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welcome\Documents\ECOMMERCE WALMART SALES DATA\"/>
    </mc:Choice>
  </mc:AlternateContent>
  <xr:revisionPtr revIDLastSave="0" documentId="13_ncr:1_{4846D39D-18B9-4EB1-8580-FD0FA67EFD00}" xr6:coauthVersionLast="47" xr6:coauthVersionMax="47" xr10:uidLastSave="{00000000-0000-0000-0000-000000000000}"/>
  <bookViews>
    <workbookView xWindow="-120" yWindow="-120" windowWidth="20730" windowHeight="11160" tabRatio="714" firstSheet="4" activeTab="7" xr2:uid="{28802B95-0D02-4583-B1BF-EF889BA2D5FF}"/>
  </bookViews>
  <sheets>
    <sheet name="Map chart" sheetId="3" r:id="rId1"/>
    <sheet name="Category sales bar chart" sheetId="4" r:id="rId2"/>
    <sheet name="Category profit bar chart" sheetId="8" r:id="rId3"/>
    <sheet name="Customer Profit Chart" sheetId="9" r:id="rId4"/>
    <sheet name="Product bar chart" sheetId="10" r:id="rId5"/>
    <sheet name="Category sales % pie chart" sheetId="11" r:id="rId6"/>
    <sheet name="KPI's" sheetId="12" r:id="rId7"/>
    <sheet name="Dashboard" sheetId="14" r:id="rId8"/>
    <sheet name="Walmart Data" sheetId="1" r:id="rId9"/>
  </sheets>
  <definedNames>
    <definedName name="_xlchart.v5.0" hidden="1">'Map chart'!$E$3</definedName>
    <definedName name="_xlchart.v5.1" hidden="1">'Map chart'!$E$4:$E$15</definedName>
    <definedName name="_xlchart.v5.2" hidden="1">'Map chart'!$F$3</definedName>
    <definedName name="_xlchart.v5.3" hidden="1">'Map chart'!$F$4:$F$15</definedName>
    <definedName name="_xlchart.v5.4" hidden="1">'Map chart'!$E$3</definedName>
    <definedName name="_xlchart.v5.5" hidden="1">'Map chart'!$E$4:$E$15</definedName>
    <definedName name="_xlchart.v5.6" hidden="1">'Map chart'!$F$3</definedName>
    <definedName name="_xlchart.v5.7" hidden="1">'Map chart'!$F$4:$F$15</definedName>
    <definedName name="_xlcn.WorksheetConnection_Book1Walmart1" hidden="1">Walmart[]</definedName>
    <definedName name="ExternalData_1" localSheetId="8" hidden="1">'Walmart Data'!$A$1:$L$3204</definedName>
    <definedName name="_xlnm.Print_Area" localSheetId="7">Dashboard!$A$3:$X$48</definedName>
    <definedName name="Slicer_State">#N/A</definedName>
  </definedNames>
  <calcPr calcId="191029" calcMode="manual"/>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s>
  <extLst>
    <ext xmlns:x14="http://schemas.microsoft.com/office/spreadsheetml/2009/9/main" uri="{876F7934-8845-4945-9796-88D515C7AA90}">
      <x14:pivotCaches>
        <pivotCache cacheId="10"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almart" name="Walmart" connection="WorksheetConnection_Book1!Walmart"/>
        </x15:modelTables>
        <x15:extLst>
          <ext xmlns:x16="http://schemas.microsoft.com/office/spreadsheetml/2014/11/main" uri="{9835A34E-60A6-4A7C-AAB8-D5F71C897F49}">
            <x16:modelTimeGroupings>
              <x16:modelTimeGrouping tableName="Walmart"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Walmart"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3" l="1"/>
  <c r="F8" i="3"/>
  <c r="F9" i="3"/>
  <c r="F10" i="3"/>
  <c r="F11" i="3"/>
  <c r="F12" i="3"/>
  <c r="F13" i="3"/>
  <c r="F14" i="3"/>
  <c r="F15" i="3"/>
  <c r="F6" i="3"/>
  <c r="E5" i="3"/>
  <c r="E6" i="3"/>
  <c r="E7" i="3"/>
  <c r="E8" i="3"/>
  <c r="E9" i="3"/>
  <c r="E10" i="3"/>
  <c r="E11" i="3"/>
  <c r="E12" i="3"/>
  <c r="E13" i="3"/>
  <c r="E14" i="3"/>
  <c r="E15" i="3"/>
  <c r="E4" i="3"/>
  <c r="F5" i="3"/>
  <c r="F4" i="3"/>
  <c r="J3205" i="1"/>
  <c r="K3205" i="1"/>
  <c r="L3205" i="1"/>
  <c r="S2" i="12"/>
  <c r="S4" i="12"/>
  <c r="S5" i="12"/>
  <c r="S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848300-D2AB-44BC-9618-5C73ECB4FCAB}" keepAlive="1" name="Query - Walmart" description="Connection to the 'Walmart' query in the workbook." type="5" refreshedVersion="7" background="1" saveData="1">
    <dbPr connection="Provider=Microsoft.Mashup.OleDb.1;Data Source=$Workbook$;Location=Walmart;Extended Properties=&quot;&quot;" command="SELECT * FROM [Walmart]"/>
  </connection>
  <connection id="2" xr16:uid="{B4A62F78-A99F-4C5F-A46E-7234F203E8E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2E944C6-E2F8-4D53-9F7C-E8F4656F30F6}" name="WorksheetConnection_Book1!Walmart" type="102" refreshedVersion="7" minRefreshableVersion="5">
    <extLst>
      <ext xmlns:x15="http://schemas.microsoft.com/office/spreadsheetml/2010/11/main" uri="{DE250136-89BD-433C-8126-D09CA5730AF9}">
        <x15:connection id="Walmart">
          <x15:rangePr sourceName="_xlcn.WorksheetConnection_Book1Walmart1"/>
        </x15:connection>
      </ext>
    </extLst>
  </connection>
</connections>
</file>

<file path=xl/sharedStrings.xml><?xml version="1.0" encoding="utf-8"?>
<sst xmlns="http://schemas.openxmlformats.org/spreadsheetml/2006/main" count="22556" uniqueCount="4022">
  <si>
    <t>Order ID</t>
  </si>
  <si>
    <t>Order Date</t>
  </si>
  <si>
    <t>Ship Date</t>
  </si>
  <si>
    <t>Customer Name</t>
  </si>
  <si>
    <t>Country</t>
  </si>
  <si>
    <t>City</t>
  </si>
  <si>
    <t>State</t>
  </si>
  <si>
    <t>Category</t>
  </si>
  <si>
    <t>Product Name</t>
  </si>
  <si>
    <t>Sales</t>
  </si>
  <si>
    <t>Quantity</t>
  </si>
  <si>
    <t>Profit</t>
  </si>
  <si>
    <t>CA-2013-138688</t>
  </si>
  <si>
    <t>Darrin Van Huff</t>
  </si>
  <si>
    <t>United States</t>
  </si>
  <si>
    <t>Los Angeles</t>
  </si>
  <si>
    <t>California</t>
  </si>
  <si>
    <t>Labels</t>
  </si>
  <si>
    <t>Self-Adhesive Address Labels for Typewriters by Universal</t>
  </si>
  <si>
    <t>CA-2011-115812</t>
  </si>
  <si>
    <t>Brosina Hoffman</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</si>
  <si>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</si>
  <si>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</si>
  <si>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</si>
  <si>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</si>
  <si>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</si>
  <si>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</si>
  <si>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</si>
  <si>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</si>
  <si>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</si>
  <si>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</si>
  <si>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</si>
  <si>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</si>
  <si>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</si>
  <si>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</si>
  <si>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Irene Maddox</t>
  </si>
  <si>
    <t>Seattle</t>
  </si>
  <si>
    <t>Washington</t>
  </si>
  <si>
    <t>Fellowes PB200 Plastic Comb Binding Machine</t>
  </si>
  <si>
    <t>CA-2011-167164</t>
  </si>
  <si>
    <t>Alejandro Grove</t>
  </si>
  <si>
    <t>West Jordan</t>
  </si>
  <si>
    <t>Utah</t>
  </si>
  <si>
    <t>Storage</t>
  </si>
  <si>
    <t>Fellowes Super Stor/Drawer</t>
  </si>
  <si>
    <t>CA-2011-143336</t>
  </si>
  <si>
    <t>Zuschuss Donatelli</t>
  </si>
  <si>
    <t>San Francisco</t>
  </si>
  <si>
    <t>Newell 341</t>
  </si>
  <si>
    <t>Cisco SPA 501G IP Phone</t>
  </si>
  <si>
    <t>Wilson Jones Hanging View Binder, White, 1"</t>
  </si>
  <si>
    <t>CA-2012-106320</t>
  </si>
  <si>
    <t>Emily Burns</t>
  </si>
  <si>
    <t>Orem</t>
  </si>
  <si>
    <t>Bretford CR4500 Series Slim Rectangular Table</t>
  </si>
  <si>
    <t>CA-2013-121755</t>
  </si>
  <si>
    <t>Eric Hoffmann</t>
  </si>
  <si>
    <t>Wilson Jones Active Use Binders</t>
  </si>
  <si>
    <t>Accessories</t>
  </si>
  <si>
    <t>ImationÂ 8GB Mini TravelDrive USB 2.0Â Flash Drive</t>
  </si>
  <si>
    <t>CA-2013-101343</t>
  </si>
  <si>
    <t>Ruben Ausman</t>
  </si>
  <si>
    <t>Eldon Base for stackable storage shelf, platinum</t>
  </si>
  <si>
    <t>CA-2012-135545</t>
  </si>
  <si>
    <t>Kunst Miller</t>
  </si>
  <si>
    <t>Verbatim 25 GB 6x Blu-ray Single Layer Recordable Disc, 3/Pack</t>
  </si>
  <si>
    <t>Acco PRESSTEX Data Binder with Storage Hooks, Dark Blue, 14 7/8" X 11"</t>
  </si>
  <si>
    <t>Paper</t>
  </si>
  <si>
    <t>Xerox 1943</t>
  </si>
  <si>
    <t>Luxo Economy Swing Arm Lamp</t>
  </si>
  <si>
    <t>CA-2011-106376</t>
  </si>
  <si>
    <t>Brendan Sweed</t>
  </si>
  <si>
    <t>Gilbert</t>
  </si>
  <si>
    <t>Arizona</t>
  </si>
  <si>
    <t>Hunt BOSTON Model 1606 High-Volume Electric Pencil Sharpener, Beige</t>
  </si>
  <si>
    <t>netTALK DUO VoIP Telephone Service</t>
  </si>
  <si>
    <t>CA-2011-139451</t>
  </si>
  <si>
    <t>Duane Noonan</t>
  </si>
  <si>
    <t>Premium Writing Pencils, Soft, #2 by Central Association for the Blind</t>
  </si>
  <si>
    <t>Sortfiler Multipurpose Personal File Organizer, Black</t>
  </si>
  <si>
    <t>CA-2013-109806</t>
  </si>
  <si>
    <t>Jim Sink</t>
  </si>
  <si>
    <t>Turquoise Lead Holder with Pocket Clip</t>
  </si>
  <si>
    <t>Panasonic Kx-TS550</t>
  </si>
  <si>
    <t>Xerox 1995</t>
  </si>
  <si>
    <t>US-2014-109484</t>
  </si>
  <si>
    <t>Roger Barcio</t>
  </si>
  <si>
    <t>Portland</t>
  </si>
  <si>
    <t>Oregon</t>
  </si>
  <si>
    <t>Flexible Leather- Look Classic Collection Ring Binder</t>
  </si>
  <si>
    <t>CA-2014-157833</t>
  </si>
  <si>
    <t>Katherine Ducich</t>
  </si>
  <si>
    <t>Trimflex Flexible Post Binders</t>
  </si>
  <si>
    <t>US-2012-156867</t>
  </si>
  <si>
    <t>Lena Cacioppo</t>
  </si>
  <si>
    <t>Aurora</t>
  </si>
  <si>
    <t>Colorado</t>
  </si>
  <si>
    <t>Logitech K350 2.4Ghz Wireless Keyboard</t>
  </si>
  <si>
    <t>Deflect-o DuraMat Lighweight, Studded, Beveled Mat for Low Pile Carpeting</t>
  </si>
  <si>
    <t>Avery Trapezoid Ring Binder, 3" Capacity, Black, 1040 sheets</t>
  </si>
  <si>
    <t>CA-2012-110457</t>
  </si>
  <si>
    <t>Dave Kipp</t>
  </si>
  <si>
    <t>Hon Racetrack Conference Tables</t>
  </si>
  <si>
    <t>US-2014-107272</t>
  </si>
  <si>
    <t>Troy Staebel</t>
  </si>
  <si>
    <t>Phoenix</t>
  </si>
  <si>
    <t>Avery Durable Slant Ring Binders, No Labels</t>
  </si>
  <si>
    <t>Trav-L-File Heavy-Duty Shuttle II, Black</t>
  </si>
  <si>
    <t>US-2013-125969</t>
  </si>
  <si>
    <t>Lindsay Shagiari</t>
  </si>
  <si>
    <t>Chairs</t>
  </si>
  <si>
    <t>Global Task Chair, Black</t>
  </si>
  <si>
    <t>Eldon Cleatmat Plus Chair Mats for High Pile Carpets</t>
  </si>
  <si>
    <t>CA-2013-145583</t>
  </si>
  <si>
    <t>Lena Creighton</t>
  </si>
  <si>
    <t>Roseville</t>
  </si>
  <si>
    <t>Xerox 195</t>
  </si>
  <si>
    <t>Xerox 1880</t>
  </si>
  <si>
    <t>Sanford Colorific Colored Pencils, 12/Box</t>
  </si>
  <si>
    <t>Fasteners</t>
  </si>
  <si>
    <t>Ideal Clamps</t>
  </si>
  <si>
    <t>GBC Wire Binding Strips</t>
  </si>
  <si>
    <t>Supplies</t>
  </si>
  <si>
    <t>Fiskars Softgrip Scissors</t>
  </si>
  <si>
    <t>Longer-Life Soft White Bulbs</t>
  </si>
  <si>
    <t>CA-2014-106180</t>
  </si>
  <si>
    <t>Sally Hughsby</t>
  </si>
  <si>
    <t>Newell 343</t>
  </si>
  <si>
    <t>Envelopes</t>
  </si>
  <si>
    <t>Convenience Packs of Business Envelopes</t>
  </si>
  <si>
    <t>Xerox 1911</t>
  </si>
  <si>
    <t>CA-2012-110744</t>
  </si>
  <si>
    <t>Helen Andreada</t>
  </si>
  <si>
    <t>Pasadena</t>
  </si>
  <si>
    <t>Safco Industrial Wire Shelving</t>
  </si>
  <si>
    <t>CA-2013-158834</t>
  </si>
  <si>
    <t>Tamara Willingham</t>
  </si>
  <si>
    <t>Scottsdale</t>
  </si>
  <si>
    <t>Belkin 7 Outlet SurgeMaster Surge Protector with Phone Protection</t>
  </si>
  <si>
    <t>Jabra BIZ 2300 Duo QD Duo CordedÂ Headset</t>
  </si>
  <si>
    <t>CA-2012-124919</t>
  </si>
  <si>
    <t>Stephanie Phelps</t>
  </si>
  <si>
    <t>San Jose</t>
  </si>
  <si>
    <t>Southworth 25% Cotton Antique Laid Paper &amp; Envelopes</t>
  </si>
  <si>
    <t>Xerox 1883</t>
  </si>
  <si>
    <t>Tenex Personal Project File with Scoop Front Design, Black</t>
  </si>
  <si>
    <t>CA-2012-118948</t>
  </si>
  <si>
    <t>Neil Knudson</t>
  </si>
  <si>
    <t>Newell 311</t>
  </si>
  <si>
    <t>CA-2011-104269</t>
  </si>
  <si>
    <t>Dave Brooks</t>
  </si>
  <si>
    <t>Global Deluxe High-Back Manager's Chair</t>
  </si>
  <si>
    <t>CA-2013-162733</t>
  </si>
  <si>
    <t>Ted Trevino</t>
  </si>
  <si>
    <t>Xerox 1920</t>
  </si>
  <si>
    <t>CA-2013-154508</t>
  </si>
  <si>
    <t>Ruben Dartt</t>
  </si>
  <si>
    <t>Carlsbad</t>
  </si>
  <si>
    <t>New Mexico</t>
  </si>
  <si>
    <t>Staples</t>
  </si>
  <si>
    <t>CA-2013-113817</t>
  </si>
  <si>
    <t>Max Jones</t>
  </si>
  <si>
    <t>Wilson Jones International Size A4 Ring Binders</t>
  </si>
  <si>
    <t>CA-2011-118962</t>
  </si>
  <si>
    <t>Chad Sievert</t>
  </si>
  <si>
    <t>Adams Phone Message Book, Professional, 400 Message Capacity, 5 3/6Â” x 11Â”</t>
  </si>
  <si>
    <t>Xerox 1913</t>
  </si>
  <si>
    <t>Global Value Steno Chair, Gray</t>
  </si>
  <si>
    <t>CA-2011-123260</t>
  </si>
  <si>
    <t>Frank Merwin</t>
  </si>
  <si>
    <t>SanDisk Ultra 32 GB MicroSDHC Class 10 Memory Card</t>
  </si>
  <si>
    <t>CA-2012-131457</t>
  </si>
  <si>
    <t>Mary Zewe</t>
  </si>
  <si>
    <t>Redlands</t>
  </si>
  <si>
    <t>Poly String Tie Envelopes</t>
  </si>
  <si>
    <t>CA-2011-133690</t>
  </si>
  <si>
    <t>Bruce Stewart</t>
  </si>
  <si>
    <t>Denver</t>
  </si>
  <si>
    <t>BoxOffice By Design Rectangular and Half-Moon Meeting Room Tables</t>
  </si>
  <si>
    <t>Bravo II Megaboss 12-Amp Hard Body Upright, Replacement Belts, 2 Belts per Pack</t>
  </si>
  <si>
    <t>CA-2014-108329</t>
  </si>
  <si>
    <t>Laurel Elliston</t>
  </si>
  <si>
    <t>Whittier</t>
  </si>
  <si>
    <t>Nortel Business Series Terminal T7208 Digital phone</t>
  </si>
  <si>
    <t>CA-2013-130162</t>
  </si>
  <si>
    <t>Jonathan Howell</t>
  </si>
  <si>
    <t>Personal Filing Tote with Lid, Black/Gray</t>
  </si>
  <si>
    <t>Adtran 1202752G1</t>
  </si>
  <si>
    <t>CA-2014-160514</t>
  </si>
  <si>
    <t>David Bremer</t>
  </si>
  <si>
    <t>Santa Clara</t>
  </si>
  <si>
    <t>Xerox 4200 Series MultiUse Premium Copy Paper (20Lb. and 84 Bright)</t>
  </si>
  <si>
    <t>CA-2013-154739</t>
  </si>
  <si>
    <t>Logan Haushalter</t>
  </si>
  <si>
    <t>Global Leather Highback Executive Chair with Pneumatic Height Adjustment, Black</t>
  </si>
  <si>
    <t>CA-2013-145625</t>
  </si>
  <si>
    <t>Kelly Collister</t>
  </si>
  <si>
    <t>San Diego</t>
  </si>
  <si>
    <t>Wirebound Message Books, Two 4 1/4" x 5" Forms per Page</t>
  </si>
  <si>
    <t>LogitechÂ P710e Mobile Speakerphone</t>
  </si>
  <si>
    <t>CA-2012-155040</t>
  </si>
  <si>
    <t>Alan Hwang</t>
  </si>
  <si>
    <t>Brentwood</t>
  </si>
  <si>
    <t>Microsoft Sculpt Comfort Mouse</t>
  </si>
  <si>
    <t>CA-2014-163979</t>
  </si>
  <si>
    <t>Kristen Hastings</t>
  </si>
  <si>
    <t>Adjustable Depth Letter/Legal Cart</t>
  </si>
  <si>
    <t>CA-2012-155334</t>
  </si>
  <si>
    <t>Logitech 910-002974 M325 Wireless Mouse for Web Scrolling</t>
  </si>
  <si>
    <t>Regeneration Desk Collection</t>
  </si>
  <si>
    <t>Presstex Flexible Ring Binders</t>
  </si>
  <si>
    <t>CA-2014-118136</t>
  </si>
  <si>
    <t>Barry Blumstein</t>
  </si>
  <si>
    <t>Inglewood</t>
  </si>
  <si>
    <t>Ampad Gold Fibre Wirebound Steno Books, 6" x 9", Gregg Ruled</t>
  </si>
  <si>
    <t>Newell 330</t>
  </si>
  <si>
    <t>CA-2012-130890</t>
  </si>
  <si>
    <t>Jas O'Carroll</t>
  </si>
  <si>
    <t>Bevis Round Bullnose 29" High Table Top</t>
  </si>
  <si>
    <t>CA-2012-130883</t>
  </si>
  <si>
    <t>Tracy Blumstein</t>
  </si>
  <si>
    <t>Microsoft Arc Touch Mouse</t>
  </si>
  <si>
    <t>Xerox 216</t>
  </si>
  <si>
    <t>CA-2011-111451</t>
  </si>
  <si>
    <t>Kelly Lampkin</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</si>
  <si>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</si>
  <si>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</si>
  <si>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</si>
  <si>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</si>
  <si>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</si>
  <si>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</si>
  <si>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CA-2013-142902</t>
  </si>
  <si>
    <t>Ben Peterman</t>
  </si>
  <si>
    <t>Arvada</t>
  </si>
  <si>
    <t>C-Line Cubicle Keepers Polyproplyene Holder With Velcro Backings</t>
  </si>
  <si>
    <t>Hon 4070 Series Pagoda Armless Upholstered Stacking Chairs</t>
  </si>
  <si>
    <t>Eldon Expressions Desk Accessory, Wood Photo Frame, Mahogany</t>
  </si>
  <si>
    <t>Avery 509</t>
  </si>
  <si>
    <t>CA-2011-156601</t>
  </si>
  <si>
    <t>Frank Atkinson</t>
  </si>
  <si>
    <t>Long Beach</t>
  </si>
  <si>
    <t>OIC Binder Clips</t>
  </si>
  <si>
    <t>CA-2013-162138</t>
  </si>
  <si>
    <t>Grace Kelly</t>
  </si>
  <si>
    <t>Hesperia</t>
  </si>
  <si>
    <t>Logitech Wireless Headset h800</t>
  </si>
  <si>
    <t>CA-2012-137946</t>
  </si>
  <si>
    <t>Doug Bickford</t>
  </si>
  <si>
    <t>Storex Dura Pro Binders</t>
  </si>
  <si>
    <t>Copiers</t>
  </si>
  <si>
    <t>Hewlett Packard LaserJet 3310 Copier</t>
  </si>
  <si>
    <t>Avery Non-Stick Binders</t>
  </si>
  <si>
    <t>CA-2011-129924</t>
  </si>
  <si>
    <t>Alyssa Crouse</t>
  </si>
  <si>
    <t>Tuff Stuff Recycled Round Ring Binders</t>
  </si>
  <si>
    <t>Hon 5100 Series Wood Tables</t>
  </si>
  <si>
    <t>CA-2012-128167</t>
  </si>
  <si>
    <t>Ken Lonsdale</t>
  </si>
  <si>
    <t>Layton</t>
  </si>
  <si>
    <t>OIC Binder Clips, Mini, 1/4" Capacity, Black</t>
  </si>
  <si>
    <t>CA-2014-169901</t>
  </si>
  <si>
    <t>Clay Cheatham</t>
  </si>
  <si>
    <t>Anker 36W 4-Port USB Wall Charger Travel Power Adapter for iPhone 5s 5c 5</t>
  </si>
  <si>
    <t>CA-2011-123344</t>
  </si>
  <si>
    <t>Julia Dunbar</t>
  </si>
  <si>
    <t>Gould Plastics 9-Pocket Panel Bin, 18-3/8w x 5-1/4d x 20-1/2h, Black</t>
  </si>
  <si>
    <t>US-2011-119137</t>
  </si>
  <si>
    <t>Arthur Gainer</t>
  </si>
  <si>
    <t>Tucson</t>
  </si>
  <si>
    <t>Wilson Jones Custom Binder Spines &amp; Labels</t>
  </si>
  <si>
    <t>NETGEAR AC1750 Dual Band GigabitÂ Smart WiFi Router</t>
  </si>
  <si>
    <t>Newell 324</t>
  </si>
  <si>
    <t>Microsoft Natural Keyboard Elite</t>
  </si>
  <si>
    <t>CA-2013-134775</t>
  </si>
  <si>
    <t>Alejandro Savely</t>
  </si>
  <si>
    <t>Southworth Structures Collection</t>
  </si>
  <si>
    <t>Square Ring Data Binders, Rigid 75 Pt. Covers, 11" x 14-7/8"</t>
  </si>
  <si>
    <t>US-2011-135972</t>
  </si>
  <si>
    <t>Jack Garza</t>
  </si>
  <si>
    <t>Des Moines</t>
  </si>
  <si>
    <t>Nortel Meridian M3904 Professional Digital phone</t>
  </si>
  <si>
    <t>Canon PC1080F Personal Copier</t>
  </si>
  <si>
    <t>CA-2014-102946</t>
  </si>
  <si>
    <t>Victor Preis</t>
  </si>
  <si>
    <t>Las Vegas</t>
  </si>
  <si>
    <t>Nevada</t>
  </si>
  <si>
    <t>Tuf-Vin Binders</t>
  </si>
  <si>
    <t>CA-2014-117457</t>
  </si>
  <si>
    <t>Keith Herrera</t>
  </si>
  <si>
    <t>Sony 64GB Class 10 Micro SDHC R40 Memory Card</t>
  </si>
  <si>
    <t>Sharp AL-1530CS Digital Copier</t>
  </si>
  <si>
    <t>Wirebound Message Book, 4 per Page</t>
  </si>
  <si>
    <t>Bevis Round Conference Table Top, X-Base</t>
  </si>
  <si>
    <t>Wirebound Service Call Books, 5 1/2" x 4"</t>
  </si>
  <si>
    <t>Self-Adhesive Removable Labels</t>
  </si>
  <si>
    <t>Xerox 1908</t>
  </si>
  <si>
    <t>Bookcases</t>
  </si>
  <si>
    <t>O'Sullivan 4-Shelf Bookcase in Odessa Pine</t>
  </si>
  <si>
    <t>Novimex High-Tech Fabric Mesh Task Chair</t>
  </si>
  <si>
    <t>CA-2014-142636</t>
  </si>
  <si>
    <t>Kimberly Carter</t>
  </si>
  <si>
    <t>Xerox 191</t>
  </si>
  <si>
    <t>CA-2014-122105</t>
  </si>
  <si>
    <t>Caroline Jumper</t>
  </si>
  <si>
    <t>Huntington Beach</t>
  </si>
  <si>
    <t>Bulldog Vacuum Base Pencil Sharpener</t>
  </si>
  <si>
    <t>CA-2013-148796</t>
  </si>
  <si>
    <t>Philip Brown</t>
  </si>
  <si>
    <t>Bevis Steel Folding Chairs</t>
  </si>
  <si>
    <t>CA-2014-110478</t>
  </si>
  <si>
    <t>Sung Pak</t>
  </si>
  <si>
    <t>American Pencil</t>
  </si>
  <si>
    <t>White Envelopes, White Envelopes with Clear Poly Window</t>
  </si>
  <si>
    <t>CA-2011-142048</t>
  </si>
  <si>
    <t>Joel Eaton</t>
  </si>
  <si>
    <t>Louisville</t>
  </si>
  <si>
    <t>KeyTronicÂ 6101 Series -Â KeyboardÂ - Black</t>
  </si>
  <si>
    <t>US-2011-110674</t>
  </si>
  <si>
    <t>Sanjit Chand</t>
  </si>
  <si>
    <t>Concord</t>
  </si>
  <si>
    <t>Global Geo Office Task Chair, Gray</t>
  </si>
  <si>
    <t>CA-2012-109638</t>
  </si>
  <si>
    <t>Joseph Holt</t>
  </si>
  <si>
    <t>3M Office Air Cleaner</t>
  </si>
  <si>
    <t>Logitech G700s Rechargeable Gaming Mouse</t>
  </si>
  <si>
    <t>Acco D-Ring Binder w/DublLock</t>
  </si>
  <si>
    <t>CA-2013-109869</t>
  </si>
  <si>
    <t>Tanja Norvell</t>
  </si>
  <si>
    <t>Eldon Wave Desk Accessories</t>
  </si>
  <si>
    <t>Bush Advantage Collection Racetrack Conference Table</t>
  </si>
  <si>
    <t>Poly Designer Cover &amp; Back</t>
  </si>
  <si>
    <t>Premier Electric Letter Opener</t>
  </si>
  <si>
    <t>Fellowes Premier Superior Surge Suppressor, 10-Outlet, With Phone and Remote</t>
  </si>
  <si>
    <t>CA-2011-144666</t>
  </si>
  <si>
    <t>Jeremy Pistek</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</si>
  <si>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</si>
  <si>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</si>
  <si>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</si>
  <si>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</si>
  <si>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</si>
  <si>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</si>
  <si>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</si>
  <si>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</si>
  <si>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</si>
  <si>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Xylona Preis</t>
  </si>
  <si>
    <t>ImationÂ USB 2.0 SwivelÂ Flash DriveÂ USBÂ flash driveÂ - 4 GB - Pink</t>
  </si>
  <si>
    <t>CA-2014-140963</t>
  </si>
  <si>
    <t>Michelle Tran</t>
  </si>
  <si>
    <t>Alphabetical Labels for Top Tab Filing</t>
  </si>
  <si>
    <t>O'Sullivan Living Dimensions 2-Shelf Bookcases</t>
  </si>
  <si>
    <t>iHome FM Clock Radio with Lightning Dock</t>
  </si>
  <si>
    <t>CA-2013-169166</t>
  </si>
  <si>
    <t>Sonia Sunley</t>
  </si>
  <si>
    <t>Sony Micro Vault Click 8 GB USB 2.0 Flash Drive</t>
  </si>
  <si>
    <t>CA-2013-126158</t>
  </si>
  <si>
    <t>Costa Mesa</t>
  </si>
  <si>
    <t>Clear Mylar Reinforcing Strips</t>
  </si>
  <si>
    <t>Howard Miller 14-1/2" Diameter Chrome Round Wall Clock</t>
  </si>
  <si>
    <t>DMI Arturo Collection Mission-style Design Wood Chair</t>
  </si>
  <si>
    <t>Deflect-O Glasstique Clear Desk Accessories</t>
  </si>
  <si>
    <t>US-2013-105578</t>
  </si>
  <si>
    <t>Maribeth Yedwab</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</si>
  <si>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</si>
  <si>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</si>
  <si>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</si>
  <si>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</si>
  <si>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</si>
  <si>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</si>
  <si>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CA-2014-163405</t>
  </si>
  <si>
    <t>Bradley Nguyen</t>
  </si>
  <si>
    <t>Newell 327</t>
  </si>
  <si>
    <t>Newell 317</t>
  </si>
  <si>
    <t>CA-2014-127432</t>
  </si>
  <si>
    <t>Alan Dominguez</t>
  </si>
  <si>
    <t>Great Falls</t>
  </si>
  <si>
    <t>Montana</t>
  </si>
  <si>
    <t>Canon Image Class D660 Copier</t>
  </si>
  <si>
    <t>Advantus Rolling Storage Box</t>
  </si>
  <si>
    <t>Great White Multi-Use Recycled Paper (20Lb. and 84 Bright)</t>
  </si>
  <si>
    <t>Tennsco Single-Tier Lockers</t>
  </si>
  <si>
    <t>US-2013-139486</t>
  </si>
  <si>
    <t>Motorola HK250 Universal Bluetooth Headset</t>
  </si>
  <si>
    <t>ImationÂ 16GB Mini TravelDrive USB 2.0Â Flash Drive</t>
  </si>
  <si>
    <t>CA-2012-102848</t>
  </si>
  <si>
    <t>Karen Bern</t>
  </si>
  <si>
    <t>Safco Contoured Stacking Chairs</t>
  </si>
  <si>
    <t>US-2014-129441</t>
  </si>
  <si>
    <t>Jasper Cacioppo</t>
  </si>
  <si>
    <t>Tenex Chairmats For Use With Carpeted Floors</t>
  </si>
  <si>
    <t>CA-2013-126613</t>
  </si>
  <si>
    <t>Allen Armold</t>
  </si>
  <si>
    <t>Mesa</t>
  </si>
  <si>
    <t>Sterilite Officeware Hinged File Box</t>
  </si>
  <si>
    <t>CA-2013-136924</t>
  </si>
  <si>
    <t>Erin Smith</t>
  </si>
  <si>
    <t>LG Electronics Tone+ HBS-730 Bluetooth Headset</t>
  </si>
  <si>
    <t>CA-2013-136406</t>
  </si>
  <si>
    <t>Bill Donatelli</t>
  </si>
  <si>
    <t>HON 5400 Series Task Chairs for Big and Tall</t>
  </si>
  <si>
    <t>CA-2014-100650</t>
  </si>
  <si>
    <t>Dean Katz</t>
  </si>
  <si>
    <t>Anaheim</t>
  </si>
  <si>
    <t>Tennsco 16-Compartment Lockers with Coat Rack</t>
  </si>
  <si>
    <t>CA-2013-113243</t>
  </si>
  <si>
    <t>Olvera Toch</t>
  </si>
  <si>
    <t>Avery 473</t>
  </si>
  <si>
    <t>Bretford Â“Just In TimeÂ” Height-Adjustable Multi-Task Work Tables</t>
  </si>
  <si>
    <t>Xerox 226</t>
  </si>
  <si>
    <t>CA-2014-118731</t>
  </si>
  <si>
    <t>Liz Pelletier</t>
  </si>
  <si>
    <t>Coloredge Poster Frame</t>
  </si>
  <si>
    <t>GBC Prepunched Paper, 19-Hole, for Binding Systems, 24-lb</t>
  </si>
  <si>
    <t>CA-2012-130736</t>
  </si>
  <si>
    <t>Jeremy Farry</t>
  </si>
  <si>
    <t>Alliance Big Bands Rubber Bands, 12/Pack</t>
  </si>
  <si>
    <t>CA-2014-137099</t>
  </si>
  <si>
    <t>Frank Preis</t>
  </si>
  <si>
    <t>Cisco SPA301</t>
  </si>
  <si>
    <t>CA-2014-156951</t>
  </si>
  <si>
    <t>Ellis Ballard</t>
  </si>
  <si>
    <t>Personal Creations Ink Jet Cards and Labels</t>
  </si>
  <si>
    <t>GBC White Gloss Covers, Plain Front</t>
  </si>
  <si>
    <t>Xerox 222</t>
  </si>
  <si>
    <t>Hon Every-Day Series Multi-Task Chairs</t>
  </si>
  <si>
    <t>CA-2013-127250</t>
  </si>
  <si>
    <t>Sarah Foster</t>
  </si>
  <si>
    <t>Marysville</t>
  </si>
  <si>
    <t>Newell 332</t>
  </si>
  <si>
    <t>CA-2012-149713</t>
  </si>
  <si>
    <t>Trudy Glocke</t>
  </si>
  <si>
    <t>Rediform S.O.S. Phone Message Books</t>
  </si>
  <si>
    <t>Acme Value Line Scissors</t>
  </si>
  <si>
    <t>CA-2012-132906</t>
  </si>
  <si>
    <t>Charles Crestani</t>
  </si>
  <si>
    <t>Martin-Yale Premier Letter Opener</t>
  </si>
  <si>
    <t>CA-2014-145233</t>
  </si>
  <si>
    <t>Dianna Vittorini</t>
  </si>
  <si>
    <t>GE 30524EE4</t>
  </si>
  <si>
    <t>AT&amp;T SB67148 SynJ</t>
  </si>
  <si>
    <t>Fellowes Basic Home/Office Series Surge Protectors</t>
  </si>
  <si>
    <t>Recycled Pressboard Report Cover with Reinforced Top Hinge</t>
  </si>
  <si>
    <t>US-2013-156986</t>
  </si>
  <si>
    <t>Zuschuss Carroll</t>
  </si>
  <si>
    <t>Salem</t>
  </si>
  <si>
    <t>i.Sound Portable Power - 8000 mAh</t>
  </si>
  <si>
    <t>Xerox 225</t>
  </si>
  <si>
    <t>Xerox 1894</t>
  </si>
  <si>
    <t>CA-2011-131450</t>
  </si>
  <si>
    <t>Lena Radford</t>
  </si>
  <si>
    <t>Fellowes Superior 10 Outlet Split Surge Protector</t>
  </si>
  <si>
    <t>AT&amp;T 1070 Corded Phone</t>
  </si>
  <si>
    <t>Dana Halogen Swing-Arm Architect Lamp</t>
  </si>
  <si>
    <t>CA-2014-153787</t>
  </si>
  <si>
    <t>Annie Thurman</t>
  </si>
  <si>
    <t>Belkin Premiere Surge Master II 8-outlet surge protector</t>
  </si>
  <si>
    <t>CA-2014-133431</t>
  </si>
  <si>
    <t>Logan Currie</t>
  </si>
  <si>
    <t>Acco Pressboard Covers with Storage Hooks, 9 1/2" x 11", Executive Red</t>
  </si>
  <si>
    <t>US-2013-135720</t>
  </si>
  <si>
    <t>Fred McMath</t>
  </si>
  <si>
    <t>Tennsco Regal Shelving Units</t>
  </si>
  <si>
    <t>ImationÂ 32GB Pocket Pro USB 3.0Â Flash DriveÂ - 32 GB - Black - 1 P ...</t>
  </si>
  <si>
    <t>Jabra SPEAK 410</t>
  </si>
  <si>
    <t>US-2013-123470</t>
  </si>
  <si>
    <t>Max Engle</t>
  </si>
  <si>
    <t>Premium Transparent Presentation Covers by GBC</t>
  </si>
  <si>
    <t>Tripp Lite TLP810NET Broadband Surge for Modem/Fax</t>
  </si>
  <si>
    <t>CA-2013-115917</t>
  </si>
  <si>
    <t>Rick Bensley</t>
  </si>
  <si>
    <t>Vallejo</t>
  </si>
  <si>
    <t>Luxo Professional Fluorescent Magnifier Lamp with Clamp-Mount Base</t>
  </si>
  <si>
    <t>Wilson Jones Turn Tabs Binder Tool for Ring Binders</t>
  </si>
  <si>
    <t>CA-2014-167913</t>
  </si>
  <si>
    <t>John Lee</t>
  </si>
  <si>
    <t>Mission Viejo</t>
  </si>
  <si>
    <t>Economy Rollaway Files</t>
  </si>
  <si>
    <t>Avery 480</t>
  </si>
  <si>
    <t>CA-2013-103947</t>
  </si>
  <si>
    <t>Sierra Vista</t>
  </si>
  <si>
    <t>Belkin F9H710-06 7 Outlet SurgeMaster Surge Protector</t>
  </si>
  <si>
    <t>CA-2013-160745</t>
  </si>
  <si>
    <t>Anthony Rawles</t>
  </si>
  <si>
    <t>Vancouver</t>
  </si>
  <si>
    <t>3M Hangers With Command Adhesive</t>
  </si>
  <si>
    <t>AT&amp;T TR1909W</t>
  </si>
  <si>
    <t>First Data FD10 PIN Pad</t>
  </si>
  <si>
    <t>CA-2012-131534</t>
  </si>
  <si>
    <t>Alan Barnes</t>
  </si>
  <si>
    <t>Imation Bio 8GB USBÂ Flash Drive ImationÂ Corp</t>
  </si>
  <si>
    <t>Xerox 1977</t>
  </si>
  <si>
    <t>CA-2013-163755</t>
  </si>
  <si>
    <t>Tenex "The Solids" Textured Chair Mats</t>
  </si>
  <si>
    <t>CA-2012-142027</t>
  </si>
  <si>
    <t>Jay Kimmel</t>
  </si>
  <si>
    <t>Laminate Occasional Tables</t>
  </si>
  <si>
    <t>CA-2011-153150</t>
  </si>
  <si>
    <t>Dorris liebe</t>
  </si>
  <si>
    <t>Cardinal Holdit Business Card Pockets</t>
  </si>
  <si>
    <t>CA-2011-104472</t>
  </si>
  <si>
    <t>Christine Kargatis</t>
  </si>
  <si>
    <t>Aluminum Document Frame</t>
  </si>
  <si>
    <t>CA-2013-112942</t>
  </si>
  <si>
    <t>Ross DeVincentis</t>
  </si>
  <si>
    <t>Tops Green Bar Computer Printout Paper</t>
  </si>
  <si>
    <t>CA-2014-131954</t>
  </si>
  <si>
    <t>Darrin Sayre</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</si>
  <si>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</si>
  <si>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</si>
  <si>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</si>
  <si>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</si>
  <si>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</si>
  <si>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</si>
  <si>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</si>
  <si>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Gary Zandusky</t>
  </si>
  <si>
    <t>Logitech Wireless Touch Keyboard K400</t>
  </si>
  <si>
    <t>CA-2011-124429</t>
  </si>
  <si>
    <t>Maya Herman</t>
  </si>
  <si>
    <t>KI Conference Tables</t>
  </si>
  <si>
    <t>Fellowes Officeware Wire Shelving</t>
  </si>
  <si>
    <t>CA-2013-110499</t>
  </si>
  <si>
    <t>Yoseph Carroll</t>
  </si>
  <si>
    <t>Hewlett Packard 610 Color Digital Copier / Printer</t>
  </si>
  <si>
    <t>CA-2012-135272</t>
  </si>
  <si>
    <t>Melanie Seite</t>
  </si>
  <si>
    <t>12-1/2 Diameter Round Wall Clock</t>
  </si>
  <si>
    <t>CA-2012-112319</t>
  </si>
  <si>
    <t>Andrew Roberts</t>
  </si>
  <si>
    <t>CA-2012-144267</t>
  </si>
  <si>
    <t>Nick Zandusky</t>
  </si>
  <si>
    <t>Hon GuestStacker Chair</t>
  </si>
  <si>
    <t>Xerox 1974</t>
  </si>
  <si>
    <t>Xerox 1927</t>
  </si>
  <si>
    <t>CA-2014-129567</t>
  </si>
  <si>
    <t>Clay Ludtke</t>
  </si>
  <si>
    <t>Lancaster</t>
  </si>
  <si>
    <t>Heavy-Duty E-Z-D Binders</t>
  </si>
  <si>
    <t>CA-2012-154620</t>
  </si>
  <si>
    <t>Liz Thompson</t>
  </si>
  <si>
    <t>Lifetime Advantage Folding Chairs, 4/Carton</t>
  </si>
  <si>
    <t>CA-2011-156433</t>
  </si>
  <si>
    <t>Erica Smith</t>
  </si>
  <si>
    <t>Avery 499</t>
  </si>
  <si>
    <t>CA-2012-101910</t>
  </si>
  <si>
    <t>Carlos Daly</t>
  </si>
  <si>
    <t>Lake Elsinore</t>
  </si>
  <si>
    <t>Situations Contoured Folding Chairs, 4/Set</t>
  </si>
  <si>
    <t>CA-2014-105809</t>
  </si>
  <si>
    <t>Helen Wasserman</t>
  </si>
  <si>
    <t>Executive Impressions 14" Contract Wall Clock</t>
  </si>
  <si>
    <t>Logitech Mobile Speakerphone P710e -Â speaker phone</t>
  </si>
  <si>
    <t>CA-2014-135783</t>
  </si>
  <si>
    <t>Gary McGarr</t>
  </si>
  <si>
    <t>Eldon Stackable Tray, Side-Load, Legal, Smoke</t>
  </si>
  <si>
    <t>CA-2011-134313</t>
  </si>
  <si>
    <t>Russell Applegate</t>
  </si>
  <si>
    <t>Model L Table or Wall-Mount Pencil Sharpener</t>
  </si>
  <si>
    <t>ClearOne CHATAttach 160 -Â speaker phone</t>
  </si>
  <si>
    <t>CA-2011-151995</t>
  </si>
  <si>
    <t>Edmonds</t>
  </si>
  <si>
    <t>Newell 32</t>
  </si>
  <si>
    <t>Belkin F9G930V10-GRY 9 Outlet Surge</t>
  </si>
  <si>
    <t>Sony 16GB Class 10 Micro SDHC R40 Memory Card</t>
  </si>
  <si>
    <t>CA-2014-143686</t>
  </si>
  <si>
    <t>Pauline Johnson</t>
  </si>
  <si>
    <t>Santa Ana</t>
  </si>
  <si>
    <t>Razer Tiamat Over Ear 7.1 Surround Sound PC Gaming Headset</t>
  </si>
  <si>
    <t>US-2011-102071</t>
  </si>
  <si>
    <t>Patrick Gardner</t>
  </si>
  <si>
    <t>Kingston Digital DataTraveler 32GB USB 2.0</t>
  </si>
  <si>
    <t>Sony Micro Vault Click 16 GB USB 2.0 Flash Drive</t>
  </si>
  <si>
    <t>CA-2013-161669</t>
  </si>
  <si>
    <t>Eudokia Martin</t>
  </si>
  <si>
    <t>Fellowes Binding Cases</t>
  </si>
  <si>
    <t>Ibico Plastic and Wire Spiral Binding Combs</t>
  </si>
  <si>
    <t>Acme Preferred Stainless Steel Scissors</t>
  </si>
  <si>
    <t>Avery 486</t>
  </si>
  <si>
    <t>CA-2013-152534</t>
  </si>
  <si>
    <t>Dave Poirier</t>
  </si>
  <si>
    <t>Salinas</t>
  </si>
  <si>
    <t>DIXON Oriole Pencils</t>
  </si>
  <si>
    <t>Xerox 202</t>
  </si>
  <si>
    <t>CA-2011-133851</t>
  </si>
  <si>
    <t>Chuck Magee</t>
  </si>
  <si>
    <t>Deluxe Chalkboard Eraser Cleaner</t>
  </si>
  <si>
    <t>US-2014-123463</t>
  </si>
  <si>
    <t>Binney &amp; Smith Crayola Metallic Crayons, 16-Color Pack</t>
  </si>
  <si>
    <t>CA-2012-143602</t>
  </si>
  <si>
    <t>Jill Stevenson</t>
  </si>
  <si>
    <t>Fellowes Black Plastic Comb Bindings</t>
  </si>
  <si>
    <t>CA-2014-115364</t>
  </si>
  <si>
    <t>Eldon Shelf Savers Cubes and Bins</t>
  </si>
  <si>
    <t>CA-2011-104976</t>
  </si>
  <si>
    <t>Cyma Kinney</t>
  </si>
  <si>
    <t>Xerox 1987</t>
  </si>
  <si>
    <t>CA-2013-105494</t>
  </si>
  <si>
    <t>Pamela Coakley</t>
  </si>
  <si>
    <t>File Shuttle I and Handi-File</t>
  </si>
  <si>
    <t>Binding Machine Supplies</t>
  </si>
  <si>
    <t>CA-2013-130477</t>
  </si>
  <si>
    <t>Xerox 1923</t>
  </si>
  <si>
    <t>Fellowes Neat Ideas Storage Cubes</t>
  </si>
  <si>
    <t>Xerox 1931</t>
  </si>
  <si>
    <t>US-2014-111745</t>
  </si>
  <si>
    <t>Farmington</t>
  </si>
  <si>
    <t>CA-2012-148250</t>
  </si>
  <si>
    <t>Rachel Payne</t>
  </si>
  <si>
    <t>Riverside</t>
  </si>
  <si>
    <t>Xerox 213</t>
  </si>
  <si>
    <t>Fellowes 8 Outlet Superior Workstation Surge Protector w/o Phone/Fax/Modem Protection</t>
  </si>
  <si>
    <t>CA-2013-105760</t>
  </si>
  <si>
    <t>Karen Carlisle</t>
  </si>
  <si>
    <t>Message Book, Standard Line "While You Were Out", 5 1/2" X 4", 200 Sets/Book</t>
  </si>
  <si>
    <t>CA-2013-142958</t>
  </si>
  <si>
    <t>Rob Williams</t>
  </si>
  <si>
    <t>Torrance</t>
  </si>
  <si>
    <t>Acco Pressboard Covers with Storage Hooks, 14 7/8" x 11", Dark Blue</t>
  </si>
  <si>
    <t>CA-2012-120880</t>
  </si>
  <si>
    <t>John Lucas</t>
  </si>
  <si>
    <t>Standard Rollaway File with Lock</t>
  </si>
  <si>
    <t>Avery Trapezoid Extra Heavy Duty 4" Binders</t>
  </si>
  <si>
    <t>US-2012-140200</t>
  </si>
  <si>
    <t>Cynthia Arntzen</t>
  </si>
  <si>
    <t>Bevis Boat-Shaped Conference Table</t>
  </si>
  <si>
    <t>CA-2014-102414</t>
  </si>
  <si>
    <t>Joseph Airdo</t>
  </si>
  <si>
    <t>Logitech B530 USBÂ HeadsetÂ -Â headsetÂ - Full size, Binaural</t>
  </si>
  <si>
    <t>Avery Durable Slant Ring Binders</t>
  </si>
  <si>
    <t>Universal Ultra Bright White Copier/Laser Paper, 8 1/2" x 11", Ream</t>
  </si>
  <si>
    <t>CA-2012-112571</t>
  </si>
  <si>
    <t>Daniel Lacy</t>
  </si>
  <si>
    <t>Oceanside</t>
  </si>
  <si>
    <t>Luxo Professional Combination Clamp-On Lamps</t>
  </si>
  <si>
    <t>CA-2014-152142</t>
  </si>
  <si>
    <t>Lindsay Williams</t>
  </si>
  <si>
    <t>CA-2013-120859</t>
  </si>
  <si>
    <t>Cynthia Voltz</t>
  </si>
  <si>
    <t>White Business Envelopes with Contemporary Seam, Recycled White Business Envelopes</t>
  </si>
  <si>
    <t>US-2014-100209</t>
  </si>
  <si>
    <t>Tamara Dahlen</t>
  </si>
  <si>
    <t>Wilson Jones Easy Flow II Sheet Lifters</t>
  </si>
  <si>
    <t>CA-2011-163419</t>
  </si>
  <si>
    <t>Tracy Zic</t>
  </si>
  <si>
    <t>BIC Brite Liner Grip Highlighters, Assorted, 5/Pack</t>
  </si>
  <si>
    <t>Samsung Galaxy S III - 16GB - pebble blue (T-Mobile)</t>
  </si>
  <si>
    <t>Global Airflow Leather Mesh Back Chair, Black</t>
  </si>
  <si>
    <t>CA-2013-105585</t>
  </si>
  <si>
    <t>Roland Fjeld</t>
  </si>
  <si>
    <t>Advantus SlideClip Paper Clips</t>
  </si>
  <si>
    <t>Xerox 1979</t>
  </si>
  <si>
    <t>CA-2013-155488</t>
  </si>
  <si>
    <t>Boston 16801 Nautilus Battery Pencil Sharpener</t>
  </si>
  <si>
    <t>CA-2012-126445</t>
  </si>
  <si>
    <t>Ryan Akin</t>
  </si>
  <si>
    <t>Murrieta</t>
  </si>
  <si>
    <t>Fellowes Super Stor/Drawer Files</t>
  </si>
  <si>
    <t>CA-2012-105312</t>
  </si>
  <si>
    <t>Meg Tillman</t>
  </si>
  <si>
    <t>Redi-Strip #10 Envelopes, 4 1/8 x 9 1/2</t>
  </si>
  <si>
    <t>UniKeep View Case Binders</t>
  </si>
  <si>
    <t>CA-2011-158540</t>
  </si>
  <si>
    <t>Vivek Gonzalez</t>
  </si>
  <si>
    <t>Eldon Delta Triangular Chair Mat, 52" x 58", Clear</t>
  </si>
  <si>
    <t>CA-2014-118437</t>
  </si>
  <si>
    <t>Philip Fox</t>
  </si>
  <si>
    <t>Olympia</t>
  </si>
  <si>
    <t>Howard Miller 13-3/4" Diameter Brushed Chrome Round Wall Clock</t>
  </si>
  <si>
    <t>Project Tote Personal File</t>
  </si>
  <si>
    <t>US-2012-126214</t>
  </si>
  <si>
    <t>John Stevenson</t>
  </si>
  <si>
    <t>Bevis 36 x 72 Conference Tables</t>
  </si>
  <si>
    <t>Enermax Acrylux Wireless Keyboard</t>
  </si>
  <si>
    <t>CA-2012-133025</t>
  </si>
  <si>
    <t>Meg O'Connel</t>
  </si>
  <si>
    <t>CA-2014-106964</t>
  </si>
  <si>
    <t>Hallie Redmond</t>
  </si>
  <si>
    <t>GBC Plastic Binding Combs</t>
  </si>
  <si>
    <t>CA-2012-127418</t>
  </si>
  <si>
    <t>Jennifer Jackson</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</si>
  <si>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</si>
  <si>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</si>
  <si>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</si>
  <si>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</si>
  <si>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</si>
  <si>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</si>
  <si>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</si>
  <si>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</si>
  <si>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Brian DeCherney</t>
  </si>
  <si>
    <t>Global Value Mid-Back Manager's Chair, Gray</t>
  </si>
  <si>
    <t>CA-2012-144652</t>
  </si>
  <si>
    <t>Skye Norling</t>
  </si>
  <si>
    <t>Newell 333</t>
  </si>
  <si>
    <t>CA-2013-152814</t>
  </si>
  <si>
    <t>Erica Hernandez</t>
  </si>
  <si>
    <t>Xerox 1881</t>
  </si>
  <si>
    <t>CA-2013-134348</t>
  </si>
  <si>
    <t>Maurice Satty</t>
  </si>
  <si>
    <t>Avery Durable Slant Ring Binders With Label Holder</t>
  </si>
  <si>
    <t>Round Ring Binders</t>
  </si>
  <si>
    <t>Micropad Numeric Keypads</t>
  </si>
  <si>
    <t>CA-2014-132521</t>
  </si>
  <si>
    <t>Don Weiss</t>
  </si>
  <si>
    <t>Belkin 8 Outlet SurgeMaster II Gold Surge Protector</t>
  </si>
  <si>
    <t>Avery Printable Repositionable Plastic Tabs</t>
  </si>
  <si>
    <t>CA-2013-166163</t>
  </si>
  <si>
    <t>Craig Yedwab</t>
  </si>
  <si>
    <t>Oakland</t>
  </si>
  <si>
    <t>Nokia Lumia 521 (T-Mobile)</t>
  </si>
  <si>
    <t>Avery 488</t>
  </si>
  <si>
    <t>CA-2012-143490</t>
  </si>
  <si>
    <t>Naresj Patel</t>
  </si>
  <si>
    <t>Stanley Contemporary Battery Pencil Sharpeners</t>
  </si>
  <si>
    <t>AT&amp;T 1080 Corded phone</t>
  </si>
  <si>
    <t>CA-2011-159338</t>
  </si>
  <si>
    <t>Noel Staavos</t>
  </si>
  <si>
    <t>Hon 4060 Series Tables</t>
  </si>
  <si>
    <t>CA-2013-107216</t>
  </si>
  <si>
    <t>Paul Van Hugh</t>
  </si>
  <si>
    <t>Newell 326</t>
  </si>
  <si>
    <t>GE General Purpose, Extra Long Life, Showcase &amp; Floodlight Incandescent Bulbs</t>
  </si>
  <si>
    <t>Logitech ClearChat Comfort/USB Headset H390</t>
  </si>
  <si>
    <t>Newell 346</t>
  </si>
  <si>
    <t>CA-2013-112340</t>
  </si>
  <si>
    <t>Neoma Murray</t>
  </si>
  <si>
    <t>Rediform Wirebound "Phone Memo" Message Book, 11 x 5-3/4</t>
  </si>
  <si>
    <t>CA-2014-140585</t>
  </si>
  <si>
    <t>Encinitas</t>
  </si>
  <si>
    <t>Bush Saratoga Collection 5-Shelf Bookcase, Hanover Cherry, *Special Order</t>
  </si>
  <si>
    <t>CA-2013-144855</t>
  </si>
  <si>
    <t>Dionis Lloyd</t>
  </si>
  <si>
    <t>US-2013-114776</t>
  </si>
  <si>
    <t>Greg Guthrie</t>
  </si>
  <si>
    <t>Antioch</t>
  </si>
  <si>
    <t>CA-2011-146969</t>
  </si>
  <si>
    <t>Arthur Prichep</t>
  </si>
  <si>
    <t>Stockwell Push Pins</t>
  </si>
  <si>
    <t>Xerox 223</t>
  </si>
  <si>
    <t>Machines</t>
  </si>
  <si>
    <t>Star Micronics TSP800 TSP847IIU Receipt Printer</t>
  </si>
  <si>
    <t>Fellowes Mobile File Cart, Black</t>
  </si>
  <si>
    <t>CA-2014-160395</t>
  </si>
  <si>
    <t>Reno</t>
  </si>
  <si>
    <t>Crayola Anti Dust Chalk, 12/Pack</t>
  </si>
  <si>
    <t>Lock-Up Easel 'Spel-Binder'</t>
  </si>
  <si>
    <t>CA-2013-149314</t>
  </si>
  <si>
    <t>George Bell</t>
  </si>
  <si>
    <t>Hon Deluxe Fabric Upholstered Stacking Chairs</t>
  </si>
  <si>
    <t>CA-2011-126522</t>
  </si>
  <si>
    <t>Larry Tron</t>
  </si>
  <si>
    <t>Escondido</t>
  </si>
  <si>
    <t>BOSTON Model 1800 Electric Pencil Sharpeners, Putty/Woodgrain</t>
  </si>
  <si>
    <t>CA-2012-125416</t>
  </si>
  <si>
    <t>CA-2011-158064</t>
  </si>
  <si>
    <t>ACCOHIDE Binder by Acco</t>
  </si>
  <si>
    <t>CA-2011-120243</t>
  </si>
  <si>
    <t>Alyssa Tate</t>
  </si>
  <si>
    <t>CA-2011-127131</t>
  </si>
  <si>
    <t>Harold Ryan</t>
  </si>
  <si>
    <t>Peel &amp; Stick Add-On Corner Pockets</t>
  </si>
  <si>
    <t>Carina 42"Hx23 3/4"W Media Storage Unit</t>
  </si>
  <si>
    <t>Xerox 220</t>
  </si>
  <si>
    <t>Recycled Data-Pak for Archival Bound Computer Printouts, 12-1/2 x 12-1/2 x 16</t>
  </si>
  <si>
    <t>CA-2014-117212</t>
  </si>
  <si>
    <t>Bradley Talbott</t>
  </si>
  <si>
    <t>Kensington 6 Outlet Guardian Standard Surge Protector</t>
  </si>
  <si>
    <t>Toshiba IPT2010-SD IPÂ Telephone</t>
  </si>
  <si>
    <t>GuestStacker Chair with Chrome Finish Legs</t>
  </si>
  <si>
    <t>Xerox 1924</t>
  </si>
  <si>
    <t>CA-2013-114727</t>
  </si>
  <si>
    <t>Linda Southworth</t>
  </si>
  <si>
    <t>Hon 4700 Series Mobuis Mid-Back Task Chairs with Adjustable Arms</t>
  </si>
  <si>
    <t>Sauder Facets Collection Locker/File Cabinet, Sky Alder Finish</t>
  </si>
  <si>
    <t>Fellowes Strictly Business Drawer File, Letter/Legal Size</t>
  </si>
  <si>
    <t>CA-2011-110184</t>
  </si>
  <si>
    <t>Ben Ferrer</t>
  </si>
  <si>
    <t>GE DSL Phone Line Filter</t>
  </si>
  <si>
    <t>CA-2014-100013</t>
  </si>
  <si>
    <t>#10- 4 1/8" x 9 1/2" Security-Tint Envelopes</t>
  </si>
  <si>
    <t>Dax Clear Box Frame</t>
  </si>
  <si>
    <t>SANFORD Liquid Accent Tank-Style Highlighters</t>
  </si>
  <si>
    <t>CA-2011-127012</t>
  </si>
  <si>
    <t>Greg Matthias</t>
  </si>
  <si>
    <t>Eldon Image Series Desk Accessories, Ebony</t>
  </si>
  <si>
    <t>Sanford 52201 APSCO Electric Pencil Sharpener</t>
  </si>
  <si>
    <t>CA-2011-168494</t>
  </si>
  <si>
    <t>Nora Preis</t>
  </si>
  <si>
    <t>Fresno</t>
  </si>
  <si>
    <t>Hon Non-Folding Utility Tables</t>
  </si>
  <si>
    <t>Bretford Rectangular Conference Table Tops</t>
  </si>
  <si>
    <t>Bestar Classic Bookcase</t>
  </si>
  <si>
    <t>CA-2014-110380</t>
  </si>
  <si>
    <t>Phillip Flathmann</t>
  </si>
  <si>
    <t>Pencil and Crayon Sharpener</t>
  </si>
  <si>
    <t>US-2011-167738</t>
  </si>
  <si>
    <t>Julie Creighton</t>
  </si>
  <si>
    <t>Letter Size Cart</t>
  </si>
  <si>
    <t>CA-2014-121412</t>
  </si>
  <si>
    <t>Brooke Gillingham</t>
  </si>
  <si>
    <t>CA-2013-163384</t>
  </si>
  <si>
    <t>Chuck Clark</t>
  </si>
  <si>
    <t>ACCOHIDE 3-Ring Binder, Blue, 1"</t>
  </si>
  <si>
    <t>Xerox 1996</t>
  </si>
  <si>
    <t>CA-2012-101707</t>
  </si>
  <si>
    <t>Xerox 1973</t>
  </si>
  <si>
    <t>Avery 511</t>
  </si>
  <si>
    <t>CA-2012-138898</t>
  </si>
  <si>
    <t>Justin Hirsh</t>
  </si>
  <si>
    <t>Pueblo</t>
  </si>
  <si>
    <t>Kensington 4 Outlet MasterPiece Compact Power Control Center</t>
  </si>
  <si>
    <t>CA-2014-115427</t>
  </si>
  <si>
    <t>Erica Bern</t>
  </si>
  <si>
    <t>Fairfield</t>
  </si>
  <si>
    <t>Cardinal Slant-D Ring Binder, Heavy Gauge Vinyl</t>
  </si>
  <si>
    <t>GBC Binding covers</t>
  </si>
  <si>
    <t>CA-2012-121391</t>
  </si>
  <si>
    <t>Alex Avila</t>
  </si>
  <si>
    <t>CA-2013-141397</t>
  </si>
  <si>
    <t>Roy Collins</t>
  </si>
  <si>
    <t>Xerox 1898</t>
  </si>
  <si>
    <t>Belkin 6 Outlet Metallic Surge Strip</t>
  </si>
  <si>
    <t>Fellowes Bankers Box Recycled Super Stor/Drawer</t>
  </si>
  <si>
    <t>Hon Valutask Swivel Chairs</t>
  </si>
  <si>
    <t>CA-2013-145919</t>
  </si>
  <si>
    <t>Henry Goldwyn</t>
  </si>
  <si>
    <t>Eureka Recycled Copy Paper 8 1/2" x 11", Ream</t>
  </si>
  <si>
    <t>Seth Thomas 12" Clock w/ Goldtone Case</t>
  </si>
  <si>
    <t>CA-2014-106033</t>
  </si>
  <si>
    <t>Frank Gastineau</t>
  </si>
  <si>
    <t>Panasonic KP-310 Heavy-Duty Electric Pencil Sharpener</t>
  </si>
  <si>
    <t>CA-2013-142762</t>
  </si>
  <si>
    <t>Lisa DeCherney</t>
  </si>
  <si>
    <t>CA-2011-121664</t>
  </si>
  <si>
    <t>Harold Pawlan</t>
  </si>
  <si>
    <t>Wilson Jones Legal Size Ring Binders</t>
  </si>
  <si>
    <t>US-2014-123281</t>
  </si>
  <si>
    <t>Jamie Frazer</t>
  </si>
  <si>
    <t>Westinghouse Clip-On Gooseneck Lamps</t>
  </si>
  <si>
    <t>CA-2014-162978</t>
  </si>
  <si>
    <t>Motorola L804</t>
  </si>
  <si>
    <t>Things To Do Today Pad</t>
  </si>
  <si>
    <t>US-2011-151925</t>
  </si>
  <si>
    <t>Kean Takahito</t>
  </si>
  <si>
    <t>Leather Task Chair, Black</t>
  </si>
  <si>
    <t>US-2014-155425</t>
  </si>
  <si>
    <t>Ann Blume</t>
  </si>
  <si>
    <t>Cardinal EasyOpen D-Ring Binders</t>
  </si>
  <si>
    <t>DYMO CardScan Personal V9 Business Card Scanner</t>
  </si>
  <si>
    <t>Case Logic 2.4GHz Wireless Keyboard</t>
  </si>
  <si>
    <t>Hon 2090 Â“Pillow SoftÂ” Series Mid Back Swivel/Tilt Chairs</t>
  </si>
  <si>
    <t>CA-2014-133249</t>
  </si>
  <si>
    <t>Sam Zeldin</t>
  </si>
  <si>
    <t>Pico Rivera</t>
  </si>
  <si>
    <t>Deflect-o SuperTray Unbreakable Stackable Tray, Letter, Black</t>
  </si>
  <si>
    <t>US-2012-103471</t>
  </si>
  <si>
    <t>Jim Radford</t>
  </si>
  <si>
    <t>Atlantic Metals Mobile 4-Shelf Bookcases, Custom Colors</t>
  </si>
  <si>
    <t>Dixon My First Ticonderoga Pencil, #2</t>
  </si>
  <si>
    <t>US-2011-157021</t>
  </si>
  <si>
    <t>Avery 490</t>
  </si>
  <si>
    <t>Pressboard Data Binder, Crimson, 12" X 8 1/2"</t>
  </si>
  <si>
    <t>CA-2012-120362</t>
  </si>
  <si>
    <t>Christina Anderson</t>
  </si>
  <si>
    <t>Provo</t>
  </si>
  <si>
    <t>Lesro Round Back Collection Coffee Table, End Table</t>
  </si>
  <si>
    <t>CA-2011-126361</t>
  </si>
  <si>
    <t>Valerie Dominguez</t>
  </si>
  <si>
    <t>Pleasant Grove</t>
  </si>
  <si>
    <t>Hoover WindTunnel Plus Canister Vacuum</t>
  </si>
  <si>
    <t>Xerox 1934</t>
  </si>
  <si>
    <t>Newell 329</t>
  </si>
  <si>
    <t>Panasonic KX T7731-B Digital phone</t>
  </si>
  <si>
    <t>Safco Wire Cube Shelving System, For Use as 4 or 5 14" Cubes, Black</t>
  </si>
  <si>
    <t>Ibico Standard Transparent Covers</t>
  </si>
  <si>
    <t>US-2013-122245</t>
  </si>
  <si>
    <t>Adrian Barton</t>
  </si>
  <si>
    <t>CA-2014-115994</t>
  </si>
  <si>
    <t>Beth Thompson</t>
  </si>
  <si>
    <t>Logitech G13 Programmable Gameboard with LCD Display</t>
  </si>
  <si>
    <t>DAX Executive Solid Wood Document Frame, Desktop or Hang, Mahogany, 5 x 7</t>
  </si>
  <si>
    <t>CA-2012-124800</t>
  </si>
  <si>
    <t>Rick Wilson</t>
  </si>
  <si>
    <t>Petty Cash Envelope</t>
  </si>
  <si>
    <t>GBC VeloBinder Electric Binding Machine</t>
  </si>
  <si>
    <t>3M Replacement Filter for Office Air Cleaner for 20' x 33' Room</t>
  </si>
  <si>
    <t>2300 Heavy-Duty Transfer File Systems by Perma</t>
  </si>
  <si>
    <t>Samsung Rugby III</t>
  </si>
  <si>
    <t>US-2012-164448</t>
  </si>
  <si>
    <t>Damala Kotsonis</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</si>
  <si>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</si>
  <si>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</si>
  <si>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</si>
  <si>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</si>
  <si>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</si>
  <si>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</si>
  <si>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Michael Moore</t>
  </si>
  <si>
    <t>Deluxe Heavy-Duty Vinyl Round Ring Binder</t>
  </si>
  <si>
    <t>CA-2012-166135</t>
  </si>
  <si>
    <t>Shaun Chance</t>
  </si>
  <si>
    <t>CA-2012-145821</t>
  </si>
  <si>
    <t>Jennifer Braxton</t>
  </si>
  <si>
    <t>OtterBox Defender Series Case - iPhone 5c</t>
  </si>
  <si>
    <t>US-2012-160150</t>
  </si>
  <si>
    <t>Thais Sissman</t>
  </si>
  <si>
    <t>Wilson Jones DublLock D-Ring Binders</t>
  </si>
  <si>
    <t>CA-2012-119907</t>
  </si>
  <si>
    <t>Wilson Jones Heavy-Duty Casebound Ring Binders with Metal Hinges</t>
  </si>
  <si>
    <t>CA-2011-151708</t>
  </si>
  <si>
    <t>Maria Bertelson</t>
  </si>
  <si>
    <t>Glendale</t>
  </si>
  <si>
    <t>SanDisk Ultra 64 GB MicroSDHC Class 10 Memory Card</t>
  </si>
  <si>
    <t>CA-2014-164959</t>
  </si>
  <si>
    <t>Katherine Nockton</t>
  </si>
  <si>
    <t>Avery 482</t>
  </si>
  <si>
    <t>CA-2014-121468</t>
  </si>
  <si>
    <t>Westminster</t>
  </si>
  <si>
    <t>Square Credit Card Reader</t>
  </si>
  <si>
    <t>US-2013-108455</t>
  </si>
  <si>
    <t>Mike Kennedy</t>
  </si>
  <si>
    <t>Xerox 192</t>
  </si>
  <si>
    <t>HP Office Recycled Paper (20Lb. and 87 Bright)</t>
  </si>
  <si>
    <t>X-Rack File for Hanging Folders</t>
  </si>
  <si>
    <t>US-2013-108098</t>
  </si>
  <si>
    <t>Christine Phan</t>
  </si>
  <si>
    <t>WD My Passport Ultra 500GB Portable External Hard Drive</t>
  </si>
  <si>
    <t>CA-2012-140410</t>
  </si>
  <si>
    <t>Corinna Mitchell</t>
  </si>
  <si>
    <t>Cisco IP Phone 7961G-GE VoIP phone</t>
  </si>
  <si>
    <t>Logitech Trackman Marble Mouse</t>
  </si>
  <si>
    <t>CA-2014-139661</t>
  </si>
  <si>
    <t>Jane Waco</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</si>
  <si>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</si>
  <si>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</si>
  <si>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</si>
  <si>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</si>
  <si>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</si>
  <si>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</si>
  <si>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</si>
  <si>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Pauline Chand</t>
  </si>
  <si>
    <t>Prang Dustless Chalk Sticks</t>
  </si>
  <si>
    <t>Hon 2111 Invitation Series Corner Table</t>
  </si>
  <si>
    <t>CA-2014-103611</t>
  </si>
  <si>
    <t>Jessica Myrick</t>
  </si>
  <si>
    <t>Eldon Image Series Desk Accessories, Burgundy</t>
  </si>
  <si>
    <t>CA-2014-100384</t>
  </si>
  <si>
    <t>Nicole Hansen</t>
  </si>
  <si>
    <t>Pomona</t>
  </si>
  <si>
    <t>Boston Heavy-Duty Trimline Electric Pencil Sharpeners</t>
  </si>
  <si>
    <t>4009 Highlighters by Sanford</t>
  </si>
  <si>
    <t>CA-2014-148446</t>
  </si>
  <si>
    <t>Michael Chen</t>
  </si>
  <si>
    <t>North Las Vegas</t>
  </si>
  <si>
    <t>CA-2011-111059</t>
  </si>
  <si>
    <t>Tom Boeckenhauer</t>
  </si>
  <si>
    <t>Avery Durable Poly Binders</t>
  </si>
  <si>
    <t>CA-2014-116204</t>
  </si>
  <si>
    <t>Victoria Wilson</t>
  </si>
  <si>
    <t>CA-2012-144806</t>
  </si>
  <si>
    <t>Gary Hwang</t>
  </si>
  <si>
    <t>Howard Miller 13" Diameter Pewter Finish Round Wall Clock</t>
  </si>
  <si>
    <t>Xerox 1970</t>
  </si>
  <si>
    <t>Xerox 1960</t>
  </si>
  <si>
    <t>Belkin 19" Vented Equipment Shelf, Black</t>
  </si>
  <si>
    <t>CA-2014-159884</t>
  </si>
  <si>
    <t>Tempe</t>
  </si>
  <si>
    <t>Neat Ideas Personal Hanging Folder Files, Black</t>
  </si>
  <si>
    <t>OIC Bulk Pack Metal Binder Clips</t>
  </si>
  <si>
    <t>CA-2014-124086</t>
  </si>
  <si>
    <t>Mike Pelletier</t>
  </si>
  <si>
    <t>Laguna Niguel</t>
  </si>
  <si>
    <t>Bush Andora Bookcase, Maple/Graphite Gray Finish</t>
  </si>
  <si>
    <t>CA-2011-107181</t>
  </si>
  <si>
    <t>Deborah Brumfield</t>
  </si>
  <si>
    <t>GBC Recycled Grain Textured Covers</t>
  </si>
  <si>
    <t>CA-2013-159345</t>
  </si>
  <si>
    <t>Ivan Gibson</t>
  </si>
  <si>
    <t>CA-2012-111507</t>
  </si>
  <si>
    <t>Bellevue</t>
  </si>
  <si>
    <t>Newell 310</t>
  </si>
  <si>
    <t>CA-2012-112116</t>
  </si>
  <si>
    <t>Jeremy Ellison</t>
  </si>
  <si>
    <t>KI Adjustable-Height Table</t>
  </si>
  <si>
    <t>CA-2013-126809</t>
  </si>
  <si>
    <t>Edward Becker</t>
  </si>
  <si>
    <t>Acco Pressboard Covers with Storage Hooks, 14 7/8" x 11", Light Blue</t>
  </si>
  <si>
    <t>CA-2011-105172</t>
  </si>
  <si>
    <t>Paul Knutson</t>
  </si>
  <si>
    <t>Avery 518</t>
  </si>
  <si>
    <t>CA-2014-107293</t>
  </si>
  <si>
    <t>Christopher Schild</t>
  </si>
  <si>
    <t>CA-2012-132101</t>
  </si>
  <si>
    <t>Jesus Ocampo</t>
  </si>
  <si>
    <t>Wireless Extenders zBoost YX545 SOHO Signal Booster</t>
  </si>
  <si>
    <t>US-2014-152002</t>
  </si>
  <si>
    <t>US-2011-157385</t>
  </si>
  <si>
    <t>Novimex Swivel Fabric Task Chair</t>
  </si>
  <si>
    <t>Pastel Pink Envelopes</t>
  </si>
  <si>
    <t>Belkin F8E887 USB Wired Ergonomic Keyboard</t>
  </si>
  <si>
    <t>CA-2012-122826</t>
  </si>
  <si>
    <t>Rick Duston</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</si>
  <si>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</si>
  <si>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</si>
  <si>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</si>
  <si>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</si>
  <si>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</si>
  <si>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</si>
  <si>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</si>
  <si>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</si>
  <si>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</si>
  <si>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</si>
  <si>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</si>
  <si>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Marina Lichtenstein</t>
  </si>
  <si>
    <t>Sauder Inglewood Library Bookcases</t>
  </si>
  <si>
    <t>VTech DS6151</t>
  </si>
  <si>
    <t>CA-2014-138380</t>
  </si>
  <si>
    <t>Yana Sorensen</t>
  </si>
  <si>
    <t>CA-2014-108560</t>
  </si>
  <si>
    <t>Jenna Caffey</t>
  </si>
  <si>
    <t>Kent</t>
  </si>
  <si>
    <t>GE 48" Fluorescent Tube, Cool White Energy Saver, 34 Watts, 30/Box</t>
  </si>
  <si>
    <t>Dot Matrix Printer Tape Reel Labels, White, 5000/Box</t>
  </si>
  <si>
    <t>Micro Innovations USB RF Wireless Keyboard with Mouse</t>
  </si>
  <si>
    <t>CA-2012-157084</t>
  </si>
  <si>
    <t>James Galang</t>
  </si>
  <si>
    <t>ShoreTel ShorePhone IP 230 VoIP phone</t>
  </si>
  <si>
    <t>Plantronics Savi W720 Multi-Device Wireless Headset System</t>
  </si>
  <si>
    <t>CA-2011-168984</t>
  </si>
  <si>
    <t>Natalie Webber</t>
  </si>
  <si>
    <t>Tigard</t>
  </si>
  <si>
    <t>Xerox 2</t>
  </si>
  <si>
    <t>Office Impressions Heavy Duty Welded Shelving &amp; Multimedia Storage Drawers</t>
  </si>
  <si>
    <t>Jawbone MINI JAMBOX Wireless Bluetooth Speaker</t>
  </si>
  <si>
    <t>CA-2012-111829</t>
  </si>
  <si>
    <t>Fred Hopkins</t>
  </si>
  <si>
    <t>Deluxe Rollaway Locking File with Drawer</t>
  </si>
  <si>
    <t>Canon PC940 Copier</t>
  </si>
  <si>
    <t>Multicolor Computer Printout Paper</t>
  </si>
  <si>
    <t>CA-2011-135699</t>
  </si>
  <si>
    <t>Hilary Holden</t>
  </si>
  <si>
    <t>Xerox 1940</t>
  </si>
  <si>
    <t>Xerox 1986</t>
  </si>
  <si>
    <t>US-2014-132444</t>
  </si>
  <si>
    <t>Christina DeMoss</t>
  </si>
  <si>
    <t>Eldon Portable Mobile Manager</t>
  </si>
  <si>
    <t>Binder Clips by OIC</t>
  </si>
  <si>
    <t>Wilson Jones 1" Hanging DublLock Ring Binders</t>
  </si>
  <si>
    <t>Fellowes Bankers Box Stor/Drawer Steel Plus</t>
  </si>
  <si>
    <t>CA-2014-161809</t>
  </si>
  <si>
    <t>Thea Hendricks</t>
  </si>
  <si>
    <t>RCA Visys Integrated PBX 8-Line Router</t>
  </si>
  <si>
    <t>CA-2014-127285</t>
  </si>
  <si>
    <t>Michelle Moray</t>
  </si>
  <si>
    <t>GBC Velobind Prepunched Cover Sets, Regency Series</t>
  </si>
  <si>
    <t>Cardinal Slant-D Ring Binders</t>
  </si>
  <si>
    <t>CA-2013-107615</t>
  </si>
  <si>
    <t>Robert Barroso</t>
  </si>
  <si>
    <t>CA-2013-122728</t>
  </si>
  <si>
    <t>Eric Barreto</t>
  </si>
  <si>
    <t>Home/Office Personal File Carts</t>
  </si>
  <si>
    <t>Universal Premium White Copier/Laser Paper (20Lb. and 87 Bright)</t>
  </si>
  <si>
    <t>US-2013-101497</t>
  </si>
  <si>
    <t>Pamela Stobb</t>
  </si>
  <si>
    <t>Xerox 1887</t>
  </si>
  <si>
    <t>CA-2013-147585</t>
  </si>
  <si>
    <t>Claudia Bergmann</t>
  </si>
  <si>
    <t>C-Line Magnetic Cubicle Keepers, Clear Polypropylene</t>
  </si>
  <si>
    <t>CA-2012-148376</t>
  </si>
  <si>
    <t>Avery 497</t>
  </si>
  <si>
    <t>CA-2011-135657</t>
  </si>
  <si>
    <t>Steven Cartwright</t>
  </si>
  <si>
    <t>CA-2011-139857</t>
  </si>
  <si>
    <t>Cynthia Delaney</t>
  </si>
  <si>
    <t>CA-2013-106306</t>
  </si>
  <si>
    <t>GBC Standard Recycled Report Covers, Clear Plastic Sheets</t>
  </si>
  <si>
    <t>CA-2014-123491</t>
  </si>
  <si>
    <t>Jamie Kunitz</t>
  </si>
  <si>
    <t>Avery 500</t>
  </si>
  <si>
    <t>Geemarc AmpliPOWER60</t>
  </si>
  <si>
    <t>"While you Were Out" Message Book, One Form per Page</t>
  </si>
  <si>
    <t>Global Leather Task Chair, Black</t>
  </si>
  <si>
    <t>Acco 7-Outlet Masterpiece Power Center, Wihtout Fax/Phone Line Protection</t>
  </si>
  <si>
    <t>CA-2014-104003</t>
  </si>
  <si>
    <t>Debra Catini</t>
  </si>
  <si>
    <t>O'Sullivan Manor Hill 2-Door Library in Brianna Oak</t>
  </si>
  <si>
    <t>CA-2012-130204</t>
  </si>
  <si>
    <t>Kingston Digital DataTraveler 16GB USB 2.0</t>
  </si>
  <si>
    <t>TRENDnet 56K USB 2.0 Phone, Internet and Fax Modem</t>
  </si>
  <si>
    <t>CA-2011-110527</t>
  </si>
  <si>
    <t>Emily Ducich</t>
  </si>
  <si>
    <t>Avery 494</t>
  </si>
  <si>
    <t>CA-2014-168837</t>
  </si>
  <si>
    <t>Joni Wasserman</t>
  </si>
  <si>
    <t>CA-2014-116715</t>
  </si>
  <si>
    <t>Xerox 1962</t>
  </si>
  <si>
    <t>CA-2012-130785</t>
  </si>
  <si>
    <t>Sauder Camden County Barrister Bookcase, Planked Cherry Finish</t>
  </si>
  <si>
    <t>DXL Angle-View Binders with Locking Rings, Black</t>
  </si>
  <si>
    <t>Sauder Camden County Collection Libraries, Planked Cherry Finish</t>
  </si>
  <si>
    <t>CA-2012-105347</t>
  </si>
  <si>
    <t>Darren Powers</t>
  </si>
  <si>
    <t>Xerox 1919</t>
  </si>
  <si>
    <t>Prang Colored Pencils</t>
  </si>
  <si>
    <t>CA-2013-100965</t>
  </si>
  <si>
    <t>Raymond Messe</t>
  </si>
  <si>
    <t>Howard Miller 11-1/2" Diameter Grantwood Wall Clock</t>
  </si>
  <si>
    <t>CA-2013-149461</t>
  </si>
  <si>
    <t>Adrian Shami</t>
  </si>
  <si>
    <t>Auburn</t>
  </si>
  <si>
    <t>US-2013-116729</t>
  </si>
  <si>
    <t>Samsung Galaxy Note 2</t>
  </si>
  <si>
    <t>SanDisk Cruzer 64 GB USB Flash Drive</t>
  </si>
  <si>
    <t>CA-2012-131597</t>
  </si>
  <si>
    <t>Stefania Perrino</t>
  </si>
  <si>
    <t>CA-2012-164833</t>
  </si>
  <si>
    <t>Lauren Leatherbury</t>
  </si>
  <si>
    <t>Avery 501</t>
  </si>
  <si>
    <t>Binney &amp; Smith Crayola Metallic Colored Pencils, 8-Color Set</t>
  </si>
  <si>
    <t>CA-2012-125423</t>
  </si>
  <si>
    <t>Matt Collins</t>
  </si>
  <si>
    <t>Avery 513</t>
  </si>
  <si>
    <t>CA-2013-167507</t>
  </si>
  <si>
    <t>Sue Ann Reed</t>
  </si>
  <si>
    <t>Redmond</t>
  </si>
  <si>
    <t>Avery 3 1/2" Diskette Storage Pages, 10/Pack</t>
  </si>
  <si>
    <t>Seth Thomas 14" Day/Date Wall Clock</t>
  </si>
  <si>
    <t>US-2014-113852</t>
  </si>
  <si>
    <t>Giulietta Weimer</t>
  </si>
  <si>
    <t>CA-2014-128370</t>
  </si>
  <si>
    <t>Frank Hawley</t>
  </si>
  <si>
    <t>CA-2011-114643</t>
  </si>
  <si>
    <t>Filia McAdams</t>
  </si>
  <si>
    <t>US-2013-100839</t>
  </si>
  <si>
    <t>Noah Childs</t>
  </si>
  <si>
    <t>Executive Impressions 8-1/2" Career Panel/Partition Cubicle Clock</t>
  </si>
  <si>
    <t>CA-2014-118857</t>
  </si>
  <si>
    <t>Adam Hart</t>
  </si>
  <si>
    <t>Henderson</t>
  </si>
  <si>
    <t>Howard Miller 12" Round Wall Clock</t>
  </si>
  <si>
    <t>CA-2013-148201</t>
  </si>
  <si>
    <t>CA-2011-116932</t>
  </si>
  <si>
    <t>Michelle Ellison</t>
  </si>
  <si>
    <t>Newell 334</t>
  </si>
  <si>
    <t>Hon 30" x 60" Table with Locking Drawer</t>
  </si>
  <si>
    <t>CA-2014-142888</t>
  </si>
  <si>
    <t>Benjamin Patterson</t>
  </si>
  <si>
    <t>Spokane</t>
  </si>
  <si>
    <t>Safco Drafting Table</t>
  </si>
  <si>
    <t>CA-2014-118885</t>
  </si>
  <si>
    <t>Global High-Back Leather Tilter, Burgundy</t>
  </si>
  <si>
    <t>CA-2013-147578</t>
  </si>
  <si>
    <t>Paul Gonzalez</t>
  </si>
  <si>
    <t>Ultra Door Pull Handle</t>
  </si>
  <si>
    <t>CA-2011-157623</t>
  </si>
  <si>
    <t>Xerox 1972</t>
  </si>
  <si>
    <t>Avery Hi-Liter Fluorescent Desk Style Markers</t>
  </si>
  <si>
    <t>CA-2013-100083</t>
  </si>
  <si>
    <t>Carol Darley</t>
  </si>
  <si>
    <t>Medford</t>
  </si>
  <si>
    <t>IBM Multi-Purpose Copy Paper, 8 1/2 x 11", Case</t>
  </si>
  <si>
    <t>CA-2012-109197</t>
  </si>
  <si>
    <t>Missoula</t>
  </si>
  <si>
    <t>Ibico Hi-Tech Manual Binding System</t>
  </si>
  <si>
    <t>CA-2014-167094</t>
  </si>
  <si>
    <t>Springfield</t>
  </si>
  <si>
    <t>Xerox 218</t>
  </si>
  <si>
    <t>Global Comet Stacking Armless Chair</t>
  </si>
  <si>
    <t>Memorex Froggy Flash Drive 8 GB</t>
  </si>
  <si>
    <t>CA-2012-157959</t>
  </si>
  <si>
    <t>Hand-Finished Solid Wood Document Frame</t>
  </si>
  <si>
    <t>CA-2013-105963</t>
  </si>
  <si>
    <t>Stewart Carmichael</t>
  </si>
  <si>
    <t>CA-2014-126865</t>
  </si>
  <si>
    <t>CA-2014-102834</t>
  </si>
  <si>
    <t>US-2013-139710</t>
  </si>
  <si>
    <t>Avaya 4621SW VoIP phone</t>
  </si>
  <si>
    <t>CA-2014-121538</t>
  </si>
  <si>
    <t>Rick Hansen</t>
  </si>
  <si>
    <t>Eaton Premium Continuous-Feed Paper, 25% Cotton, Letter Size, White, 1000 Shts/Box</t>
  </si>
  <si>
    <t>US-2014-101539</t>
  </si>
  <si>
    <t>Valerie Mitchum</t>
  </si>
  <si>
    <t>Xerox 214</t>
  </si>
  <si>
    <t>Safco Commercial Shelving</t>
  </si>
  <si>
    <t>Mitel MiVoice 5330e IP Phone</t>
  </si>
  <si>
    <t>CA-2013-152121</t>
  </si>
  <si>
    <t>Craig Carreira</t>
  </si>
  <si>
    <t>Motorola Moto X</t>
  </si>
  <si>
    <t>CA-2014-101245</t>
  </si>
  <si>
    <t>Tops White Computer Printout Paper</t>
  </si>
  <si>
    <t>Enermax Briskie RF Wireless Keyboard and Mouse Combo</t>
  </si>
  <si>
    <t>CA-2012-141768</t>
  </si>
  <si>
    <t>Nora Pelletier</t>
  </si>
  <si>
    <t>Ultra Door Push Plate</t>
  </si>
  <si>
    <t>CA-2013-112109</t>
  </si>
  <si>
    <t>Joe Elijah</t>
  </si>
  <si>
    <t>Broomfield</t>
  </si>
  <si>
    <t>GBC Twin Loop Wire Binding Elements</t>
  </si>
  <si>
    <t>Perma STOR-ALL Hanging File Box, 13 1/8"W x 12 1/4"D x 10 1/2"H</t>
  </si>
  <si>
    <t>SAFCO Arco Folding Chair</t>
  </si>
  <si>
    <t>CA-2012-109939</t>
  </si>
  <si>
    <t>Newell 321</t>
  </si>
  <si>
    <t>CA-2013-112669</t>
  </si>
  <si>
    <t>Fellowes Personal Hanging Folder Files, Navy</t>
  </si>
  <si>
    <t>CA-2011-164721</t>
  </si>
  <si>
    <t>Laurel Workman</t>
  </si>
  <si>
    <t>Wirebound Message Books, Four 2 3/4 x 5 White Forms per Page</t>
  </si>
  <si>
    <t>CA-2014-133648</t>
  </si>
  <si>
    <t>Max Ludwig</t>
  </si>
  <si>
    <t>Eldon Spacemaker Box, Quick-Snap Lid, Clear</t>
  </si>
  <si>
    <t>Plymouth Boxed Rubber Bands by Plymouth</t>
  </si>
  <si>
    <t>CA-2014-166128</t>
  </si>
  <si>
    <t>Luke Weiss</t>
  </si>
  <si>
    <t>Dixon Ticonderoga Erasable Colored Pencil Set, 12-Color</t>
  </si>
  <si>
    <t>CA-2012-113110</t>
  </si>
  <si>
    <t>Berenike Kampe</t>
  </si>
  <si>
    <t>San Bernardino</t>
  </si>
  <si>
    <t>GBC Imprintable Covers</t>
  </si>
  <si>
    <t>Acme Elite Stainless Steel Scissors</t>
  </si>
  <si>
    <t>Wirebound Message Books, 5-1/2 x 4 Forms, 2 or 4 Forms per Page</t>
  </si>
  <si>
    <t>US-2014-111241</t>
  </si>
  <si>
    <t>Gene McClure</t>
  </si>
  <si>
    <t>GBC Recycled Regency Composition Covers</t>
  </si>
  <si>
    <t>CA-2012-114237</t>
  </si>
  <si>
    <t>Marc Crier</t>
  </si>
  <si>
    <t>Safco Value Mate Series Steel Bookcases, Baked Enamel Finish on Steel, Gray</t>
  </si>
  <si>
    <t>CA-2013-113516</t>
  </si>
  <si>
    <t>CA-2012-119214</t>
  </si>
  <si>
    <t>Carl Weiss</t>
  </si>
  <si>
    <t>Bozeman</t>
  </si>
  <si>
    <t>CA-2012-122287</t>
  </si>
  <si>
    <t>Peoria</t>
  </si>
  <si>
    <t>Xerox 1922</t>
  </si>
  <si>
    <t>Flat Face Poster Frame</t>
  </si>
  <si>
    <t>CA-2012-104493</t>
  </si>
  <si>
    <t>Ed Braxton</t>
  </si>
  <si>
    <t>GBC Personal VeloBind Strips</t>
  </si>
  <si>
    <t>CA-2011-106439</t>
  </si>
  <si>
    <t>Letter/Legal File Tote with Clear Snap-On Lid, Black Granite</t>
  </si>
  <si>
    <t>Avery Framed View Binder, EZD Ring (Locking), Navy, 1 1/2"</t>
  </si>
  <si>
    <t>Xerox 1952</t>
  </si>
  <si>
    <t>Fellowes Twister Kit, Gray/Clear, 3/pkg</t>
  </si>
  <si>
    <t>Novimex Fabric Task Chair</t>
  </si>
  <si>
    <t>MaxellÂ LTO Ultrium - 800 GB</t>
  </si>
  <si>
    <t>Newell 325</t>
  </si>
  <si>
    <t>CA-2012-133452</t>
  </si>
  <si>
    <t>Plantronics Audio 478 Stereo USB Headset</t>
  </si>
  <si>
    <t>Hon 94000 Series Round Tables</t>
  </si>
  <si>
    <t>US-2014-110996</t>
  </si>
  <si>
    <t>Kelly Andreada</t>
  </si>
  <si>
    <t>Ontario</t>
  </si>
  <si>
    <t>CA-2013-129693</t>
  </si>
  <si>
    <t>Tamara Chand</t>
  </si>
  <si>
    <t>Newell 3-Hole Punched Plastic Slotted Magazine Holders for Binders</t>
  </si>
  <si>
    <t>CA-2014-122504</t>
  </si>
  <si>
    <t>Anker Ultra-Slim Mini Bluetooth 3.0 Wireless Keyboard</t>
  </si>
  <si>
    <t>Plantronics CS 50-USB -Â headsetÂ - Convertible, Monaural</t>
  </si>
  <si>
    <t>CA-2011-131051</t>
  </si>
  <si>
    <t>Toby Ritter</t>
  </si>
  <si>
    <t>Floodlight Indoor Halogen Bulbs, 1 Bulb per Pack, 60 Watts</t>
  </si>
  <si>
    <t>CA-2012-120103</t>
  </si>
  <si>
    <t>Maribeth Schnelling</t>
  </si>
  <si>
    <t>Computer Printout Paper with Letter-Trim Perforations</t>
  </si>
  <si>
    <t>ClearSounds CSC500 Amplified Spirit Phone Corded phone</t>
  </si>
  <si>
    <t>CA-2014-104647</t>
  </si>
  <si>
    <t>Clytie Kelty</t>
  </si>
  <si>
    <t>Ampad Phone Message Book, Recycled, 400 Message Capacity, 5 Â¾Â” x 11Â”</t>
  </si>
  <si>
    <t>CA-2012-139290</t>
  </si>
  <si>
    <t>Rancho Cucamonga</t>
  </si>
  <si>
    <t>Avery 507</t>
  </si>
  <si>
    <t>CA-2012-149678</t>
  </si>
  <si>
    <t>Anthony Witt</t>
  </si>
  <si>
    <t>CA-2014-124401</t>
  </si>
  <si>
    <t>Hanging Personal Folder File</t>
  </si>
  <si>
    <t>Logitech Wireless Marathon Mouse M705</t>
  </si>
  <si>
    <t>US-2011-140116</t>
  </si>
  <si>
    <t>Kean Thornton</t>
  </si>
  <si>
    <t>Tennsco 6- and 18-Compartment Lockers</t>
  </si>
  <si>
    <t>BOSTON Ranger #55 Pencil Sharpener, Black</t>
  </si>
  <si>
    <t>CA-2011-123295</t>
  </si>
  <si>
    <t>Adrian Hane</t>
  </si>
  <si>
    <t>Office Star - Ergonomically Designed Knee Chair</t>
  </si>
  <si>
    <t>CA-2012-164882</t>
  </si>
  <si>
    <t>Sandra Glassco</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</si>
  <si>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</si>
  <si>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</si>
  <si>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</si>
  <si>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</si>
  <si>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</si>
  <si>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</si>
  <si>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</si>
  <si>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</si>
  <si>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Scot Wooten</t>
  </si>
  <si>
    <t>Stockton</t>
  </si>
  <si>
    <t>Xerox Color Copier Paper, 11" x 17", Ream</t>
  </si>
  <si>
    <t>CA-2014-155460</t>
  </si>
  <si>
    <t>GBC DocuBind TL200 Manual Binding Machine</t>
  </si>
  <si>
    <t>CA-2014-158246</t>
  </si>
  <si>
    <t>Sunnyvale</t>
  </si>
  <si>
    <t>CA-2011-141607</t>
  </si>
  <si>
    <t>William Brown</t>
  </si>
  <si>
    <t>Eldon Advantage Chair Mats for Low to Medium Pile Carpets</t>
  </si>
  <si>
    <t>CA-2013-111115</t>
  </si>
  <si>
    <t>Larry Blacks</t>
  </si>
  <si>
    <t>CA-2013-101938</t>
  </si>
  <si>
    <t>Dianna Wilson</t>
  </si>
  <si>
    <t>Panasonic KP-350BK Electric Pencil Sharpener with Auto Stop</t>
  </si>
  <si>
    <t>CA-2014-166296</t>
  </si>
  <si>
    <t>Karen Ferguson</t>
  </si>
  <si>
    <t>Manteca</t>
  </si>
  <si>
    <t>CA-2011-152296</t>
  </si>
  <si>
    <t>Ivan Liston</t>
  </si>
  <si>
    <t>Wilson Jones data.warehouse D-Ring Binders with DublLock</t>
  </si>
  <si>
    <t>CA-2013-125738</t>
  </si>
  <si>
    <t>Patrick Bzostek</t>
  </si>
  <si>
    <t>Salt Lake City</t>
  </si>
  <si>
    <t>Xerox 1982</t>
  </si>
  <si>
    <t>Acco Data Flex Cable Posts For Top &amp; Bottom Load Binders, 6" Capacity</t>
  </si>
  <si>
    <t>CA-2014-124576</t>
  </si>
  <si>
    <t>Heather Kirkland</t>
  </si>
  <si>
    <t>GBC Prestige Therm-A-Bind Covers</t>
  </si>
  <si>
    <t>CA-2013-118913</t>
  </si>
  <si>
    <t>Alan Shonely</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</si>
  <si>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</si>
  <si>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</si>
  <si>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</si>
  <si>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</si>
  <si>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</si>
  <si>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</si>
  <si>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</si>
  <si>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</si>
  <si>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</si>
  <si>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</si>
  <si>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Neola Schneider</t>
  </si>
  <si>
    <t>Belkin 325VA UPS Surge Protector, 6'</t>
  </si>
  <si>
    <t>Metal Folding Chairs, Beige, 4/Carton</t>
  </si>
  <si>
    <t>CA-2014-130841</t>
  </si>
  <si>
    <t>Matt Hagelstein</t>
  </si>
  <si>
    <t>Zipper Ring Binder Pockets</t>
  </si>
  <si>
    <t>Super Decoflex Portable Personal File</t>
  </si>
  <si>
    <t>Wilson Electronics DB Pro Signal Booster</t>
  </si>
  <si>
    <t>CA-2013-106383</t>
  </si>
  <si>
    <t>Bobby Trafton</t>
  </si>
  <si>
    <t>Littleton</t>
  </si>
  <si>
    <t>Atlantic Metals Mobile 2-Shelf Bookcases, Custom Colors</t>
  </si>
  <si>
    <t>CA-2011-128055</t>
  </si>
  <si>
    <t>GBC DocuBind 200 Manual Binding Machine</t>
  </si>
  <si>
    <t>Fellowes Advanced Computer Series Surge Protectors</t>
  </si>
  <si>
    <t>CA-2012-123232</t>
  </si>
  <si>
    <t>Doug Jacobs</t>
  </si>
  <si>
    <t>HTC One</t>
  </si>
  <si>
    <t>CA-2013-122322</t>
  </si>
  <si>
    <t>Rick Huthwaite</t>
  </si>
  <si>
    <t>Fiskars Home &amp; Office Scissors</t>
  </si>
  <si>
    <t>CA-2013-146633</t>
  </si>
  <si>
    <t>Toby Gnade</t>
  </si>
  <si>
    <t>Fellowes PB500 Electric Punch Plastic Comb Binding Machine with Manual Bind</t>
  </si>
  <si>
    <t>Avery Self-Adhesive Photo Pockets for Polaroid Photos</t>
  </si>
  <si>
    <t>CA-2014-103380</t>
  </si>
  <si>
    <t>Barry Franz</t>
  </si>
  <si>
    <t>Newell 344</t>
  </si>
  <si>
    <t>Advantus T-Pin Paper Clips</t>
  </si>
  <si>
    <t>Acco Six-Outlet Power Strip, 4' Cord Length</t>
  </si>
  <si>
    <t>CA-2012-116092</t>
  </si>
  <si>
    <t>Justin MacKendrick</t>
  </si>
  <si>
    <t>Xerox 1959</t>
  </si>
  <si>
    <t>Avery Durable Binders</t>
  </si>
  <si>
    <t>Kensington 6 Outlet MasterPiece HOMEOFFICE Power Control Center</t>
  </si>
  <si>
    <t>Xerox 22</t>
  </si>
  <si>
    <t>CA-2013-117849</t>
  </si>
  <si>
    <t>Julie Kriz</t>
  </si>
  <si>
    <t>CA-2012-169201</t>
  </si>
  <si>
    <t>Holmes Odor Grabber</t>
  </si>
  <si>
    <t>CA-2014-105214</t>
  </si>
  <si>
    <t>Hon Multipurpose Stacking Arm Chairs</t>
  </si>
  <si>
    <t>Wirebound Message Books, Four 2 3/4" x 5" Forms per Page, 600 Sets per Book</t>
  </si>
  <si>
    <t>CA-2012-117611</t>
  </si>
  <si>
    <t>Maria Zettner</t>
  </si>
  <si>
    <t>Advantus Plastic Paper Clips</t>
  </si>
  <si>
    <t>Logitech G19 Programmable Gaming Keyboard</t>
  </si>
  <si>
    <t>CA-2014-137470</t>
  </si>
  <si>
    <t>Tom Prescott</t>
  </si>
  <si>
    <t>Xerox 1984</t>
  </si>
  <si>
    <t>CA-2012-102036</t>
  </si>
  <si>
    <t>Fellowes Bases and Tops For Staxonsteel/High-Stak Systems</t>
  </si>
  <si>
    <t>CA-2012-142944</t>
  </si>
  <si>
    <t>Deflect-o Glass Clear Studded Chair Mats</t>
  </si>
  <si>
    <t>Canon PC1060 Personal Laser Copier</t>
  </si>
  <si>
    <t>CA-2011-157882</t>
  </si>
  <si>
    <t>Allen Rosenblatt</t>
  </si>
  <si>
    <t>Bevis Round Conference Room Tables and Bases</t>
  </si>
  <si>
    <t>Global Deluxe Stacking Chair, Gray</t>
  </si>
  <si>
    <t>CA-2014-142622</t>
  </si>
  <si>
    <t>Jim Karlsson</t>
  </si>
  <si>
    <t>Global Super Steno Chair</t>
  </si>
  <si>
    <t>CA-2014-143343</t>
  </si>
  <si>
    <t>Ben Wallace</t>
  </si>
  <si>
    <t>Newell 351</t>
  </si>
  <si>
    <t>CA-2014-115154</t>
  </si>
  <si>
    <t>Ricardo Sperren</t>
  </si>
  <si>
    <t>Balt Solid Wood Round Tables</t>
  </si>
  <si>
    <t>US-2014-120418</t>
  </si>
  <si>
    <t>Becky Castell</t>
  </si>
  <si>
    <t>Global Leather Executive Chair</t>
  </si>
  <si>
    <t>Newell 319</t>
  </si>
  <si>
    <t>CA-2014-165491</t>
  </si>
  <si>
    <t>ImationÂ SecureÂ DriveÂ + Hardware Encrypted USBÂ flash driveÂ - 16 GB</t>
  </si>
  <si>
    <t>CA-2014-138422</t>
  </si>
  <si>
    <t>Kristina Nunn</t>
  </si>
  <si>
    <t>Fort Collins</t>
  </si>
  <si>
    <t>Wausau Papers Astrobrights Colored Envelopes</t>
  </si>
  <si>
    <t>CA-2013-155187</t>
  </si>
  <si>
    <t>Laura Armstrong</t>
  </si>
  <si>
    <t>Tennsco Lockers, Gray</t>
  </si>
  <si>
    <t>REDIFORM Incoming/Outgoing Call Register, 11" X 8 1/2", 100 Messages</t>
  </si>
  <si>
    <t>CA-2014-109701</t>
  </si>
  <si>
    <t>Alice McCarthy</t>
  </si>
  <si>
    <t>Satellite Sectional Post Binders</t>
  </si>
  <si>
    <t>CA-2012-111514</t>
  </si>
  <si>
    <t>Scott Cohen</t>
  </si>
  <si>
    <t>Atlantic Metals Mobile 3-Shelf Bookcases, Custom Colors</t>
  </si>
  <si>
    <t>Memorex Micro Travel Drive 32 GB</t>
  </si>
  <si>
    <t>Lexmark S315 Color Inkjet Printer</t>
  </si>
  <si>
    <t>CA-2011-102295</t>
  </si>
  <si>
    <t>Erica Hackney</t>
  </si>
  <si>
    <t>Sacramento</t>
  </si>
  <si>
    <t>Global Leather &amp; Oak Executive Chair, Burgundy</t>
  </si>
  <si>
    <t>CA-2012-148628</t>
  </si>
  <si>
    <t>Katherine Murray</t>
  </si>
  <si>
    <t>Thousand Oaks</t>
  </si>
  <si>
    <t>Message Book, Phone, Wirebound Standard Line Memo, 2 3/4" X 5"</t>
  </si>
  <si>
    <t>US-2014-117534</t>
  </si>
  <si>
    <t>Christina VanderZanden</t>
  </si>
  <si>
    <t>Acco Smartsocket Color-Coded Six-Outlet AC Adapter Model Surge Protectors</t>
  </si>
  <si>
    <t>Avery Arch Ring Binders</t>
  </si>
  <si>
    <t>Clearsounds A400</t>
  </si>
  <si>
    <t>Hewlett Packard 310 Color Digital Copier</t>
  </si>
  <si>
    <t>CA-2012-145065</t>
  </si>
  <si>
    <t>Dennis Kane</t>
  </si>
  <si>
    <t>Recycled Premium Regency Composition Covers</t>
  </si>
  <si>
    <t>CA-2014-169264</t>
  </si>
  <si>
    <t>Avery File Folder Labels</t>
  </si>
  <si>
    <t>Newell 318</t>
  </si>
  <si>
    <t>CA-2014-108574</t>
  </si>
  <si>
    <t>Mike Gockenbach</t>
  </si>
  <si>
    <t>Square Credit Card Reader, 4 1/2" x 4 1/2" x 1", White</t>
  </si>
  <si>
    <t>CA-2014-144589</t>
  </si>
  <si>
    <t>Tamara Manning</t>
  </si>
  <si>
    <t>Panasonic KX-TG9541B DECT 6.0 Digital 2-Line Expandable Cordless Phone With Digital Answering System</t>
  </si>
  <si>
    <t>CA-2014-155985</t>
  </si>
  <si>
    <t>Bill Eplett</t>
  </si>
  <si>
    <t>DAX Natural Wood-Tone Poster Frame</t>
  </si>
  <si>
    <t>CA-2012-142041</t>
  </si>
  <si>
    <t>Eleni McCrary</t>
  </si>
  <si>
    <t>CA-2011-151295</t>
  </si>
  <si>
    <t>CA-2014-168655</t>
  </si>
  <si>
    <t>Michelle Lonsdale</t>
  </si>
  <si>
    <t>Albuquerque</t>
  </si>
  <si>
    <t>WD My Passport Ultra 2TB Portable External Hard Drive</t>
  </si>
  <si>
    <t>CA-2013-107202</t>
  </si>
  <si>
    <t>Linda Cazamias</t>
  </si>
  <si>
    <t>Sparks</t>
  </si>
  <si>
    <t>Panasonic KX MB2061 Multifunction Printer</t>
  </si>
  <si>
    <t>CA-2014-159597</t>
  </si>
  <si>
    <t>Matt Collister</t>
  </si>
  <si>
    <t>Coachella</t>
  </si>
  <si>
    <t>Razer Kraken 7.1 Surround Sound Over Ear USB Gaming Headset</t>
  </si>
  <si>
    <t>CA-2014-100748</t>
  </si>
  <si>
    <t>Ross Baird</t>
  </si>
  <si>
    <t>CA-2014-129805</t>
  </si>
  <si>
    <t>Harry Marie</t>
  </si>
  <si>
    <t>CA-2014-140053</t>
  </si>
  <si>
    <t>Tenex Traditional Chairmats for Medium Pile Carpet, Standard Lip, 36" x 48"</t>
  </si>
  <si>
    <t>CA-2011-164210</t>
  </si>
  <si>
    <t>Pierre Wener</t>
  </si>
  <si>
    <t>Bevis Rectangular Conference Tables</t>
  </si>
  <si>
    <t>Geographics Note Cards, Blank, White, 8 1/2" x 11"</t>
  </si>
  <si>
    <t>CA-2012-100573</t>
  </si>
  <si>
    <t>Anne McFarland</t>
  </si>
  <si>
    <t>#10- 4 1/8" x 9 1/2" Recycled Envelopes</t>
  </si>
  <si>
    <t>CA-2013-140207</t>
  </si>
  <si>
    <t>Cardinal Holdit Data Disk Pockets</t>
  </si>
  <si>
    <t>CA-2012-142419</t>
  </si>
  <si>
    <t>Shahid Collister</t>
  </si>
  <si>
    <t>Xerox 1896</t>
  </si>
  <si>
    <t>CA-2013-114972</t>
  </si>
  <si>
    <t>Global Deluxe High-Back Office Chair in Storm</t>
  </si>
  <si>
    <t>Kensington K72356US Mouse-in-a-Box USB Desktop Mouse</t>
  </si>
  <si>
    <t>Avery 50</t>
  </si>
  <si>
    <t>Honeywell Enviracaire Portable HEPA Air Cleaner for 16' x 20' Room</t>
  </si>
  <si>
    <t>CA-2014-102750</t>
  </si>
  <si>
    <t>Greg Maxwell</t>
  </si>
  <si>
    <t>Chromcraft Bull-Nose Wood Oval Conference Tables &amp; Bases</t>
  </si>
  <si>
    <t>CA-2014-147956</t>
  </si>
  <si>
    <t>CA-2014-126067</t>
  </si>
  <si>
    <t>Anker 24W Portable Micro USB Car Charger</t>
  </si>
  <si>
    <t>Hon Practical Foundations 30 x 60 Training Table, Light Gray/Charcoal</t>
  </si>
  <si>
    <t>CA-2011-113579</t>
  </si>
  <si>
    <t>White GlueTop Scratch Pads</t>
  </si>
  <si>
    <t>CA-2012-122371</t>
  </si>
  <si>
    <t>Bryan Spruell</t>
  </si>
  <si>
    <t>Cameo Buff Policy Envelopes</t>
  </si>
  <si>
    <t>CA-2013-126935</t>
  </si>
  <si>
    <t>Bill Tyler</t>
  </si>
  <si>
    <t>CA-2013-149482</t>
  </si>
  <si>
    <t>Ralph Ritter</t>
  </si>
  <si>
    <t>Avery 52</t>
  </si>
  <si>
    <t>CA-2011-143917</t>
  </si>
  <si>
    <t>High Speed Automatic Electric Letter Opener</t>
  </si>
  <si>
    <t>CA-2014-163902</t>
  </si>
  <si>
    <t>Panasonic KX TS3282B Corded phone</t>
  </si>
  <si>
    <t>CA-2012-143238</t>
  </si>
  <si>
    <t>Lori Olson</t>
  </si>
  <si>
    <t>La Quinta</t>
  </si>
  <si>
    <t>Memorex Mini Travel Drive 8 GB USB 2.0 Flash Drive</t>
  </si>
  <si>
    <t>CA-2012-113404</t>
  </si>
  <si>
    <t>CA-2013-144792</t>
  </si>
  <si>
    <t>Ken Dana</t>
  </si>
  <si>
    <t>CA-2014-108070</t>
  </si>
  <si>
    <t>US-2012-128090</t>
  </si>
  <si>
    <t>John Murray</t>
  </si>
  <si>
    <t>Samsung Galaxy S4 Mini</t>
  </si>
  <si>
    <t>Xerox 1891</t>
  </si>
  <si>
    <t>CA-2012-147788</t>
  </si>
  <si>
    <t>O'Sullivan Living Dimensions 3-Shelf Bookcases</t>
  </si>
  <si>
    <t>CA-2014-123967</t>
  </si>
  <si>
    <t>Bellingham</t>
  </si>
  <si>
    <t>GBC Standard Plastic Binding Systems' Combs</t>
  </si>
  <si>
    <t>CA-2013-137729</t>
  </si>
  <si>
    <t>Cisco Small Business SPA 502G VoIP phone</t>
  </si>
  <si>
    <t>CA-2013-154053</t>
  </si>
  <si>
    <t>Michael Granlund</t>
  </si>
  <si>
    <t>Berol Giant Pencil Sharpener</t>
  </si>
  <si>
    <t>CA-2013-137204</t>
  </si>
  <si>
    <t>Bill Overfelt</t>
  </si>
  <si>
    <t>Global Stack Chair without Arms, Black</t>
  </si>
  <si>
    <t>CA-2011-147298</t>
  </si>
  <si>
    <t>Aleksandra Gannaway</t>
  </si>
  <si>
    <t>Acco Pressboard Covers with Storage Hooks, 14 7/8" x 11", Executive Red</t>
  </si>
  <si>
    <t>CA-2014-147942</t>
  </si>
  <si>
    <t>Avery 498</t>
  </si>
  <si>
    <t>CA-2014-115931</t>
  </si>
  <si>
    <t>Jim Mitchum</t>
  </si>
  <si>
    <t>Design Ebony Sketching Pencil</t>
  </si>
  <si>
    <t>Eldon Simplefile Box Office</t>
  </si>
  <si>
    <t>Avery 517</t>
  </si>
  <si>
    <t>US-2014-110604</t>
  </si>
  <si>
    <t>Jason Fortune-</t>
  </si>
  <si>
    <t>24-Hour Round Wall Clock</t>
  </si>
  <si>
    <t>SAFCO Optional Arm Kit for Workspace Cribbage Stacking Chair</t>
  </si>
  <si>
    <t>CA-2012-162369</t>
  </si>
  <si>
    <t>Tim Taslimi</t>
  </si>
  <si>
    <t>US-2013-146794</t>
  </si>
  <si>
    <t>CA-2014-112515</t>
  </si>
  <si>
    <t>Alan Schoenberger</t>
  </si>
  <si>
    <t>Green Bar Computer Printout Paper</t>
  </si>
  <si>
    <t>Global Adaptabilites Bookcase, Cherry/Storm Gray Finish</t>
  </si>
  <si>
    <t>GBC Pre-Punched Binding Paper, Plastic, White, 8-1/2" x 11"</t>
  </si>
  <si>
    <t>Mini 13-1/2 Capacity Data Binder Rack, Pearl</t>
  </si>
  <si>
    <t>Avery 514</t>
  </si>
  <si>
    <t>CA-2013-150343</t>
  </si>
  <si>
    <t>Pete Kriz</t>
  </si>
  <si>
    <t>CA-2012-135538</t>
  </si>
  <si>
    <t>US-2012-139759</t>
  </si>
  <si>
    <t>Nancy Lomonaco</t>
  </si>
  <si>
    <t>CA-2014-136875</t>
  </si>
  <si>
    <t>Toby Carlisle</t>
  </si>
  <si>
    <t>Xerox 1888</t>
  </si>
  <si>
    <t>US-2011-160780</t>
  </si>
  <si>
    <t>Stewart Visinsky</t>
  </si>
  <si>
    <t>CA-2014-137085</t>
  </si>
  <si>
    <t>Carol Triggs</t>
  </si>
  <si>
    <t>CA-2012-153220</t>
  </si>
  <si>
    <t>Adams "While You Were Out" Message Pads</t>
  </si>
  <si>
    <t>US-2013-144211</t>
  </si>
  <si>
    <t>Englewood</t>
  </si>
  <si>
    <t>Wirebound Four 2-3/4 x 5 Forms per Page, 400 Sets per Book</t>
  </si>
  <si>
    <t>AT&amp;T 17929 Lendline Telephone</t>
  </si>
  <si>
    <t>CA-2013-138079</t>
  </si>
  <si>
    <t>Anthony Johnson</t>
  </si>
  <si>
    <t>Contract Clock, 14", Brown</t>
  </si>
  <si>
    <t>CA-2014-155873</t>
  </si>
  <si>
    <t>Alejandro Ballentine</t>
  </si>
  <si>
    <t>Xerox 215</t>
  </si>
  <si>
    <t>Xerox 1885</t>
  </si>
  <si>
    <t>CA-2012-121797</t>
  </si>
  <si>
    <t>Computer Room Manger, 14"</t>
  </si>
  <si>
    <t>Bady BDG101FRU Card Printer</t>
  </si>
  <si>
    <t>CA-2012-103723</t>
  </si>
  <si>
    <t>Prang Drawing Pencil Set</t>
  </si>
  <si>
    <t>CA-2014-144827</t>
  </si>
  <si>
    <t>Sanjit Engle</t>
  </si>
  <si>
    <t>CA-2011-153479</t>
  </si>
  <si>
    <t>David Flashing</t>
  </si>
  <si>
    <t>Avery 512</t>
  </si>
  <si>
    <t>CA-2014-104801</t>
  </si>
  <si>
    <t>Fred Harton</t>
  </si>
  <si>
    <t>Tenex Contemporary Contur Chairmats for Low and Medium Pile Carpet, Computer, 39" x 49"</t>
  </si>
  <si>
    <t>CA-2012-129770</t>
  </si>
  <si>
    <t>Las Cruces</t>
  </si>
  <si>
    <t>CA-2011-149244</t>
  </si>
  <si>
    <t>MaryBeth Skach</t>
  </si>
  <si>
    <t>Executive Impressions 12" Wall Clock</t>
  </si>
  <si>
    <t>CA-2012-140144</t>
  </si>
  <si>
    <t>US-2011-141257</t>
  </si>
  <si>
    <t>Carlos Soltero</t>
  </si>
  <si>
    <t>Hon Deluxe Fabric Upholstered Stacking Chairs, Squared Back</t>
  </si>
  <si>
    <t>CA-2011-154669</t>
  </si>
  <si>
    <t>Vacaville</t>
  </si>
  <si>
    <t>Advantus Rolling Drawer Organizers</t>
  </si>
  <si>
    <t>CA-2011-158029</t>
  </si>
  <si>
    <t>Herbert Flentye</t>
  </si>
  <si>
    <t>Hon Olson Stacker Stools</t>
  </si>
  <si>
    <t>CA-2012-155306</t>
  </si>
  <si>
    <t>George Ashbrook</t>
  </si>
  <si>
    <t>Plantronics S12 Corded Telephone Headset System</t>
  </si>
  <si>
    <t>Plantronics Calisto P620-M USB Wireless Speakerphone System</t>
  </si>
  <si>
    <t>Hoover Upright Vacuum With Dirt Cup</t>
  </si>
  <si>
    <t>Xerox 1903</t>
  </si>
  <si>
    <t>CA-2011-129574</t>
  </si>
  <si>
    <t>Dean percer</t>
  </si>
  <si>
    <t>Murray</t>
  </si>
  <si>
    <t>CA-2014-126536</t>
  </si>
  <si>
    <t>Maxell 4.7GB DVD-R 5/Pack</t>
  </si>
  <si>
    <t>Canvas Sectional Post Binders</t>
  </si>
  <si>
    <t>CA-2013-144729</t>
  </si>
  <si>
    <t>CA-2012-127019</t>
  </si>
  <si>
    <t>Elpida Rittenbach</t>
  </si>
  <si>
    <t>CA-2012-138534</t>
  </si>
  <si>
    <t>Bakersfield</t>
  </si>
  <si>
    <t>CA-2012-149972</t>
  </si>
  <si>
    <t>Advantus Map Pennant Flags and Round Head Tacks</t>
  </si>
  <si>
    <t>CA-2011-154599</t>
  </si>
  <si>
    <t>Kean Nguyen</t>
  </si>
  <si>
    <t>Redondo Beach</t>
  </si>
  <si>
    <t>Pyle PMP37LED</t>
  </si>
  <si>
    <t>US-2012-110163</t>
  </si>
  <si>
    <t>Guy Armstrong</t>
  </si>
  <si>
    <t>Lumber Crayons</t>
  </si>
  <si>
    <t>CA-2014-143329</t>
  </si>
  <si>
    <t>Denise Leinenbach</t>
  </si>
  <si>
    <t>9-3/4 Diameter Round Wall Clock</t>
  </si>
  <si>
    <t>CA-2012-159380</t>
  </si>
  <si>
    <t>Cindy Stewart</t>
  </si>
  <si>
    <t>Xerox 1953</t>
  </si>
  <si>
    <t>CA-2012-148635</t>
  </si>
  <si>
    <t>Michelle Huthwaite</t>
  </si>
  <si>
    <t>Xerox 228</t>
  </si>
  <si>
    <t>Sauder Forest Hills Library, Woodland Oak Finish</t>
  </si>
  <si>
    <t>Office Star - Professional Matrix Back Chair with 2-to-1 Synchro Tilt and Mesh Fabric Seat</t>
  </si>
  <si>
    <t>CA-2013-160500</t>
  </si>
  <si>
    <t>Darrin Martin</t>
  </si>
  <si>
    <t>Computer Printout Index Tabs</t>
  </si>
  <si>
    <t>CA-2014-100202</t>
  </si>
  <si>
    <t>CA-2011-148915</t>
  </si>
  <si>
    <t>Natalie DeCherney</t>
  </si>
  <si>
    <t>Carina Mini System Audio Rack, Model AR050B</t>
  </si>
  <si>
    <t>Plantronics Voyager Pro HD - Bluetooth Headset</t>
  </si>
  <si>
    <t>CA-2014-110842</t>
  </si>
  <si>
    <t>Xerox 201</t>
  </si>
  <si>
    <t>Ibico Plastic Spiral Binding Combs</t>
  </si>
  <si>
    <t>CA-2013-128594</t>
  </si>
  <si>
    <t>Don Jones</t>
  </si>
  <si>
    <t>US-2014-103828</t>
  </si>
  <si>
    <t>Newell 345</t>
  </si>
  <si>
    <t>CA-2011-148040</t>
  </si>
  <si>
    <t>Beth Fritzler</t>
  </si>
  <si>
    <t>Xerox 1951</t>
  </si>
  <si>
    <t>Office Star - Mesh Screen back chair with Vinyl seat</t>
  </si>
  <si>
    <t>CA-2014-135167</t>
  </si>
  <si>
    <t>Stuart Calhoun</t>
  </si>
  <si>
    <t>Dixon Prang Watercolor Pencils, 10-Color Set with Brush</t>
  </si>
  <si>
    <t>CA-2014-137022</t>
  </si>
  <si>
    <t>Scott Williamson</t>
  </si>
  <si>
    <t>US-2013-167339</t>
  </si>
  <si>
    <t>Global Ergonomic Managers Chair</t>
  </si>
  <si>
    <t>CA-2013-130799</t>
  </si>
  <si>
    <t>Eldon Regeneration Recycled Desk Accessories, Smoke</t>
  </si>
  <si>
    <t>CA-2013-164483</t>
  </si>
  <si>
    <t>US-2013-159856</t>
  </si>
  <si>
    <t>Emily Phan</t>
  </si>
  <si>
    <t>Global Deluxe Steno Chair</t>
  </si>
  <si>
    <t>CA-2014-102099</t>
  </si>
  <si>
    <t>CA-2014-164049</t>
  </si>
  <si>
    <t>Ken Heidel</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</si>
  <si>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</si>
  <si>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</si>
  <si>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</si>
  <si>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</si>
  <si>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</si>
  <si>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</si>
  <si>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</si>
  <si>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</si>
  <si>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Thomas Thornton</t>
  </si>
  <si>
    <t>US-2013-169040</t>
  </si>
  <si>
    <t>Greg Tran</t>
  </si>
  <si>
    <t>Google Nexus 5</t>
  </si>
  <si>
    <t>Jet-Pak Recycled Peel 'N' Seal Padded Mailers</t>
  </si>
  <si>
    <t>Snap-A-Way Black Print Carbonless Ruled Speed Letter, Triplicate</t>
  </si>
  <si>
    <t>CA-2014-126242</t>
  </si>
  <si>
    <t>Mick Crebagga</t>
  </si>
  <si>
    <t>File Shuttle II and Handi-File, Black</t>
  </si>
  <si>
    <t>Executive Impressions 13-1/2" Indoor/Outdoor Wall Clock</t>
  </si>
  <si>
    <t>CA-2013-166443</t>
  </si>
  <si>
    <t>Lisa Hazard</t>
  </si>
  <si>
    <t>Advantus Panel Wall Acrylic Frame</t>
  </si>
  <si>
    <t>CA-2014-169859</t>
  </si>
  <si>
    <t>Eldon 400 Class Desk Accessories, Black Carbon</t>
  </si>
  <si>
    <t>Wilson Jones Clip &amp; Carry Folder Binder Tool for Ring Binders, Clear</t>
  </si>
  <si>
    <t>CA-2014-134915</t>
  </si>
  <si>
    <t>Eugene Moren</t>
  </si>
  <si>
    <t>Memorex Micro Travel Drive 8 GB</t>
  </si>
  <si>
    <t>Xerox 1978</t>
  </si>
  <si>
    <t>Harbour Creations 67200 Series Stacking Chairs</t>
  </si>
  <si>
    <t>Tenex V2T-RE Standard Weight Series Chair Mat, 45" x 53", Lip 25" x 12"</t>
  </si>
  <si>
    <t>Cush Cases Heavy Duty Rugged Cover Case for Samsung Galaxy S5 - Purple</t>
  </si>
  <si>
    <t>Samsung Galaxy Mega 6.3</t>
  </si>
  <si>
    <t>CA-2012-158456</t>
  </si>
  <si>
    <t>CA-2014-143665</t>
  </si>
  <si>
    <t>Philisse Overcash</t>
  </si>
  <si>
    <t>Avery 478</t>
  </si>
  <si>
    <t>CA-2014-137428</t>
  </si>
  <si>
    <t>Andy Yotov</t>
  </si>
  <si>
    <t>DAX Two-Tone Rosewood/Black Document Frame, Desktop, 5 x 7</t>
  </si>
  <si>
    <t>CA-2011-131310</t>
  </si>
  <si>
    <t>Safco Chair Connectors, 6/Carton</t>
  </si>
  <si>
    <t>Self-Adhesive Ring Binder Labels</t>
  </si>
  <si>
    <t>US-2011-112872</t>
  </si>
  <si>
    <t>Ryan Crowe</t>
  </si>
  <si>
    <t>Chromcraft Bull-Nose Wood 48" x 96" Rectangular Conference Tables</t>
  </si>
  <si>
    <t>CA-2013-139010</t>
  </si>
  <si>
    <t>Matthew Clasen</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</si>
  <si>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</si>
  <si>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</si>
  <si>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</si>
  <si>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</si>
  <si>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</si>
  <si>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</si>
  <si>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</si>
  <si>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</si>
  <si>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</si>
  <si>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Sharelle Roach</t>
  </si>
  <si>
    <t>Insertable Tab Post Binder Dividers</t>
  </si>
  <si>
    <t>Lexmark MX611dhe Monochrome Laser Printer</t>
  </si>
  <si>
    <t>GBC VeloBinder Manual Binding System</t>
  </si>
  <si>
    <t>CA-2012-123568</t>
  </si>
  <si>
    <t>Alliance Rubber Bands</t>
  </si>
  <si>
    <t>CA-2011-106719</t>
  </si>
  <si>
    <t>Billings</t>
  </si>
  <si>
    <t>SlimView Poly Binder, 3/8"</t>
  </si>
  <si>
    <t>US-2013-164189</t>
  </si>
  <si>
    <t>Dan Reichenbach</t>
  </si>
  <si>
    <t>Gresham</t>
  </si>
  <si>
    <t>BlackBerry Q10</t>
  </si>
  <si>
    <t>US-2013-114293</t>
  </si>
  <si>
    <t>CA-2014-101749</t>
  </si>
  <si>
    <t>Aaron Smayling</t>
  </si>
  <si>
    <t>Lesro Sheffield Collection Coffee Table, End Table, Center Table, Corner Table</t>
  </si>
  <si>
    <t>CA-2014-149559</t>
  </si>
  <si>
    <t>#10 Self-Seal White Envelopes</t>
  </si>
  <si>
    <t>Hon Pagoda Stacking Chairs</t>
  </si>
  <si>
    <t>CA-2011-137351</t>
  </si>
  <si>
    <t>US-2014-148054</t>
  </si>
  <si>
    <t>Meridian</t>
  </si>
  <si>
    <t>Idaho</t>
  </si>
  <si>
    <t>36X48 HARDFLOOR CHAIRMAT</t>
  </si>
  <si>
    <t>Conquest 14 Commercial Heavy-Duty Upright Vacuum, Collection System, Accessory Kit</t>
  </si>
  <si>
    <t>CA-2014-131492</t>
  </si>
  <si>
    <t>Ampad #10 Peel &amp; Seel Holiday Envelopes</t>
  </si>
  <si>
    <t>Linden 10" Round Wall Clock, Black</t>
  </si>
  <si>
    <t>Anderson Hickey Conga Table Tops &amp; Accessories</t>
  </si>
  <si>
    <t>CA-2014-106859</t>
  </si>
  <si>
    <t>Benjamin Farhat</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</si>
  <si>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</si>
  <si>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</si>
  <si>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</si>
  <si>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</si>
  <si>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</si>
  <si>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</si>
  <si>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</si>
  <si>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</si>
  <si>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</si>
  <si>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Katrina Bavinger</t>
  </si>
  <si>
    <t>Apple Valley</t>
  </si>
  <si>
    <t>invisibleSHIELD by ZAGG Smudge-Free Screen Protector</t>
  </si>
  <si>
    <t>CA-2013-150350</t>
  </si>
  <si>
    <t>Maxwell Schwartz</t>
  </si>
  <si>
    <t>Okidata C331dn Printer</t>
  </si>
  <si>
    <t>Tyvek  Top-Opening Peel &amp; Seel Envelopes, Plain White</t>
  </si>
  <si>
    <t>Office Star Flex Back Scooter Chair with White Frame</t>
  </si>
  <si>
    <t>Acme Rosewood Handle Letter Opener</t>
  </si>
  <si>
    <t>CA-2011-136399</t>
  </si>
  <si>
    <t>Chad Cunningham</t>
  </si>
  <si>
    <t>CA-2014-131828</t>
  </si>
  <si>
    <t>Cari Sayre</t>
  </si>
  <si>
    <t>Global Leather and Oak Executive Chair, Black</t>
  </si>
  <si>
    <t>CA-2011-109218</t>
  </si>
  <si>
    <t>BIC Brite Liner Highlighters, Chisel Tip</t>
  </si>
  <si>
    <t>US-2011-109036</t>
  </si>
  <si>
    <t>Avery 489</t>
  </si>
  <si>
    <t>CA-2011-128986</t>
  </si>
  <si>
    <t>Gary Hansen</t>
  </si>
  <si>
    <t>White Computer Printout Paper by Universal</t>
  </si>
  <si>
    <t>CA-2011-153969</t>
  </si>
  <si>
    <t>#10 White Business Envelopes,4 1/8 x 9 1/2</t>
  </si>
  <si>
    <t>Newell 34</t>
  </si>
  <si>
    <t>Xerox 1971</t>
  </si>
  <si>
    <t>Polycom CX300 Desktop Phone USB VoIP phone</t>
  </si>
  <si>
    <t>US-2014-132059</t>
  </si>
  <si>
    <t>Atlantic Metals Mobile 5-Shelf Bookcases, Custom Colors</t>
  </si>
  <si>
    <t>US-2014-146416</t>
  </si>
  <si>
    <t>Justin Ellison</t>
  </si>
  <si>
    <t>Woodland</t>
  </si>
  <si>
    <t>Avery 510</t>
  </si>
  <si>
    <t>Wilson Jones Four-Pocket Poly Binders</t>
  </si>
  <si>
    <t>CA-2012-149384</t>
  </si>
  <si>
    <t>Accohide Poly Flexible Ring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</si>
  <si>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</si>
  <si>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</si>
  <si>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</si>
  <si>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</si>
  <si>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</si>
  <si>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</si>
  <si>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</si>
  <si>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</si>
  <si>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San Mateo</t>
  </si>
  <si>
    <t>Avery 485</t>
  </si>
  <si>
    <t>CA-2011-114433</t>
  </si>
  <si>
    <t>CA-2011-108189</t>
  </si>
  <si>
    <t>Adams Telephone Message Book W/Dividers/Space For Phone Numbers, 5 1/4"X8 1/2", 300/Messages</t>
  </si>
  <si>
    <t>Bose SoundLink Bluetooth Speaker</t>
  </si>
  <si>
    <t>Letter or Legal Size Expandable Poly String Tie Envelopes</t>
  </si>
  <si>
    <t>Stiletto Hand Letter Openers</t>
  </si>
  <si>
    <t>CA-2013-138933</t>
  </si>
  <si>
    <t>Jack Lebron</t>
  </si>
  <si>
    <t>US-2014-140907</t>
  </si>
  <si>
    <t>Logitech Desktop MK120 Mouse and keyboard Combo</t>
  </si>
  <si>
    <t>Fellowes Bankers Box Staxonsteel Drawer File/Stacking System</t>
  </si>
  <si>
    <t>Col-Erase Pencils with Erasers</t>
  </si>
  <si>
    <t>CA-2013-159730</t>
  </si>
  <si>
    <t>Sanjit Jacobs</t>
  </si>
  <si>
    <t>Clarity 53712</t>
  </si>
  <si>
    <t>CA-2013-155474</t>
  </si>
  <si>
    <t>Chris Cortes</t>
  </si>
  <si>
    <t>CA-2011-140662</t>
  </si>
  <si>
    <t>Thomas Seio</t>
  </si>
  <si>
    <t>Xerox 1941</t>
  </si>
  <si>
    <t>APC 7 Outlet Network SurgeArrest Surge Protector</t>
  </si>
  <si>
    <t>CA-2012-155145</t>
  </si>
  <si>
    <t>Visalia</t>
  </si>
  <si>
    <t>CA-2012-146038</t>
  </si>
  <si>
    <t>Sarah Jordon</t>
  </si>
  <si>
    <t>CA-2014-133865</t>
  </si>
  <si>
    <t>Penelope Sewall</t>
  </si>
  <si>
    <t>Canon Imageclass D680 Copier / Fax</t>
  </si>
  <si>
    <t>CA-2012-157770</t>
  </si>
  <si>
    <t>Rob Dowd</t>
  </si>
  <si>
    <t>Temecula</t>
  </si>
  <si>
    <t>Plantronics Voyager Pro Legend</t>
  </si>
  <si>
    <t>Memorex Mini Travel Drive 64 GB USB 2.0 Flash Drive</t>
  </si>
  <si>
    <t>CA-2011-106264</t>
  </si>
  <si>
    <t>US-2012-110569</t>
  </si>
  <si>
    <t>CA-2014-136308</t>
  </si>
  <si>
    <t>Mitch Willingham</t>
  </si>
  <si>
    <t>US-2011-133130</t>
  </si>
  <si>
    <t>CA-2012-165057</t>
  </si>
  <si>
    <t>Boston 19500 Mighty Mite Electric Pencil Sharpener</t>
  </si>
  <si>
    <t>Avery 474</t>
  </si>
  <si>
    <t>US-2014-109253</t>
  </si>
  <si>
    <t>Patrick Ryan</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</si>
  <si>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</si>
  <si>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</si>
  <si>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</si>
  <si>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</si>
  <si>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</si>
  <si>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</si>
  <si>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</si>
  <si>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Odella Nelson</t>
  </si>
  <si>
    <t>Yucaipa</t>
  </si>
  <si>
    <t>50 Colored Long Pencils</t>
  </si>
  <si>
    <t>US-2013-157308</t>
  </si>
  <si>
    <t>US-2011-134733</t>
  </si>
  <si>
    <t>Brian Moss</t>
  </si>
  <si>
    <t>Rush Hierlooms Collection 1" Thick Stackable Bookcases</t>
  </si>
  <si>
    <t>CA-2011-115161</t>
  </si>
  <si>
    <t>Liz Carlisle</t>
  </si>
  <si>
    <t>Sauder Facets Collection Library, Sky Alder Finish</t>
  </si>
  <si>
    <t>CA-2012-115511</t>
  </si>
  <si>
    <t>Hon Metal Bookcases, Putty</t>
  </si>
  <si>
    <t>CA-2014-123778</t>
  </si>
  <si>
    <t>Acco PRESSTEX Data Binder with Storage Hooks, Light Blue, 9 1/2" X 11"</t>
  </si>
  <si>
    <t>CA-2011-166471</t>
  </si>
  <si>
    <t>Matthew Grinstein</t>
  </si>
  <si>
    <t>Cisco Unified IP Phone 7945G VoIP phone</t>
  </si>
  <si>
    <t>CA-2012-152527</t>
  </si>
  <si>
    <t>Charlotte Melton</t>
  </si>
  <si>
    <t>CA-2013-100244</t>
  </si>
  <si>
    <t>Strathmore Photo Frame Cards</t>
  </si>
  <si>
    <t>Xerox 1944</t>
  </si>
  <si>
    <t>CA-2012-151841</t>
  </si>
  <si>
    <t>Tony Chapman</t>
  </si>
  <si>
    <t>CA-2013-134803</t>
  </si>
  <si>
    <t>Kensington 7 Outlet MasterPiece HOMEOFFICE Power Control Center</t>
  </si>
  <si>
    <t>Xerox 1991</t>
  </si>
  <si>
    <t>ImationÂ Clip USBÂ flash driveÂ - 8 GB</t>
  </si>
  <si>
    <t>CA-2014-148264</t>
  </si>
  <si>
    <t>Luke Foster</t>
  </si>
  <si>
    <t>Akro-Mils 12-Gallon Tote</t>
  </si>
  <si>
    <t>Tenex Traditional Chairmats for Hard Floors, Average Lip, 36" x 48"</t>
  </si>
  <si>
    <t>Xerox 1968</t>
  </si>
  <si>
    <t>CA-2014-131212</t>
  </si>
  <si>
    <t>GBC Wire Binding Combs</t>
  </si>
  <si>
    <t>CA-2012-144099</t>
  </si>
  <si>
    <t>Phillina Ober</t>
  </si>
  <si>
    <t>CA-2013-162614</t>
  </si>
  <si>
    <t>Tim Brockman</t>
  </si>
  <si>
    <t>GBC Recycled VeloBinder Covers</t>
  </si>
  <si>
    <t>CA-2011-168592</t>
  </si>
  <si>
    <t>Dennis Pardue</t>
  </si>
  <si>
    <t>Holmes Replacement Filter for HEPA Air Cleaner, Medium Room</t>
  </si>
  <si>
    <t>Pizazz Global Quick File</t>
  </si>
  <si>
    <t>US-2013-150035</t>
  </si>
  <si>
    <t>Carl Ludwig</t>
  </si>
  <si>
    <t>CA-2011-143385</t>
  </si>
  <si>
    <t>Shirley Jackson</t>
  </si>
  <si>
    <t>Santa Fe</t>
  </si>
  <si>
    <t>KeyTronicÂ KT400U2 -Â KeyboardÂ - Black</t>
  </si>
  <si>
    <t>CA-2013-131289</t>
  </si>
  <si>
    <t>Xerox 204</t>
  </si>
  <si>
    <t>CA-2013-107328</t>
  </si>
  <si>
    <t>Cathy Armstrong</t>
  </si>
  <si>
    <t>Chromcraft 48" x 96" Racetrack Double Pedestal Table</t>
  </si>
  <si>
    <t>CA-2012-168767</t>
  </si>
  <si>
    <t>Dario Medina</t>
  </si>
  <si>
    <t>CA-2013-137673</t>
  </si>
  <si>
    <t>HP Standard 104 key PS/2 Keyboard</t>
  </si>
  <si>
    <t>CA-2013-130680</t>
  </si>
  <si>
    <t>Macally Suction Cup Mount</t>
  </si>
  <si>
    <t>CA-2011-110849</t>
  </si>
  <si>
    <t>Ativa MDM8000 8-Sheet Micro-Cut Shredder</t>
  </si>
  <si>
    <t>Binney &amp; Smith inkTank Desk Highlighter, Chisel Tip, Yellow, 12/Box</t>
  </si>
  <si>
    <t>Advantus Push Pins, Aluminum Head</t>
  </si>
  <si>
    <t>CA-2011-120838</t>
  </si>
  <si>
    <t>Patrick O'Donnell</t>
  </si>
  <si>
    <t>Ooma Telo VoIP Home Phone System</t>
  </si>
  <si>
    <t>CA-2014-118542</t>
  </si>
  <si>
    <t>Xerox 1905</t>
  </si>
  <si>
    <t>Cardinal HOLDit! Binder Insert Strips,Extra Strips</t>
  </si>
  <si>
    <t>CA-2014-152737</t>
  </si>
  <si>
    <t>Tony Sayre</t>
  </si>
  <si>
    <t>Plantronics Audio 995 Wireless Stereo Headset</t>
  </si>
  <si>
    <t>CA-2013-130029</t>
  </si>
  <si>
    <t>Guy Thornton</t>
  </si>
  <si>
    <t>Xerox 200</t>
  </si>
  <si>
    <t>Brites Rubber Bands, 1 1/2 oz. Box</t>
  </si>
  <si>
    <t>CA-2014-168109</t>
  </si>
  <si>
    <t>Jim Kriz</t>
  </si>
  <si>
    <t>Okidata MB491 Multifunction Printer</t>
  </si>
  <si>
    <t>CA-2013-103163</t>
  </si>
  <si>
    <t>Avery Hanging File Binders</t>
  </si>
  <si>
    <t>While You Were Out Pads, 50 per Pad, 4 x 5 1/4, Green Cycle</t>
  </si>
  <si>
    <t>CA-2014-161823</t>
  </si>
  <si>
    <t>CA-2014-138310</t>
  </si>
  <si>
    <t>Kensington Orbit Wireless Mobile Trackball for PC and Mac</t>
  </si>
  <si>
    <t>CA-2014-141929</t>
  </si>
  <si>
    <t>Ralph Arnett</t>
  </si>
  <si>
    <t>QVS USB Car Charger 2-Port 2.1Amp for iPod/iPhone/iPad/iPad 2/iPad 3</t>
  </si>
  <si>
    <t>CA-2014-113530</t>
  </si>
  <si>
    <t>Newell 314</t>
  </si>
  <si>
    <t>CA-2011-169726</t>
  </si>
  <si>
    <t>Ibico Ibimaster 300 Manual Binding System</t>
  </si>
  <si>
    <t>CA-2014-132178</t>
  </si>
  <si>
    <t>Darren Budd</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</si>
  <si>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</si>
  <si>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</si>
  <si>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</si>
  <si>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</si>
  <si>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</si>
  <si>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</si>
  <si>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</si>
  <si>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Vicky Freymann</t>
  </si>
  <si>
    <t>Xerox 1966</t>
  </si>
  <si>
    <t>Acme Kleen Earth Office Shears</t>
  </si>
  <si>
    <t>CA-2013-161676</t>
  </si>
  <si>
    <t>Jennifer Patt</t>
  </si>
  <si>
    <t>Elite 5" Scissors</t>
  </si>
  <si>
    <t>CA-2011-129364</t>
  </si>
  <si>
    <t>Acco PRESSTEX Data Binder with Storage Hooks, Dark Blue, 9 1/2" X 11"</t>
  </si>
  <si>
    <t>Samsung HM1900 Bluetooth Headset</t>
  </si>
  <si>
    <t>Acco Side-Punched Conventional Columnar Pads</t>
  </si>
  <si>
    <t>Avery 492</t>
  </si>
  <si>
    <t>Xerox 232</t>
  </si>
  <si>
    <t>Adjustable Personal File Tote</t>
  </si>
  <si>
    <t>CA-2012-156440</t>
  </si>
  <si>
    <t>CA-2013-102792</t>
  </si>
  <si>
    <t>Crayola Colored Pencils</t>
  </si>
  <si>
    <t>CA-2014-140760</t>
  </si>
  <si>
    <t>Denny Ordway</t>
  </si>
  <si>
    <t>Manila Recycled Extra-Heavyweight Clasp Envelopes, 6" x 9"</t>
  </si>
  <si>
    <t>US-2012-131359</t>
  </si>
  <si>
    <t>Sharp 1540cs Digital Laser Copier</t>
  </si>
  <si>
    <t>Eldon Regeneration Recycled Desk Accessories, Black</t>
  </si>
  <si>
    <t>CA-2012-151680</t>
  </si>
  <si>
    <t>CA-2011-140039</t>
  </si>
  <si>
    <t>Eldon File Chest Portable File</t>
  </si>
  <si>
    <t>CA-2014-113670</t>
  </si>
  <si>
    <t>Roland Schwarz</t>
  </si>
  <si>
    <t>Bush Advantage Collection Round Conference Table</t>
  </si>
  <si>
    <t>CA-2014-166198</t>
  </si>
  <si>
    <t>Verbatim Slim CD and DVD Storage Cases, 50/Pack</t>
  </si>
  <si>
    <t>Eldon Advantage Foldable Chair Mats for Low Pile Carpets</t>
  </si>
  <si>
    <t>CA-2011-135608</t>
  </si>
  <si>
    <t>Xerox 1964</t>
  </si>
  <si>
    <t>US-2011-169789</t>
  </si>
  <si>
    <t>Maureen Fritzler</t>
  </si>
  <si>
    <t>CA-2013-151512</t>
  </si>
  <si>
    <t>CA-2014-161956</t>
  </si>
  <si>
    <t>GBC DocuBind 300 Electric Binding Machine</t>
  </si>
  <si>
    <t>Sensible Storage WireTech Storage Systems</t>
  </si>
  <si>
    <t>CA-2012-167745</t>
  </si>
  <si>
    <t>Quartet Omega Colored Chalk, 12/Pack</t>
  </si>
  <si>
    <t>Advantus Panel Wall Certificate Holder - 8.5x11</t>
  </si>
  <si>
    <t>CA-2013-155530</t>
  </si>
  <si>
    <t>Charles McCrossin</t>
  </si>
  <si>
    <t>CA-2012-107937</t>
  </si>
  <si>
    <t>Julia Barnett</t>
  </si>
  <si>
    <t>Chula Vista</t>
  </si>
  <si>
    <t>Rubbermaid ClusterMat Chairmats, Mat Size- 66" x 60", Lip 20" x 11" -90 Degree Angle</t>
  </si>
  <si>
    <t>CA-2013-144218</t>
  </si>
  <si>
    <t>Jonathan Doherty</t>
  </si>
  <si>
    <t>CA-2011-107139</t>
  </si>
  <si>
    <t>US-2011-117163</t>
  </si>
  <si>
    <t>Ed Jacobs</t>
  </si>
  <si>
    <t>Balt Split Level Computer Training Table</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</si>
  <si>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</si>
  <si>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</si>
  <si>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</si>
  <si>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</si>
  <si>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</si>
  <si>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</si>
  <si>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</si>
  <si>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</si>
  <si>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Todd Sumrall</t>
  </si>
  <si>
    <t>Serrated Blade or Curved Handle Hand Letter Openers</t>
  </si>
  <si>
    <t>Premier Automatic Letter Opener</t>
  </si>
  <si>
    <t>US-2014-131849</t>
  </si>
  <si>
    <t>Eldon 300 Class Desk Accessories, Black</t>
  </si>
  <si>
    <t>Sterilite Show Offs Storage Containers</t>
  </si>
  <si>
    <t>CA-2011-140816</t>
  </si>
  <si>
    <t>Thornton</t>
  </si>
  <si>
    <t>Logitech G430 Surround Sound Gaming Headset with Dolby 7.1 Technology</t>
  </si>
  <si>
    <t>CA-2014-123246</t>
  </si>
  <si>
    <t>Astrea Jones</t>
  </si>
  <si>
    <t>Economy #2 Pencils</t>
  </si>
  <si>
    <t>CA-2011-124709</t>
  </si>
  <si>
    <t>CA-2012-132486</t>
  </si>
  <si>
    <t>Jay Fein</t>
  </si>
  <si>
    <t>Maxell DVD-RAM Discs</t>
  </si>
  <si>
    <t>Global Chrome Stack Chair</t>
  </si>
  <si>
    <t>Xerox 196</t>
  </si>
  <si>
    <t>CA-2012-129896</t>
  </si>
  <si>
    <t>Peter Fuller</t>
  </si>
  <si>
    <t>Xerox 1895</t>
  </si>
  <si>
    <t>Eldon "L" Workstation Diamond Chairmat</t>
  </si>
  <si>
    <t>DAX Copper Panel Document Frame, 5 x 7 Size</t>
  </si>
  <si>
    <t>US-2013-163881</t>
  </si>
  <si>
    <t>Plantronics CS510 - Over-the-Head monaural Wireless Headset System</t>
  </si>
  <si>
    <t>US-2012-119312</t>
  </si>
  <si>
    <t>Eldon ProFile File 'N Store Portable File Tub Letter/Legal Size Black</t>
  </si>
  <si>
    <t>US-2014-142573</t>
  </si>
  <si>
    <t>Maris LaWare</t>
  </si>
  <si>
    <t>Riverleaf Stik-Withit Designer Note Cubes</t>
  </si>
  <si>
    <t>Acco Expandable Hanging Binders</t>
  </si>
  <si>
    <t>High-Back Leather Manager's Chair</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</si>
  <si>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</si>
  <si>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</si>
  <si>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</si>
  <si>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</si>
  <si>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</si>
  <si>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</si>
  <si>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</si>
  <si>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</si>
  <si>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</si>
  <si>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</si>
  <si>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</si>
  <si>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</si>
  <si>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CA-2013-146010</t>
  </si>
  <si>
    <t>Eugene Hildebrand</t>
  </si>
  <si>
    <t>GBC Durable Plastic Covers</t>
  </si>
  <si>
    <t>CA-2011-135090</t>
  </si>
  <si>
    <t>Susan Pistek</t>
  </si>
  <si>
    <t>CA-2014-101308</t>
  </si>
  <si>
    <t>CA-2014-119564</t>
  </si>
  <si>
    <t>Paul Lucas</t>
  </si>
  <si>
    <t>Master Giant Foot Doorstop, Safety Yellow</t>
  </si>
  <si>
    <t>CA-2013-135265</t>
  </si>
  <si>
    <t>Christopher Conant</t>
  </si>
  <si>
    <t>Xerox 1942</t>
  </si>
  <si>
    <t>CA-2013-108735</t>
  </si>
  <si>
    <t>Lakewood</t>
  </si>
  <si>
    <t>Bush Westfield Collection Bookcases, Fully Assembled</t>
  </si>
  <si>
    <t>CA-2011-116834</t>
  </si>
  <si>
    <t>DAX Cubicle Frames - 8x10</t>
  </si>
  <si>
    <t>WD My Passport Ultra 1TB Portable External Hard Drive</t>
  </si>
  <si>
    <t>CA-2012-107468</t>
  </si>
  <si>
    <t>Michael Kennedy</t>
  </si>
  <si>
    <t>CA-2014-144463</t>
  </si>
  <si>
    <t>Howard Miller 11-1/2" Diameter Brentwood Wall Clock</t>
  </si>
  <si>
    <t>CA-2014-130764</t>
  </si>
  <si>
    <t>Jack O'Briant</t>
  </si>
  <si>
    <t>O'Sullivan Elevations Bookcase, Cherry Finish</t>
  </si>
  <si>
    <t>Jackery Bar Premium Fast-charging Portable Charger</t>
  </si>
  <si>
    <t>CA-2013-169957</t>
  </si>
  <si>
    <t>Steve Nguyen</t>
  </si>
  <si>
    <t>Covington</t>
  </si>
  <si>
    <t>Belkin 7 Outlet SurgeMaster II</t>
  </si>
  <si>
    <t>CA-2011-110786</t>
  </si>
  <si>
    <t>Stacking Trays by OIC</t>
  </si>
  <si>
    <t>Xerox 1981</t>
  </si>
  <si>
    <t>Mophie Juice Pack Helium for iPhone</t>
  </si>
  <si>
    <t>Avery 477</t>
  </si>
  <si>
    <t>Executive Impressions 10" Spectator Wall Clock</t>
  </si>
  <si>
    <t>CA-2012-137750</t>
  </si>
  <si>
    <t>Jill Fjeld</t>
  </si>
  <si>
    <t>CA-2012-124058</t>
  </si>
  <si>
    <t>Gear Head AU3700S Headset</t>
  </si>
  <si>
    <t>US-2012-138716</t>
  </si>
  <si>
    <t>CA-2013-140417</t>
  </si>
  <si>
    <t>Katrina Edelman</t>
  </si>
  <si>
    <t>GBC Poly Designer Binding Covers</t>
  </si>
  <si>
    <t>CA-2014-163692</t>
  </si>
  <si>
    <t>CA-2013-111913</t>
  </si>
  <si>
    <t>Pressboard Covers with Storage Hooks, 9 1/2" x 11", Light Blue</t>
  </si>
  <si>
    <t>US-2014-155999</t>
  </si>
  <si>
    <t>CA-2013-163573</t>
  </si>
  <si>
    <t>Amy Cox</t>
  </si>
  <si>
    <t>CA-2012-153416</t>
  </si>
  <si>
    <t>Toby Swindell</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</si>
  <si>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</si>
  <si>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</si>
  <si>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</si>
  <si>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</si>
  <si>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</si>
  <si>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</si>
  <si>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</si>
  <si>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</si>
  <si>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</si>
  <si>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</si>
  <si>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Tracy Poddar</t>
  </si>
  <si>
    <t>CA-2011-157924</t>
  </si>
  <si>
    <t>Iris Project Case</t>
  </si>
  <si>
    <t>Global Enterprise Series Seating High-Back Swivel/Tilt Chairs</t>
  </si>
  <si>
    <t>CA-2012-100216</t>
  </si>
  <si>
    <t>Heather Jas</t>
  </si>
  <si>
    <t>Xerox 210</t>
  </si>
  <si>
    <t>CA-2014-100601</t>
  </si>
  <si>
    <t>CA-2012-154340</t>
  </si>
  <si>
    <t>Eileen Kiefer</t>
  </si>
  <si>
    <t>Boston Electric Pencil Sharpener, Model 1818, Charcoal Black</t>
  </si>
  <si>
    <t>CA-2013-148593</t>
  </si>
  <si>
    <t>US-2014-119039</t>
  </si>
  <si>
    <t>Economy Binders</t>
  </si>
  <si>
    <t>CA-2012-150875</t>
  </si>
  <si>
    <t>Boise</t>
  </si>
  <si>
    <t>CA-2012-154200</t>
  </si>
  <si>
    <t>Bruce Geld</t>
  </si>
  <si>
    <t>CA-2013-124233</t>
  </si>
  <si>
    <t>CA-2012-111234</t>
  </si>
  <si>
    <t>Smead Alpha-Z Color-Coded Second Alphabetical Labels and Starter Set</t>
  </si>
  <si>
    <t>CA-2014-149881</t>
  </si>
  <si>
    <t>Nick Crebassa</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</si>
  <si>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</si>
  <si>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</si>
  <si>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</si>
  <si>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</si>
  <si>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</si>
  <si>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</si>
  <si>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CA-2012-154970</t>
  </si>
  <si>
    <t>Steven Roelle</t>
  </si>
  <si>
    <t>CA-2014-147144</t>
  </si>
  <si>
    <t>Boston 1827 Commercial Additional Cutter, Drive Gear &amp; Gear Rack for 1606</t>
  </si>
  <si>
    <t>CA-2011-133704</t>
  </si>
  <si>
    <t>Michelle Arnett</t>
  </si>
  <si>
    <t>CA-2011-138436</t>
  </si>
  <si>
    <t>CA-2012-101924</t>
  </si>
  <si>
    <t>Ken Black</t>
  </si>
  <si>
    <t>CA-2013-124793</t>
  </si>
  <si>
    <t>Muhammed MacIntyre</t>
  </si>
  <si>
    <t>US-2014-124821</t>
  </si>
  <si>
    <t>Chromcraft Bull-Nose Wood Round Conference Table Top, Wood Base</t>
  </si>
  <si>
    <t>US-2014-158505</t>
  </si>
  <si>
    <t>PayAnywhere Card Reader</t>
  </si>
  <si>
    <t>CA-2012-142692</t>
  </si>
  <si>
    <t>Andrew Gjertsen</t>
  </si>
  <si>
    <t>CA-2014-151358</t>
  </si>
  <si>
    <t>Nicole Fjeld</t>
  </si>
  <si>
    <t>CA-2014-102407</t>
  </si>
  <si>
    <t>Harmony Air Purifier</t>
  </si>
  <si>
    <t>CA-2014-101581</t>
  </si>
  <si>
    <t>David Wiener</t>
  </si>
  <si>
    <t>CA-2014-169124</t>
  </si>
  <si>
    <t>Citrus Heights</t>
  </si>
  <si>
    <t>CA-2014-117261</t>
  </si>
  <si>
    <t>Tiffany House</t>
  </si>
  <si>
    <t>Rogers Jumbo File, Granite</t>
  </si>
  <si>
    <t>CA-2011-162278</t>
  </si>
  <si>
    <t>Angele Hood</t>
  </si>
  <si>
    <t>Vtech CS6719</t>
  </si>
  <si>
    <t>CA-2013-161095</t>
  </si>
  <si>
    <t>Chris Selesnick</t>
  </si>
  <si>
    <t>GBC Premium Transparent Covers with Diagonal Lined Pattern</t>
  </si>
  <si>
    <t>CA-2011-125829</t>
  </si>
  <si>
    <t>Polycom SoundPoint Pro SE-225 Corded phone</t>
  </si>
  <si>
    <t>Xerox 2000</t>
  </si>
  <si>
    <t>Hewlett-Packard Deskjet D4360 Printer</t>
  </si>
  <si>
    <t>CA-2012-115945</t>
  </si>
  <si>
    <t>CA-2012-136735</t>
  </si>
  <si>
    <t>Airmail Envelopes</t>
  </si>
  <si>
    <t>CA-2011-152345</t>
  </si>
  <si>
    <t>Shui Tom</t>
  </si>
  <si>
    <t>Mediabridge Sport Armband iPhone 5s</t>
  </si>
  <si>
    <t>CA-2014-107909</t>
  </si>
  <si>
    <t>Sung Shariari</t>
  </si>
  <si>
    <t>LogitechÂ LS21 Speaker System - PC Multimedia - 2.1-CH - Wired</t>
  </si>
  <si>
    <t>Avery Metallic Poly Binders</t>
  </si>
  <si>
    <t>CA-2012-154795</t>
  </si>
  <si>
    <t>Bullhead City</t>
  </si>
  <si>
    <t>#6 3/4 Gummed Flap White Envelopes</t>
  </si>
  <si>
    <t>Nu-Dell Float Frame 11 x 14 1/2</t>
  </si>
  <si>
    <t>CA-2012-125234</t>
  </si>
  <si>
    <t>CA-2014-105410</t>
  </si>
  <si>
    <t>CA-2014-169894</t>
  </si>
  <si>
    <t>Mark Van Huff</t>
  </si>
  <si>
    <t>CA-2014-107748</t>
  </si>
  <si>
    <t>Alex Grayson</t>
  </si>
  <si>
    <t>CA-2011-166954</t>
  </si>
  <si>
    <t>San Gabriel</t>
  </si>
  <si>
    <t>CA-2012-152891</t>
  </si>
  <si>
    <t>Trudy Brown</t>
  </si>
  <si>
    <t>Balt Solid Wood Rectangular Table</t>
  </si>
  <si>
    <t>CA-2013-156811</t>
  </si>
  <si>
    <t>Bart Pistole</t>
  </si>
  <si>
    <t>CA-2013-148740</t>
  </si>
  <si>
    <t>Anna HÃ¤berlin</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</si>
  <si>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</si>
  <si>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</si>
  <si>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</si>
  <si>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</si>
  <si>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</si>
  <si>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</si>
  <si>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</si>
  <si>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</si>
  <si>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</si>
  <si>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</si>
  <si>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</si>
  <si>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</si>
  <si>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Anna Andreadi</t>
  </si>
  <si>
    <t>Master Caster Door Stop, Brown</t>
  </si>
  <si>
    <t>Inter-Office Recycled Envelopes, Brown Kraft, Button-String,10" x 13" , 100/Box</t>
  </si>
  <si>
    <t>US-2012-146745</t>
  </si>
  <si>
    <t>Ann Steele</t>
  </si>
  <si>
    <t>CA-2014-115175</t>
  </si>
  <si>
    <t>CA-2014-105851</t>
  </si>
  <si>
    <t>Martin Yale Chadless Opener Electric Letter Opener</t>
  </si>
  <si>
    <t>US-2014-125717</t>
  </si>
  <si>
    <t>Gould Plastics 18-Pocket Panel Bin, 34w x 5-1/4d x 20-1/2h</t>
  </si>
  <si>
    <t>Lenovo 17-Key USB Numeric Keypad</t>
  </si>
  <si>
    <t>Xerox 1992</t>
  </si>
  <si>
    <t>CA-2012-163895</t>
  </si>
  <si>
    <t>CA-2013-109365</t>
  </si>
  <si>
    <t>Holmes 99% HEPA Air Purifier</t>
  </si>
  <si>
    <t>Xerox 1892</t>
  </si>
  <si>
    <t>CA-2014-105921</t>
  </si>
  <si>
    <t>Janet Martin</t>
  </si>
  <si>
    <t>Chromcraft Round Conference Tables</t>
  </si>
  <si>
    <t>CA-2014-112753</t>
  </si>
  <si>
    <t>Xerox 1930</t>
  </si>
  <si>
    <t>CA-2011-103401</t>
  </si>
  <si>
    <t>Georgia Rosenberg</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</si>
  <si>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</si>
  <si>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</si>
  <si>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</si>
  <si>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</si>
  <si>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</si>
  <si>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</si>
  <si>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</si>
  <si>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</si>
  <si>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</si>
  <si>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CA-2014-167003</t>
  </si>
  <si>
    <t>Vivek Sundaresam</t>
  </si>
  <si>
    <t>CA-2013-118969</t>
  </si>
  <si>
    <t>Liz Preis</t>
  </si>
  <si>
    <t>Premier Elliptical Ring Binder, Black</t>
  </si>
  <si>
    <t>US-2013-128678</t>
  </si>
  <si>
    <t>Rob Beeghly</t>
  </si>
  <si>
    <t>TOPS "Important Message" Pads, Canary, 4-1/4 x 5-1/2, 50 Sheets per Pad</t>
  </si>
  <si>
    <t>CA-2013-101385</t>
  </si>
  <si>
    <t>Julia West</t>
  </si>
  <si>
    <t>BIC Brite Liner Highlighters</t>
  </si>
  <si>
    <t>CA-2014-105445</t>
  </si>
  <si>
    <t>CA-2011-140403</t>
  </si>
  <si>
    <t>CA-2012-163104</t>
  </si>
  <si>
    <t>Mike Caudle</t>
  </si>
  <si>
    <t>CA-2014-138464</t>
  </si>
  <si>
    <t>Master Big Foot Doorstop, Beige</t>
  </si>
  <si>
    <t>Zebra Zazzle Fluorescent Highlighters</t>
  </si>
  <si>
    <t>US-2011-165862</t>
  </si>
  <si>
    <t>Bevis Round Conference Table Top &amp; Single Column Base</t>
  </si>
  <si>
    <t>US-2011-106334</t>
  </si>
  <si>
    <t>US-2014-117331</t>
  </si>
  <si>
    <t>CA-2012-118871</t>
  </si>
  <si>
    <t>Tyvek Side-Opening Peel &amp; Seel Expanding Envelopes</t>
  </si>
  <si>
    <t>Jensen SMPS-640 -Â speaker phone</t>
  </si>
  <si>
    <t>Master Caster Door Stop, Large Brown</t>
  </si>
  <si>
    <t>CA-2011-101175</t>
  </si>
  <si>
    <t>Acco Perma 3000 Stacking Storage Drawers</t>
  </si>
  <si>
    <t>CA-2011-169460</t>
  </si>
  <si>
    <t>Executive Impressions 13" Chairman Wall Clock</t>
  </si>
  <si>
    <t>CA-2014-126662</t>
  </si>
  <si>
    <t>Brother DCP1000 Digital 3 in 1 Multifunction Machine</t>
  </si>
  <si>
    <t>US-2011-121734</t>
  </si>
  <si>
    <t>Lewiston</t>
  </si>
  <si>
    <t>US-2013-100405</t>
  </si>
  <si>
    <t>Tom Stivers</t>
  </si>
  <si>
    <t>Newell Chalk Holder</t>
  </si>
  <si>
    <t>US-2014-163790</t>
  </si>
  <si>
    <t>Danville</t>
  </si>
  <si>
    <t>Nontoxic Chalk</t>
  </si>
  <si>
    <t>GBC Therma-A-Bind 250T Electric Binding System</t>
  </si>
  <si>
    <t>Super Bands, 12/Pack</t>
  </si>
  <si>
    <t>Document Clip Frames</t>
  </si>
  <si>
    <t>CA-2013-129868</t>
  </si>
  <si>
    <t>Global Armless Task Chair, Royal Blue</t>
  </si>
  <si>
    <t>Hoover Replacement Belts For Soft Guard &amp; Commercial Ltweight Upright Vacs, 2/Pk</t>
  </si>
  <si>
    <t>US-2014-141852</t>
  </si>
  <si>
    <t>CA-2014-145219</t>
  </si>
  <si>
    <t>Robert Marley</t>
  </si>
  <si>
    <t>CA-2014-168396</t>
  </si>
  <si>
    <t>Bruce Degenhardt</t>
  </si>
  <si>
    <t>Deflect-o EconoMat Studded, No Bevel Mat for Low Pile Carpeting</t>
  </si>
  <si>
    <t>CA-2012-130456</t>
  </si>
  <si>
    <t>David Smith</t>
  </si>
  <si>
    <t>Sauder Camden County Collection Library</t>
  </si>
  <si>
    <t>CA-2014-116288</t>
  </si>
  <si>
    <t>Bill Stewart</t>
  </si>
  <si>
    <t>CA-2014-168228</t>
  </si>
  <si>
    <t>Boston School Pro Electric Pencil Sharpener, 1670</t>
  </si>
  <si>
    <t>CA-2014-130141</t>
  </si>
  <si>
    <t>Helen Abelman</t>
  </si>
  <si>
    <t>Office Star - Ergonomic Mid Back Chair with 2-Way Adjustable Arms</t>
  </si>
  <si>
    <t>CA-2012-147501</t>
  </si>
  <si>
    <t>Corey-Lock</t>
  </si>
  <si>
    <t>Ibico Presentation Index for Binding Systems</t>
  </si>
  <si>
    <t>CA-2014-129357</t>
  </si>
  <si>
    <t>Xerox 1917</t>
  </si>
  <si>
    <t>CA-2014-150987</t>
  </si>
  <si>
    <t>CA-2014-159107</t>
  </si>
  <si>
    <t>Acco Banker's Clasps, 5 3/4"-Long</t>
  </si>
  <si>
    <t>CA-2013-116547</t>
  </si>
  <si>
    <t>Logitech Media Keyboard K200</t>
  </si>
  <si>
    <t>CA-2011-114510</t>
  </si>
  <si>
    <t>Logan</t>
  </si>
  <si>
    <t>ImationÂ 30456 USBÂ Flash DriveÂ 8GB</t>
  </si>
  <si>
    <t>CA-2011-138681</t>
  </si>
  <si>
    <t>Global Low Back Tilter Chair</t>
  </si>
  <si>
    <t>Xerox 1954</t>
  </si>
  <si>
    <t>CA-2014-138149</t>
  </si>
  <si>
    <t>Newell 328</t>
  </si>
  <si>
    <t>CA-2014-121643</t>
  </si>
  <si>
    <t>Aastra 6757i CT Wireless VoIP phone</t>
  </si>
  <si>
    <t>US-2012-122910</t>
  </si>
  <si>
    <t>CA-2014-143126</t>
  </si>
  <si>
    <t>Bevis Oval Conference Table, Walnut</t>
  </si>
  <si>
    <t>CA-2012-109736</t>
  </si>
  <si>
    <t>Denny Joy</t>
  </si>
  <si>
    <t>CA-2012-142601</t>
  </si>
  <si>
    <t>Deanra Eno</t>
  </si>
  <si>
    <t>Tennsco Stur-D-Stor Boltless Shelving, 5 Shelves, 24" Deep, Sand</t>
  </si>
  <si>
    <t>Xerox 19</t>
  </si>
  <si>
    <t>US-2014-135230</t>
  </si>
  <si>
    <t>CA-2011-123323</t>
  </si>
  <si>
    <t>Lena Hernandez</t>
  </si>
  <si>
    <t>US-2012-103996</t>
  </si>
  <si>
    <t>Richard Bierner</t>
  </si>
  <si>
    <t>Tops Wirebound Message Log Books</t>
  </si>
  <si>
    <t>G.E. Longer-Life Indoor Recessed Floodlight Bulbs</t>
  </si>
  <si>
    <t>CA-2012-105725</t>
  </si>
  <si>
    <t>Hon 61000 Series Interactive Training Tables</t>
  </si>
  <si>
    <t>CA-2014-164364</t>
  </si>
  <si>
    <t>Christine Sundaresam</t>
  </si>
  <si>
    <t>Avery 483</t>
  </si>
  <si>
    <t>Dixon Ticonderoga Maple Cedar Pencil, #2</t>
  </si>
  <si>
    <t>Acme Forged Steel Scissors with Black Enamel Handles</t>
  </si>
  <si>
    <t>CA-2013-120005</t>
  </si>
  <si>
    <t>Theresa Swint</t>
  </si>
  <si>
    <t>CA-2013-123526</t>
  </si>
  <si>
    <t>Benjamin Venier</t>
  </si>
  <si>
    <t>CA-2013-127649</t>
  </si>
  <si>
    <t>CA-2011-112851</t>
  </si>
  <si>
    <t>Nick Radford</t>
  </si>
  <si>
    <t>Tyvek Interoffice Envelopes, 9 1/2" x 12 1/2", 100/Box</t>
  </si>
  <si>
    <t>CA-2014-123701</t>
  </si>
  <si>
    <t>BIC Liqua Brite Liner</t>
  </si>
  <si>
    <t>US-2013-114888</t>
  </si>
  <si>
    <t>Kleencut Forged Office Shears by Acme United Corporation</t>
  </si>
  <si>
    <t>US-2011-167262</t>
  </si>
  <si>
    <t>Avondale</t>
  </si>
  <si>
    <t>CA-2014-108091</t>
  </si>
  <si>
    <t>CA-2012-104346</t>
  </si>
  <si>
    <t>Newell 313</t>
  </si>
  <si>
    <t>Bush Westfield Collection Bookcases, Dark Cherry Finish</t>
  </si>
  <si>
    <t>Logitech Keyboard K120</t>
  </si>
  <si>
    <t>Master Caster Door Stop, Large Neon Orange</t>
  </si>
  <si>
    <t>DAX Wood Document Frame</t>
  </si>
  <si>
    <t>Xerox 1932</t>
  </si>
  <si>
    <t>Avery Personal Creations Heavyweight Cards</t>
  </si>
  <si>
    <t>CA-2012-144722</t>
  </si>
  <si>
    <t>Monica Federle</t>
  </si>
  <si>
    <t>CA-2012-137708</t>
  </si>
  <si>
    <t>Nathan Gelder</t>
  </si>
  <si>
    <t>Personal Folder Holder, Ebony</t>
  </si>
  <si>
    <t>CA-2013-111696</t>
  </si>
  <si>
    <t>CA-2013-134222</t>
  </si>
  <si>
    <t>Yuma</t>
  </si>
  <si>
    <t>US-2014-136707</t>
  </si>
  <si>
    <t>Jim Epp</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</si>
  <si>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</si>
  <si>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</si>
  <si>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</si>
  <si>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</si>
  <si>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</si>
  <si>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</si>
  <si>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</si>
  <si>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</si>
  <si>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Pasco</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</si>
  <si>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</si>
  <si>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</si>
  <si>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</si>
  <si>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</si>
  <si>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</si>
  <si>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</si>
  <si>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</si>
  <si>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</si>
  <si>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</si>
  <si>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</si>
  <si>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</si>
  <si>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</si>
  <si>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Edward Hooks</t>
  </si>
  <si>
    <t>Sanford EarthWrite Recycled Pencils, Medium Soft, #2</t>
  </si>
  <si>
    <t>Tennsco Snap-Together Open Shelving Units, Starter Sets and Add-On Units</t>
  </si>
  <si>
    <t>CA-2013-130484</t>
  </si>
  <si>
    <t>Sheri Gordon</t>
  </si>
  <si>
    <t>CA-2014-120936</t>
  </si>
  <si>
    <t>Christine Abelman</t>
  </si>
  <si>
    <t xml:space="preserve">Iceberg Mobile Mega Data/Printer Cart </t>
  </si>
  <si>
    <t>Fiskars Spring-Action Scissors</t>
  </si>
  <si>
    <t>CA-2012-161830</t>
  </si>
  <si>
    <t>CA-2014-143651</t>
  </si>
  <si>
    <t>Newell 309</t>
  </si>
  <si>
    <t>CA-2012-106978</t>
  </si>
  <si>
    <t>CA-2012-155124</t>
  </si>
  <si>
    <t>Karen Seio</t>
  </si>
  <si>
    <t>Lehi</t>
  </si>
  <si>
    <t>SmartStand Mobile Device Holder, Assorted Colors</t>
  </si>
  <si>
    <t>CA-2011-157147</t>
  </si>
  <si>
    <t>Brian Dahlen</t>
  </si>
  <si>
    <t>CA-2013-151372</t>
  </si>
  <si>
    <t>14-7/8 x 11 Blue Bar Computer Printout Paper</t>
  </si>
  <si>
    <t>Advantus Push Pins</t>
  </si>
  <si>
    <t>CA-2011-102085</t>
  </si>
  <si>
    <t>Joy Daniels</t>
  </si>
  <si>
    <t>Avery 519</t>
  </si>
  <si>
    <t>CA-2014-107125</t>
  </si>
  <si>
    <t>CA-2014-117926</t>
  </si>
  <si>
    <t>Belkin 8-Outlet Premiere SurgeMaster II Surge Protectors</t>
  </si>
  <si>
    <t>CA-2011-160262</t>
  </si>
  <si>
    <t>Xerox 1909</t>
  </si>
  <si>
    <t>CA-2013-166226</t>
  </si>
  <si>
    <t>Tracy Collins</t>
  </si>
  <si>
    <t>Grandstream GXP2100 Mainstream Business Phone</t>
  </si>
  <si>
    <t>CA-2011-156587</t>
  </si>
  <si>
    <t>Aaron Bergman</t>
  </si>
  <si>
    <t>Global Push Button Manager's Chair, Indigo</t>
  </si>
  <si>
    <t>CA-2013-164896</t>
  </si>
  <si>
    <t>CA-2011-160066</t>
  </si>
  <si>
    <t>Permanent Self-Adhesive File Folder Labels for Typewriters by Universal</t>
  </si>
  <si>
    <t>CA-2013-109925</t>
  </si>
  <si>
    <t>CA-2013-149279</t>
  </si>
  <si>
    <t>Craig Leslie</t>
  </si>
  <si>
    <t>Wilson Jones Impact Binders</t>
  </si>
  <si>
    <t>CA-2014-107321</t>
  </si>
  <si>
    <t>Arthur Wiediger</t>
  </si>
  <si>
    <t>Acco Suede Grain Vinyl Round Ring Binder</t>
  </si>
  <si>
    <t>CA-2013-129238</t>
  </si>
  <si>
    <t>Sample Company A</t>
  </si>
  <si>
    <t>AT&amp;T 1080 Phone</t>
  </si>
  <si>
    <t>CA-2014-159688</t>
  </si>
  <si>
    <t>Adam Bellavance</t>
  </si>
  <si>
    <t>Logitech G600 MMO Gaming Mouse</t>
  </si>
  <si>
    <t>CA-2013-155033</t>
  </si>
  <si>
    <t>Cindy Chapman</t>
  </si>
  <si>
    <t>Astroparche Fine Business Paper</t>
  </si>
  <si>
    <t>US-2014-139647</t>
  </si>
  <si>
    <t>CA-2011-127558</t>
  </si>
  <si>
    <t>Shahid Shariari</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</si>
  <si>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</si>
  <si>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</si>
  <si>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</si>
  <si>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</si>
  <si>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</si>
  <si>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</si>
  <si>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</si>
  <si>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</si>
  <si>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</si>
  <si>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Arianne Irving</t>
  </si>
  <si>
    <t>Embossed Ink Jet Note Cards</t>
  </si>
  <si>
    <t>Belkin F9S820V06 8 Outlet Surge</t>
  </si>
  <si>
    <t>Howard Miller 11-1/2" Diameter Ridgewood Wall Clock</t>
  </si>
  <si>
    <t>Xerox 1933</t>
  </si>
  <si>
    <t>CA-2012-150511</t>
  </si>
  <si>
    <t>CA-2012-162166</t>
  </si>
  <si>
    <t>Moreno Valley</t>
  </si>
  <si>
    <t>Xerox 1928</t>
  </si>
  <si>
    <t>CA-2014-160934</t>
  </si>
  <si>
    <t>Tonja Turnell</t>
  </si>
  <si>
    <t>Newell 347</t>
  </si>
  <si>
    <t>CA-2012-145485</t>
  </si>
  <si>
    <t>CA-2014-151071</t>
  </si>
  <si>
    <t>Mick Brown</t>
  </si>
  <si>
    <t>US-2014-133312</t>
  </si>
  <si>
    <t>Bradley Drucker</t>
  </si>
  <si>
    <t>CA-2014-132738</t>
  </si>
  <si>
    <t>Loveland</t>
  </si>
  <si>
    <t>Hammermill CopyPlus Copy Paper (20Lb. and 84 Bright)</t>
  </si>
  <si>
    <t>CA-2014-156720</t>
  </si>
  <si>
    <t>Jill Matthias</t>
  </si>
  <si>
    <t>Bagged Rubber Bands</t>
  </si>
  <si>
    <t>CA-2012-141936</t>
  </si>
  <si>
    <t>Parhena Norris</t>
  </si>
  <si>
    <t>Cardinal Hold-It CD Pocket</t>
  </si>
  <si>
    <t>CA-2013-150658</t>
  </si>
  <si>
    <t>CA-2014-146626</t>
  </si>
  <si>
    <t>Nu-Dell Executive Frame</t>
  </si>
  <si>
    <t>CA-2013-151323</t>
  </si>
  <si>
    <t>CA-2012-146696</t>
  </si>
  <si>
    <t>Wilson Jones Standard D-Ring Binders</t>
  </si>
  <si>
    <t>CA-2012-154886</t>
  </si>
  <si>
    <t>Shaun Weien</t>
  </si>
  <si>
    <t>CA-2014-161333</t>
  </si>
  <si>
    <t>CA-2014-128734</t>
  </si>
  <si>
    <t>James Lanier</t>
  </si>
  <si>
    <t>Chandler</t>
  </si>
  <si>
    <t>Acrylic Self-Standing Desk Frames</t>
  </si>
  <si>
    <t>CA-2014-125101</t>
  </si>
  <si>
    <t>CA-2014-169929</t>
  </si>
  <si>
    <t>Luke Schmidt</t>
  </si>
  <si>
    <t>Helena</t>
  </si>
  <si>
    <t>CA-2012-156146</t>
  </si>
  <si>
    <t>Panasonic KX-TG6844B Expandable Digital Cordless Telephone</t>
  </si>
  <si>
    <t>Plantronics MX500i Earset</t>
  </si>
  <si>
    <t>CA-2011-111192</t>
  </si>
  <si>
    <t>CA-2012-161627</t>
  </si>
  <si>
    <t>Novimex Turbo Task Chair</t>
  </si>
  <si>
    <t>CA-2012-107741</t>
  </si>
  <si>
    <t>Fred Chung</t>
  </si>
  <si>
    <t>CA-2013-148908</t>
  </si>
  <si>
    <t>US-2012-120502</t>
  </si>
  <si>
    <t>Aastra 57i VoIP phone</t>
  </si>
  <si>
    <t>US-2014-141943</t>
  </si>
  <si>
    <t>Darren Koutras</t>
  </si>
  <si>
    <t>Peel &amp; Seel Recycled Catalog Envelopes, Brown</t>
  </si>
  <si>
    <t>CA-2011-159709</t>
  </si>
  <si>
    <t>Strathmore #10 Envelopes, Ultimate White</t>
  </si>
  <si>
    <t>LF Elite 3D Dazzle Designer Hard Case Cover, Lf Stylus Pen and Wiper For Apple Iphone 5c Mini Lite</t>
  </si>
  <si>
    <t>CA-2012-142454</t>
  </si>
  <si>
    <t>Richard Eichhorn</t>
  </si>
  <si>
    <t>CA-2013-145898</t>
  </si>
  <si>
    <t>CA-2014-134635</t>
  </si>
  <si>
    <t>US-2014-109582</t>
  </si>
  <si>
    <t>US-2011-147648</t>
  </si>
  <si>
    <t>Xerox 1893</t>
  </si>
  <si>
    <t>CA-2014-124436</t>
  </si>
  <si>
    <t>SpineVue Locking Slant-D Ring Binders by Cardinal</t>
  </si>
  <si>
    <t>Advantus Employee of the Month Certificate Frame, 11 x 13-1/2</t>
  </si>
  <si>
    <t>CA-2014-131037</t>
  </si>
  <si>
    <t>Tony Molinari</t>
  </si>
  <si>
    <t>CA-2013-116561</t>
  </si>
  <si>
    <t>Eugene Barchas</t>
  </si>
  <si>
    <t>Stur-D-Stor Shelving, Vertical 5-Shelf: 72"H x 36"W x 18 1/2"D</t>
  </si>
  <si>
    <t>CA-2013-110730</t>
  </si>
  <si>
    <t>Candace McMahon</t>
  </si>
  <si>
    <t>Acme Design Stainless Steel Bent Scissors</t>
  </si>
  <si>
    <t>CA-2013-156265</t>
  </si>
  <si>
    <t>Barry FranzÃ¶sisch</t>
  </si>
  <si>
    <t>Barricks Non-Folding Utility Table with Steel Legs, Laminate Tops</t>
  </si>
  <si>
    <t>XtraLife ClearVue Slant-D Ring Binders by Cardinal</t>
  </si>
  <si>
    <t>US-2014-110989</t>
  </si>
  <si>
    <t>Eva Jacobs</t>
  </si>
  <si>
    <t>US-2011-131982</t>
  </si>
  <si>
    <t>Catalog Binders with Expanding Posts</t>
  </si>
  <si>
    <t>US-2014-114034</t>
  </si>
  <si>
    <t>Delfina Latchford</t>
  </si>
  <si>
    <t>US-2014-115595</t>
  </si>
  <si>
    <t>Wirebound Message Books, 2 7/8" x 5", 3 Forms per Page</t>
  </si>
  <si>
    <t>CA-2014-147452</t>
  </si>
  <si>
    <t>Xerox 1882</t>
  </si>
  <si>
    <t>Commercial WindTunnel Clean Air Upright Vacuum, Replacement Belts, Filtration Bags</t>
  </si>
  <si>
    <t>CA-2014-144484</t>
  </si>
  <si>
    <t>Cassandra Brandow</t>
  </si>
  <si>
    <t>6" Cubicle Wall Clock, Black</t>
  </si>
  <si>
    <t>CA-2014-125913</t>
  </si>
  <si>
    <t>CA-2011-133424</t>
  </si>
  <si>
    <t>CA-2014-105991</t>
  </si>
  <si>
    <t>US-2014-136784</t>
  </si>
  <si>
    <t>CA-2013-106656</t>
  </si>
  <si>
    <t>Avery 51</t>
  </si>
  <si>
    <t>CA-2014-137876</t>
  </si>
  <si>
    <t>Seth Thomas 16" Steel Case Clock</t>
  </si>
  <si>
    <t>CA-2012-119508</t>
  </si>
  <si>
    <t>CA-2011-130813</t>
  </si>
  <si>
    <t>Lycoris Saunders</t>
  </si>
  <si>
    <t>CA-2012-169278</t>
  </si>
  <si>
    <t>CA-2014-111577</t>
  </si>
  <si>
    <t>Anthony Jacobs</t>
  </si>
  <si>
    <t>CA-2014-108539</t>
  </si>
  <si>
    <t>Pressboard Data Binders by Wilson Jones</t>
  </si>
  <si>
    <t>CA-2011-113768</t>
  </si>
  <si>
    <t>Aaron Hawkins</t>
  </si>
  <si>
    <t>Iceberg Nesting Folding Chair, 19w x 6d x 43h</t>
  </si>
  <si>
    <t>EcoTones Memo Sheets</t>
  </si>
  <si>
    <t>CA-2013-138037</t>
  </si>
  <si>
    <t>Andy Reiter</t>
  </si>
  <si>
    <t>CA-2011-150490</t>
  </si>
  <si>
    <t>Akro Stacking Bins</t>
  </si>
  <si>
    <t>Boston KS Multi-Size Manual Pencil Sharpener</t>
  </si>
  <si>
    <t>CA-2011-123477</t>
  </si>
  <si>
    <t>CA-2014-158071</t>
  </si>
  <si>
    <t>Personal File Boxes with Fold-Down Carry Handle</t>
  </si>
  <si>
    <t>CA-2014-134152</t>
  </si>
  <si>
    <t>Roy Phan</t>
  </si>
  <si>
    <t>CA-2013-136021</t>
  </si>
  <si>
    <t>Array Memo Cubes</t>
  </si>
  <si>
    <t>Texas Instruments TI-34 Scientific Calculator</t>
  </si>
  <si>
    <t>CA-2014-164707</t>
  </si>
  <si>
    <t>Avery 493</t>
  </si>
  <si>
    <t>CA-2014-163874</t>
  </si>
  <si>
    <t>CA-2011-104829</t>
  </si>
  <si>
    <t>John Grady</t>
  </si>
  <si>
    <t>US-2013-147340</t>
  </si>
  <si>
    <t>CA-2013-145492</t>
  </si>
  <si>
    <t>Matt Connell</t>
  </si>
  <si>
    <t>CA-2013-117681</t>
  </si>
  <si>
    <t>Bush Somerset Collection Bookcase</t>
  </si>
  <si>
    <t>CA-2014-132262</t>
  </si>
  <si>
    <t>Muhammed Lee</t>
  </si>
  <si>
    <t>Logitech M510 Wireless Mouse</t>
  </si>
  <si>
    <t>US-2013-143280</t>
  </si>
  <si>
    <t>Acco Clips to Go Binder Clips, 24 Clips in Two Sizes</t>
  </si>
  <si>
    <t>CA-2014-108854</t>
  </si>
  <si>
    <t>Denise Monton</t>
  </si>
  <si>
    <t>Standard Line Â“While You Were OutÂ” Hardbound Telephone Message Book</t>
  </si>
  <si>
    <t>SAFCO Mobile Desk Side File, Wire Frame</t>
  </si>
  <si>
    <t>CA-2014-166856</t>
  </si>
  <si>
    <t>Clovis</t>
  </si>
  <si>
    <t>Kingston Digital DataTraveler 64GB USB 2.0</t>
  </si>
  <si>
    <t>US-2013-163258</t>
  </si>
  <si>
    <t>CA-2013-153598</t>
  </si>
  <si>
    <t>LogitechÂ Z-906 Speaker sys - home theater - 5.1-CH</t>
  </si>
  <si>
    <t>3M Polarizing Light Filter Sleeves</t>
  </si>
  <si>
    <t>US-2013-108497</t>
  </si>
  <si>
    <t>Marc Harrigan</t>
  </si>
  <si>
    <t>Bush Heritage Pine Collection 5-Shelf Bookcase, Albany Pine Finish, *Special Order</t>
  </si>
  <si>
    <t>CA-2013-113096</t>
  </si>
  <si>
    <t>Tenex File Box, Personal Filing Tote with Lid, Black</t>
  </si>
  <si>
    <t>CA-2014-129707</t>
  </si>
  <si>
    <t>Larry Hughes</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</si>
  <si>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</si>
  <si>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</si>
  <si>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</si>
  <si>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</si>
  <si>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</si>
  <si>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</si>
  <si>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</si>
  <si>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</si>
  <si>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</si>
  <si>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</si>
  <si>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</si>
  <si>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</si>
  <si>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</si>
  <si>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</si>
  <si>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</si>
  <si>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Dean Braden</t>
  </si>
  <si>
    <t>CA-2011-132451</t>
  </si>
  <si>
    <t>Xerox 217</t>
  </si>
  <si>
    <t>CA-2014-116946</t>
  </si>
  <si>
    <t>OIC Stacking Trays</t>
  </si>
  <si>
    <t>Tennsco Industrial Shelving</t>
  </si>
  <si>
    <t>O'Sullivan 2-Shelf Heavy-Duty Bookcases</t>
  </si>
  <si>
    <t>CA-2014-105487</t>
  </si>
  <si>
    <t>Digium D40 VoIP phone</t>
  </si>
  <si>
    <t>KeyTronicÂ E03601U1 -Â KeyboardÂ - Beige</t>
  </si>
  <si>
    <t>CA-2011-105249</t>
  </si>
  <si>
    <t>Duane Huffman</t>
  </si>
  <si>
    <t>US-2013-162026</t>
  </si>
  <si>
    <t>Xerox 1925</t>
  </si>
  <si>
    <t>CA-2012-168529</t>
  </si>
  <si>
    <t>US-2011-137680</t>
  </si>
  <si>
    <t>Jennifer Halladay</t>
  </si>
  <si>
    <t>Message Book, Wirebound, Four 5 1/2" X 4" Forms/Pg., 200 Dupl. Sets/Book</t>
  </si>
  <si>
    <t>TOPS 4 x 6 Fluorescent Color Memo Sheets, 500 Sheets per Pack</t>
  </si>
  <si>
    <t>CA-2013-110982</t>
  </si>
  <si>
    <t>Chloris Kastensmidt</t>
  </si>
  <si>
    <t>Acco 6 Outlet Guardian Premium Surge Suppressor</t>
  </si>
  <si>
    <t>CA-2013-147123</t>
  </si>
  <si>
    <t>CA-2014-154501</t>
  </si>
  <si>
    <t>Erin Ashbrook</t>
  </si>
  <si>
    <t>Faber Castell Col-Erase Pencils</t>
  </si>
  <si>
    <t>CA-2014-166933</t>
  </si>
  <si>
    <t>Santa Barbara</t>
  </si>
  <si>
    <t>Colored Push Pins</t>
  </si>
  <si>
    <t>CA-2013-134936</t>
  </si>
  <si>
    <t>SAFCO PlanMaster Boards, 60w x 37-1/2d, White Melamine</t>
  </si>
  <si>
    <t>CA-2014-151008</t>
  </si>
  <si>
    <t>Draper</t>
  </si>
  <si>
    <t>Motorla HX550 Universal Bluetooth Headset</t>
  </si>
  <si>
    <t>CA-2011-159800</t>
  </si>
  <si>
    <t>US-2012-114741</t>
  </si>
  <si>
    <t>Xerox 20</t>
  </si>
  <si>
    <t>CA-2013-136686</t>
  </si>
  <si>
    <t>Roy FranzÃ¶sisch</t>
  </si>
  <si>
    <t>CA-2014-137498</t>
  </si>
  <si>
    <t>Newell 35</t>
  </si>
  <si>
    <t>CA-2011-116673</t>
  </si>
  <si>
    <t>Stackable Trays</t>
  </si>
  <si>
    <t>CA-2012-149993</t>
  </si>
  <si>
    <t>CA-2011-168158</t>
  </si>
  <si>
    <t>CA-2013-115224</t>
  </si>
  <si>
    <t>Fellowes High-Stak Drawer Files</t>
  </si>
  <si>
    <t>CA-2012-168634</t>
  </si>
  <si>
    <t>Art Ferguson</t>
  </si>
  <si>
    <t>CA-2014-121027</t>
  </si>
  <si>
    <t>CA-2012-101154</t>
  </si>
  <si>
    <t>CA-2013-121748</t>
  </si>
  <si>
    <t>LogitechÂ VX Revolution Cordless Laser Mouse for Notebooks (Black)</t>
  </si>
  <si>
    <t>CA-2011-126683</t>
  </si>
  <si>
    <t>Paul Prost</t>
  </si>
  <si>
    <t>CA-2014-123022</t>
  </si>
  <si>
    <t>La Mesa</t>
  </si>
  <si>
    <t>Kensington Expert Mouse Optical USB Trackball for PC or Mac</t>
  </si>
  <si>
    <t>CA-2011-154893</t>
  </si>
  <si>
    <t>CA-2014-120719</t>
  </si>
  <si>
    <t>CA-2014-168179</t>
  </si>
  <si>
    <t>Joy Bell-</t>
  </si>
  <si>
    <t>CA-2014-142342</t>
  </si>
  <si>
    <t>Xerox 221</t>
  </si>
  <si>
    <t>US-2011-134187</t>
  </si>
  <si>
    <t>CA-2013-145261</t>
  </si>
  <si>
    <t>Newell 312</t>
  </si>
  <si>
    <t>Black Print Carbonless 8 1/2" x 8 1/4" Rapid Memo Book</t>
  </si>
  <si>
    <t>Iceberg OfficeWorks 42" Round Tables</t>
  </si>
  <si>
    <t>CA-2013-108875</t>
  </si>
  <si>
    <t>Electrix 20W Halogen Replacement Bulb for Zoom-In Desk Lamp</t>
  </si>
  <si>
    <t>CA-2013-142405</t>
  </si>
  <si>
    <t>Logitech G35 7.1-Channel Surround Sound Headset</t>
  </si>
  <si>
    <t>CA-2012-141012</t>
  </si>
  <si>
    <t>Pocatello</t>
  </si>
  <si>
    <t>Luxo Adjustable Task Clamp Lamp</t>
  </si>
  <si>
    <t>Dexim XPower Skin Super-Thin Power Case for iPhone 5 - Black</t>
  </si>
  <si>
    <t>CA-2013-146318</t>
  </si>
  <si>
    <t>CA-2011-135993</t>
  </si>
  <si>
    <t>Patrick Jones</t>
  </si>
  <si>
    <t>I Need's 3d Hello Kitty Hybrid Silicone Case Cover for HTC One X 4g with 3d Hello Kitty Stylus Pen Green/pink</t>
  </si>
  <si>
    <t>CA-2012-131072</t>
  </si>
  <si>
    <t>CA-2013-126165</t>
  </si>
  <si>
    <t>Amy Hunt</t>
  </si>
  <si>
    <t>CA-2014-148320</t>
  </si>
  <si>
    <t>CA-2012-138674</t>
  </si>
  <si>
    <t>CA-2013-165820</t>
  </si>
  <si>
    <t>Dorothy Wardle</t>
  </si>
  <si>
    <t>CA-2011-148614</t>
  </si>
  <si>
    <t>Eldon Expressions Desk Accessory, Wood Pencil Holder, Oak</t>
  </si>
  <si>
    <t>CA-2014-156139</t>
  </si>
  <si>
    <t>Becky Pak</t>
  </si>
  <si>
    <t>US-2014-147886</t>
  </si>
  <si>
    <t>Dave Hallsten</t>
  </si>
  <si>
    <t>Xerox 1975</t>
  </si>
  <si>
    <t>DAX Black Cherry Wood-Tone Poster Frame</t>
  </si>
  <si>
    <t>StarTech.com 10/100 VDSL2 Ethernet Extender Kit</t>
  </si>
  <si>
    <t>CA-2013-125850</t>
  </si>
  <si>
    <t>Avery 475</t>
  </si>
  <si>
    <t>Avery 476</t>
  </si>
  <si>
    <t>US-2013-111528</t>
  </si>
  <si>
    <t>Julie Prescott</t>
  </si>
  <si>
    <t>CA-2014-158169</t>
  </si>
  <si>
    <t>Lake Forest</t>
  </si>
  <si>
    <t>CA-2012-117772</t>
  </si>
  <si>
    <t>Belkin 19" Center-Weighted Shelf, Gray</t>
  </si>
  <si>
    <t>US-2011-126340</t>
  </si>
  <si>
    <t>Redding</t>
  </si>
  <si>
    <t>CA-2012-103835</t>
  </si>
  <si>
    <t>CA-2013-142398</t>
  </si>
  <si>
    <t>Beth Paige</t>
  </si>
  <si>
    <t>Hon Comfortask Task/Swivel Chairs</t>
  </si>
  <si>
    <t>JM Magazine Binder</t>
  </si>
  <si>
    <t>CA-2013-112060</t>
  </si>
  <si>
    <t>Xerox 1915</t>
  </si>
  <si>
    <t>CA-2011-105270</t>
  </si>
  <si>
    <t>US-2012-159513</t>
  </si>
  <si>
    <t>John Dryer</t>
  </si>
  <si>
    <t>Vtech AT&amp;T CL2940 Corded Speakerphone, Black</t>
  </si>
  <si>
    <t>CA-2012-155586</t>
  </si>
  <si>
    <t>Chico</t>
  </si>
  <si>
    <t>Peel &amp; Seel Envelopes</t>
  </si>
  <si>
    <t>Black Print Carbonless Snap-Off Rapid Letter, 8 1/2" x 7"</t>
  </si>
  <si>
    <t>CA-2014-141117</t>
  </si>
  <si>
    <t>Juliana Krohn</t>
  </si>
  <si>
    <t>Acme Softgrip Scissors</t>
  </si>
  <si>
    <t>CA-2014-140186</t>
  </si>
  <si>
    <t>CA-2012-163440</t>
  </si>
  <si>
    <t>US-2012-163279</t>
  </si>
  <si>
    <t>Justin Deggeller</t>
  </si>
  <si>
    <t>Tenex B1-RE Series Chair Mats for Low Pile Carpets</t>
  </si>
  <si>
    <t>CA-2014-117632</t>
  </si>
  <si>
    <t>Charles Sheldon</t>
  </si>
  <si>
    <t>Compact Automatic Electric Letter Opener</t>
  </si>
  <si>
    <t>Hoover Commercial Soft Guard Upright Vacuum And Disposable Filtration Bags</t>
  </si>
  <si>
    <t>CA-2012-111206</t>
  </si>
  <si>
    <t>CA-2014-133207</t>
  </si>
  <si>
    <t>Doug O'Connell</t>
  </si>
  <si>
    <t>Griffin GC17055 Auxiliary Audio Cable</t>
  </si>
  <si>
    <t>CA-2012-132948</t>
  </si>
  <si>
    <t>Rogers Profile Extra Capacity Storage Tub</t>
  </si>
  <si>
    <t>CA-2012-126725</t>
  </si>
  <si>
    <t>Brian Stugart</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</si>
  <si>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</si>
  <si>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</si>
  <si>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</si>
  <si>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</si>
  <si>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</si>
  <si>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</si>
  <si>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</si>
  <si>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Joe Kamberova</t>
  </si>
  <si>
    <t>CA-2013-152247</t>
  </si>
  <si>
    <t>Cheyenne</t>
  </si>
  <si>
    <t>Wyoming</t>
  </si>
  <si>
    <t>CA-2013-128223</t>
  </si>
  <si>
    <t>CA-2013-133935</t>
  </si>
  <si>
    <t>Xerox 1945</t>
  </si>
  <si>
    <t>CA-2013-136301</t>
  </si>
  <si>
    <t>Westinghouse Mesh Shade Clip-On Gooseneck Lamp, Black</t>
  </si>
  <si>
    <t>US-2011-109456</t>
  </si>
  <si>
    <t>Lynn Smith</t>
  </si>
  <si>
    <t>Avery Non-Stick Heavy Duty View Round Locking Ring Binders</t>
  </si>
  <si>
    <t>CA-2014-100825</t>
  </si>
  <si>
    <t>Keith Dawkins</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</si>
  <si>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</si>
  <si>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</si>
  <si>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</si>
  <si>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</si>
  <si>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</si>
  <si>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</si>
  <si>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</si>
  <si>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</si>
  <si>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</si>
  <si>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</si>
  <si>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Steve Carroll</t>
  </si>
  <si>
    <t>CA-2014-150420</t>
  </si>
  <si>
    <t>Giulietta Dortch</t>
  </si>
  <si>
    <t>CA-2013-103107</t>
  </si>
  <si>
    <t>OtterBox Defender Series Case - Samsung Galaxy S4</t>
  </si>
  <si>
    <t>CA-2014-112431</t>
  </si>
  <si>
    <t>Robert Waldorf</t>
  </si>
  <si>
    <t>CA-2013-151092</t>
  </si>
  <si>
    <t>CA-2011-104178</t>
  </si>
  <si>
    <t>Janet Molinari</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</si>
  <si>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</si>
  <si>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</si>
  <si>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</si>
  <si>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</si>
  <si>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</si>
  <si>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</si>
  <si>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</si>
  <si>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</si>
  <si>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</si>
  <si>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</si>
  <si>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Matt Abelman</t>
  </si>
  <si>
    <t>CA-2014-119011</t>
  </si>
  <si>
    <t>Lisa Ryan</t>
  </si>
  <si>
    <t>Acme Kleencut Forged Steel Scissors</t>
  </si>
  <si>
    <t>Companion Letter/Legal File, Black</t>
  </si>
  <si>
    <t>Plantronics Encore H101 Dual EarpiecesÂ Headset</t>
  </si>
  <si>
    <t>CA-2011-141726</t>
  </si>
  <si>
    <t>Xerox 189</t>
  </si>
  <si>
    <t>Xerox 1897</t>
  </si>
  <si>
    <t>Nu-Dell Leatherette Frames</t>
  </si>
  <si>
    <t>CA-2014-116953</t>
  </si>
  <si>
    <t>Susan Vittorini</t>
  </si>
  <si>
    <t>AT&amp;T 841000 Phone</t>
  </si>
  <si>
    <t>US-2014-163300</t>
  </si>
  <si>
    <t>US-2011-112991</t>
  </si>
  <si>
    <t>Caldwell</t>
  </si>
  <si>
    <t>CA-2011-124079</t>
  </si>
  <si>
    <t>Randy Ferguson</t>
  </si>
  <si>
    <t>Electrix Incandescent Magnifying Lamp, Black</t>
  </si>
  <si>
    <t>CA-2014-107244</t>
  </si>
  <si>
    <t>Allen Goldenen</t>
  </si>
  <si>
    <t>CA-2012-135580</t>
  </si>
  <si>
    <t>Xerox 1929</t>
  </si>
  <si>
    <t>Zebra GX420t Direct Thermal/Thermal Transfer Printer</t>
  </si>
  <si>
    <t>Cisco SPA 502G IP Phone</t>
  </si>
  <si>
    <t>CA-2013-159016</t>
  </si>
  <si>
    <t>Rediform Voice Mail Log Books</t>
  </si>
  <si>
    <t>Apple iPhone 5</t>
  </si>
  <si>
    <t>CA-2011-102652</t>
  </si>
  <si>
    <t>Xerox 194</t>
  </si>
  <si>
    <t>CA-2014-136007</t>
  </si>
  <si>
    <t>Ann Chong</t>
  </si>
  <si>
    <t>US-2013-112970</t>
  </si>
  <si>
    <t>CA-2012-130253</t>
  </si>
  <si>
    <t>Master Caster Door Stop, Gray</t>
  </si>
  <si>
    <t>CA-2014-122364</t>
  </si>
  <si>
    <t>Socket Bluetooth Cordless Hand Scanner (CHS)</t>
  </si>
  <si>
    <t>CA-2013-117912</t>
  </si>
  <si>
    <t>CA-2012-113215</t>
  </si>
  <si>
    <t>Cathy Prescott</t>
  </si>
  <si>
    <t>CA-2012-111780</t>
  </si>
  <si>
    <t>Important Message Pads, 50 4-1/4 x 5-1/2 Forms per Pad</t>
  </si>
  <si>
    <t>CA-2014-166695</t>
  </si>
  <si>
    <t>G.E. Halogen Desk Lamp Bulbs</t>
  </si>
  <si>
    <t>Okidata B400 Printer</t>
  </si>
  <si>
    <t>CA-2014-121398</t>
  </si>
  <si>
    <t>CA-2012-114048</t>
  </si>
  <si>
    <t>US-2014-162068</t>
  </si>
  <si>
    <t>CA-2013-133802</t>
  </si>
  <si>
    <t>Redwood City</t>
  </si>
  <si>
    <t>CA-2014-143378</t>
  </si>
  <si>
    <t>Justin Ritter</t>
  </si>
  <si>
    <t>Peel-Off China Markers</t>
  </si>
  <si>
    <t>CA-2014-145772</t>
  </si>
  <si>
    <t>Saphhira Shifley</t>
  </si>
  <si>
    <t>Xerox 1947</t>
  </si>
  <si>
    <t>US-2011-158400</t>
  </si>
  <si>
    <t>CA-2013-148096</t>
  </si>
  <si>
    <t>Anthony O'Donnell</t>
  </si>
  <si>
    <t>Barricks 18" x 48" Non-Folding Utility Table with Bottom Storage Shelf</t>
  </si>
  <si>
    <t>CA-2013-146766</t>
  </si>
  <si>
    <t>CA-2011-131247</t>
  </si>
  <si>
    <t>US-2012-113593</t>
  </si>
  <si>
    <t>Nathan Cano</t>
  </si>
  <si>
    <t>Santa Maria</t>
  </si>
  <si>
    <t>CA-2011-133543</t>
  </si>
  <si>
    <t>Khloe Miller</t>
  </si>
  <si>
    <t>CA-2014-105130</t>
  </si>
  <si>
    <t>CA-2013-161928</t>
  </si>
  <si>
    <t>Anna Chung</t>
  </si>
  <si>
    <t>CA-2014-101322</t>
  </si>
  <si>
    <t>Jason Gross</t>
  </si>
  <si>
    <t>CA-2011-111871</t>
  </si>
  <si>
    <t>CA-2014-139437</t>
  </si>
  <si>
    <t>Rogers Deluxe File Chest</t>
  </si>
  <si>
    <t>CA-2013-161025</t>
  </si>
  <si>
    <t>Fellowes Staxonsteel Drawer Files</t>
  </si>
  <si>
    <t>CA-2012-132815</t>
  </si>
  <si>
    <t>CA-2013-143609</t>
  </si>
  <si>
    <t>CA-2014-107986</t>
  </si>
  <si>
    <t>Mitch Webber</t>
  </si>
  <si>
    <t>CA-2013-118332</t>
  </si>
  <si>
    <t>CA-2014-119809</t>
  </si>
  <si>
    <t>Fellowes PB300 Plastic Comb Binding Machine</t>
  </si>
  <si>
    <t>CA-2014-149944</t>
  </si>
  <si>
    <t>Longview</t>
  </si>
  <si>
    <t>CA-2011-128538</t>
  </si>
  <si>
    <t>US-2014-157224</t>
  </si>
  <si>
    <t>Avery 48</t>
  </si>
  <si>
    <t>CA-2012-133445</t>
  </si>
  <si>
    <t>Bush Cubix Collection Bookcases, Fully Assembled</t>
  </si>
  <si>
    <t>Global Highback Leather Tilter in Burgundy</t>
  </si>
  <si>
    <t>US-2014-142188</t>
  </si>
  <si>
    <t>Jennifer Ferguson</t>
  </si>
  <si>
    <t>Office Star - Contemporary Task Swivel Chair</t>
  </si>
  <si>
    <t>iOttie XL Car Mount</t>
  </si>
  <si>
    <t>CA-2012-134075</t>
  </si>
  <si>
    <t>Eldon Cleatmat Chair Mats for Medium Pile Carpets</t>
  </si>
  <si>
    <t>US-2013-131912</t>
  </si>
  <si>
    <t>XtraLife ClearVue Slant-D Ring Binder, White, 3"</t>
  </si>
  <si>
    <t>CA-2013-165561</t>
  </si>
  <si>
    <t>Clay Rozendal</t>
  </si>
  <si>
    <t>CA-2012-112305</t>
  </si>
  <si>
    <t>AmazonBasics 3-Button USB Wired Mouse</t>
  </si>
  <si>
    <t>CA-2012-162607</t>
  </si>
  <si>
    <t>Rose O'Brian</t>
  </si>
  <si>
    <t>CA-2014-102379</t>
  </si>
  <si>
    <t>Brenda Bowman</t>
  </si>
  <si>
    <t>Anker Astro 15000mAh USB Portable Charger</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</si>
  <si>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</si>
  <si>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</si>
  <si>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</si>
  <si>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</si>
  <si>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</si>
  <si>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</si>
  <si>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Cyber Acoustics AC-202b Speech Recognition Stereo Headset</t>
  </si>
  <si>
    <t>CA-2013-100944</t>
  </si>
  <si>
    <t>CA-2011-100090</t>
  </si>
  <si>
    <t>US-2012-139675</t>
  </si>
  <si>
    <t>CA-2012-151253</t>
  </si>
  <si>
    <t>Annie Zypern</t>
  </si>
  <si>
    <t>Boston 1730 StandUp Electric Pencil Sharpener</t>
  </si>
  <si>
    <t>CA-2011-169852</t>
  </si>
  <si>
    <t>Sylvia Foulston</t>
  </si>
  <si>
    <t>Plastic Binding Combs</t>
  </si>
  <si>
    <t>CA-2014-107314</t>
  </si>
  <si>
    <t>Contemporary Borderless Frame</t>
  </si>
  <si>
    <t>CA-2013-163328</t>
  </si>
  <si>
    <t>Eugene</t>
  </si>
  <si>
    <t>Office Star - Contemporary Task Swivel chair with Loop Arms, Charcoal</t>
  </si>
  <si>
    <t>Southworth 25% Cotton Premium Laser Paper and Envelopes</t>
  </si>
  <si>
    <t>CA-2011-112837</t>
  </si>
  <si>
    <t>Liz Willingham</t>
  </si>
  <si>
    <t>Oxnard</t>
  </si>
  <si>
    <t>CA-2014-161459</t>
  </si>
  <si>
    <t>CA-2012-110289</t>
  </si>
  <si>
    <t>Nona Balk</t>
  </si>
  <si>
    <t>CA-2013-165995</t>
  </si>
  <si>
    <t>Panasonic KX TS3282W Corded phone</t>
  </si>
  <si>
    <t>CA-2012-104486</t>
  </si>
  <si>
    <t>Patrick O'Brill</t>
  </si>
  <si>
    <t>GBC Twin Loop Wire Binding Elements, 9/16" Spine, Black</t>
  </si>
  <si>
    <t>Acme 10" Easy Grip Assistive Scissors</t>
  </si>
  <si>
    <t>CA-2014-139080</t>
  </si>
  <si>
    <t>Pressboard Hanging Data Binders for Unburst Sheets</t>
  </si>
  <si>
    <t>Xerox 212</t>
  </si>
  <si>
    <t>CA-2012-115693</t>
  </si>
  <si>
    <t>Frank Carlisle</t>
  </si>
  <si>
    <t>US-2011-107993</t>
  </si>
  <si>
    <t>CA-2014-110443</t>
  </si>
  <si>
    <t>Renton</t>
  </si>
  <si>
    <t>3D Systems Cube Printer, 2nd Generation, White</t>
  </si>
  <si>
    <t>Xerox 209</t>
  </si>
  <si>
    <t>US-2014-147998</t>
  </si>
  <si>
    <t>US-2013-116442</t>
  </si>
  <si>
    <t>US-2011-163797</t>
  </si>
  <si>
    <t>Alliance Super-Size Bands, Assorted Sizes</t>
  </si>
  <si>
    <t>CA-2014-154074</t>
  </si>
  <si>
    <t>Bart Watters</t>
  </si>
  <si>
    <t>CA-2014-144750</t>
  </si>
  <si>
    <t>CA-2011-159121</t>
  </si>
  <si>
    <t>Memorex Micro Travel Drive 16 GB</t>
  </si>
  <si>
    <t>CA-2012-149650</t>
  </si>
  <si>
    <t>Robert Dilbeck</t>
  </si>
  <si>
    <t>US-2014-116897</t>
  </si>
  <si>
    <t>Nokia Lumia 925</t>
  </si>
  <si>
    <t>CA-2014-161102</t>
  </si>
  <si>
    <t>Erin Creighton</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</si>
  <si>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</si>
  <si>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</si>
  <si>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</si>
  <si>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</si>
  <si>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</si>
  <si>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</si>
  <si>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</si>
  <si>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</si>
  <si>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</si>
  <si>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</si>
  <si>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</si>
  <si>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</si>
  <si>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</si>
  <si>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Roger Demir</t>
  </si>
  <si>
    <t>Xerox 1965</t>
  </si>
  <si>
    <t>CA-2014-123085</t>
  </si>
  <si>
    <t>Imation Bio 2GB USBÂ Flash Drive ImationÂ Corp</t>
  </si>
  <si>
    <t>CA-2011-103660</t>
  </si>
  <si>
    <t>Polycom VVX 310 VoIP phone</t>
  </si>
  <si>
    <t>CA-2013-169887</t>
  </si>
  <si>
    <t>Linden 12" Wall Clock With Oak Frame</t>
  </si>
  <si>
    <t>CA-2013-148516</t>
  </si>
  <si>
    <t>CA-2012-103716</t>
  </si>
  <si>
    <t>CA-2014-146346</t>
  </si>
  <si>
    <t>Commerce City</t>
  </si>
  <si>
    <t>CA-2013-148852</t>
  </si>
  <si>
    <t>Xerox 1946</t>
  </si>
  <si>
    <t>Cisco SPA508G</t>
  </si>
  <si>
    <t>Fellowes Powershred HS-440 4-Sheet High Security Shredder</t>
  </si>
  <si>
    <t>CA-2013-168921</t>
  </si>
  <si>
    <t>CA-2013-123512</t>
  </si>
  <si>
    <t>Mike Vittorini</t>
  </si>
  <si>
    <t>Avery 496</t>
  </si>
  <si>
    <t>Xerox 1914</t>
  </si>
  <si>
    <t>CA-2011-130449</t>
  </si>
  <si>
    <t>Victoria Pisteka</t>
  </si>
  <si>
    <t>Avery 516</t>
  </si>
  <si>
    <t>CA-2011-138513</t>
  </si>
  <si>
    <t>Xerox 1999</t>
  </si>
  <si>
    <t>CA-2013-105081</t>
  </si>
  <si>
    <t>Global Executive Mid-Back Manager's Chair</t>
  </si>
  <si>
    <t>SAFCO PlanMaster Heigh-Adjustable Drafting Table Base, 43w x 30d x 30-37h, Black</t>
  </si>
  <si>
    <t>CA-2013-166275</t>
  </si>
  <si>
    <t>US-2012-156496</t>
  </si>
  <si>
    <t>OtterBox Commuter Series Case - Samsung Galaxy S4</t>
  </si>
  <si>
    <t>Fellowes 8 Outlet Superior Workstation Surge Protector</t>
  </si>
  <si>
    <t>US-2013-127334</t>
  </si>
  <si>
    <t>CA-2014-135937</t>
  </si>
  <si>
    <t>Microsoft Wireless Mobile Mouse 4000</t>
  </si>
  <si>
    <t>CA-2011-154837</t>
  </si>
  <si>
    <t>GBC Linen Binding Covers</t>
  </si>
  <si>
    <t>CA-2012-153794</t>
  </si>
  <si>
    <t>Sean Braxton</t>
  </si>
  <si>
    <t>CA-2011-150329</t>
  </si>
  <si>
    <t>Shirley Daniels</t>
  </si>
  <si>
    <t>CA-2011-109134</t>
  </si>
  <si>
    <t>CA-2012-165162</t>
  </si>
  <si>
    <t>Hunter Glantz</t>
  </si>
  <si>
    <t>CA-2014-140494</t>
  </si>
  <si>
    <t>CA-2014-145429</t>
  </si>
  <si>
    <t>Wirebound Message Forms, Four 2 3/4 x 5 Forms per Page, Pink Paper</t>
  </si>
  <si>
    <t>CA-2012-139164</t>
  </si>
  <si>
    <t>Assorted Color Push Pins</t>
  </si>
  <si>
    <t>JBL Micro Wireless Portable Bluetooth Speaker</t>
  </si>
  <si>
    <t>CA-2012-123141</t>
  </si>
  <si>
    <t>Rio Rancho</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</si>
  <si>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</si>
  <si>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</si>
  <si>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</si>
  <si>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</si>
  <si>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</si>
  <si>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</si>
  <si>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</si>
  <si>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</si>
  <si>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</si>
  <si>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</si>
  <si>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</si>
  <si>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Brian Thompson</t>
  </si>
  <si>
    <t>US-2014-101784</t>
  </si>
  <si>
    <t>CA-2014-139402</t>
  </si>
  <si>
    <t>Acco Recycled 2" Capacity Laser Printer Hanging Data Binders</t>
  </si>
  <si>
    <t>CA-2013-119018</t>
  </si>
  <si>
    <t>Acco Economy Flexible Poly Round Ring Binder</t>
  </si>
  <si>
    <t>Xerox 229</t>
  </si>
  <si>
    <t>CA-2013-124527</t>
  </si>
  <si>
    <t>Ionia McGrath</t>
  </si>
  <si>
    <t>CA-2013-162348</t>
  </si>
  <si>
    <t>CA-2013-109827</t>
  </si>
  <si>
    <t>Panasonic KX MC6040 Color Laser Multifunction Printer</t>
  </si>
  <si>
    <t>Hypercom P1300 Pinpad</t>
  </si>
  <si>
    <t>Global Stack Chair with Arms, Black</t>
  </si>
  <si>
    <t>CA-2011-152233</t>
  </si>
  <si>
    <t>CA-2014-162880</t>
  </si>
  <si>
    <t>Everett</t>
  </si>
  <si>
    <t>CA-2011-144414</t>
  </si>
  <si>
    <t>GBC DocuBind P400 Electric Binding System</t>
  </si>
  <si>
    <t>US-2014-115609</t>
  </si>
  <si>
    <t>CA-2013-153101</t>
  </si>
  <si>
    <t>CA-2013-142615</t>
  </si>
  <si>
    <t>Brendan Murry</t>
  </si>
  <si>
    <t>Montebello</t>
  </si>
  <si>
    <t>Sony Micro Vault Click 4 GB USB 2.0 Flash Drive</t>
  </si>
  <si>
    <t>CA-2014-142643</t>
  </si>
  <si>
    <t>Executive Impressions 14" Two-Color Numerals Wall Clock</t>
  </si>
  <si>
    <t>CA-2014-107517</t>
  </si>
  <si>
    <t>CA-2011-147543</t>
  </si>
  <si>
    <t>El Cajon</t>
  </si>
  <si>
    <t>US-2013-159093</t>
  </si>
  <si>
    <t>TOPS Money Receipt Book, Consecutively Numbered in Red,</t>
  </si>
  <si>
    <t>CA-2013-162110</t>
  </si>
  <si>
    <t>Nora Paige</t>
  </si>
  <si>
    <t>CA-2011-101462</t>
  </si>
  <si>
    <t>GE 4 Foot Flourescent Tube, 40 Watt</t>
  </si>
  <si>
    <t>CA-2014-128965</t>
  </si>
  <si>
    <t>Rediform S.O.S. 1-Up Phone Message Bk, 4-1/4x3-1/16 Bk, 1 Form/Pg, 40 Messages/Bk, 3/Pk</t>
  </si>
  <si>
    <t>Global Wood Trimmed Manager's Task Chair, Khaki</t>
  </si>
  <si>
    <t>US-2013-126452</t>
  </si>
  <si>
    <t>Scot Coram</t>
  </si>
  <si>
    <t>LogitechÂ Gaming G510s - Keyboard</t>
  </si>
  <si>
    <t>Anker Astro Mini 3000mAh Ultra-Compact Portable Charger</t>
  </si>
  <si>
    <t>Bretford CR8500 Series Meeting Room Furniture</t>
  </si>
  <si>
    <t>Xerox 1997</t>
  </si>
  <si>
    <t>CA-2012-162544</t>
  </si>
  <si>
    <t>Xerox 190</t>
  </si>
  <si>
    <t>CA-2012-137113</t>
  </si>
  <si>
    <t>Xerox 219</t>
  </si>
  <si>
    <t>CA-2014-120222</t>
  </si>
  <si>
    <t>Telephone Message Books with Fax/Mobile Section, 5 1/2" x 3 3/16"</t>
  </si>
  <si>
    <t>Surelock Post Binders</t>
  </si>
  <si>
    <t>US-2014-135013</t>
  </si>
  <si>
    <t>US-2014-149006</t>
  </si>
  <si>
    <t>Brad Norvell</t>
  </si>
  <si>
    <t>CA-2013-140249</t>
  </si>
  <si>
    <t>Samsung Galaxy S4</t>
  </si>
  <si>
    <t>US-2014-115301</t>
  </si>
  <si>
    <t>Bush Westfield Collection Bookcases, Medium Cherry Finish</t>
  </si>
  <si>
    <t>CA-2014-168942</t>
  </si>
  <si>
    <t>Eric Murdock</t>
  </si>
  <si>
    <t>US-2014-128398</t>
  </si>
  <si>
    <t>Elizabeth Moffitt</t>
  </si>
  <si>
    <t>LogitechÂ MX Performance Wireless Mouse</t>
  </si>
  <si>
    <t>CA-2011-124247</t>
  </si>
  <si>
    <t>Stefanie Holloman</t>
  </si>
  <si>
    <t>CA-2013-105473</t>
  </si>
  <si>
    <t>Bryan Mills</t>
  </si>
  <si>
    <t>CA-2014-121706</t>
  </si>
  <si>
    <t>Becky Martin</t>
  </si>
  <si>
    <t>CA-2013-140046</t>
  </si>
  <si>
    <t>Avery 495</t>
  </si>
  <si>
    <t>CA-2013-140382</t>
  </si>
  <si>
    <t>Xerox 1884</t>
  </si>
  <si>
    <t>CA-2013-125094</t>
  </si>
  <si>
    <t>Cherry 142-key Programmable Keyboard</t>
  </si>
  <si>
    <t>CA-2012-139248</t>
  </si>
  <si>
    <t>Russell D'Ascenzo</t>
  </si>
  <si>
    <t>Motorola L703CM</t>
  </si>
  <si>
    <t>CA-2012-126466</t>
  </si>
  <si>
    <t>CA-2012-129917</t>
  </si>
  <si>
    <t>Henry MacAllister</t>
  </si>
  <si>
    <t>HTC One Mini</t>
  </si>
  <si>
    <t>CA-2012-115420</t>
  </si>
  <si>
    <t>Laser &amp; Ink Jet Business Envelopes</t>
  </si>
  <si>
    <t>CA-2012-167255</t>
  </si>
  <si>
    <t>Xerox 1916</t>
  </si>
  <si>
    <t>CA-2014-162096</t>
  </si>
  <si>
    <t>Thomas Brumley</t>
  </si>
  <si>
    <t>12 Colored Short Pencils</t>
  </si>
  <si>
    <t>CA-2013-163937</t>
  </si>
  <si>
    <t>CA-2014-153822</t>
  </si>
  <si>
    <t>Polycom VoiceStation 500 ConferenceÂ phone</t>
  </si>
  <si>
    <t>CA-2012-112144</t>
  </si>
  <si>
    <t>Electrix Halogen Magnifier Lamp</t>
  </si>
  <si>
    <t>CA-2014-149076</t>
  </si>
  <si>
    <t>Sean O'Donnell</t>
  </si>
  <si>
    <t>CA-2012-166800</t>
  </si>
  <si>
    <t>US-2013-134369</t>
  </si>
  <si>
    <t>CA-2011-133158</t>
  </si>
  <si>
    <t>CA-2014-141201</t>
  </si>
  <si>
    <t>Daniel Byrd</t>
  </si>
  <si>
    <t>CA-2011-124737</t>
  </si>
  <si>
    <t>Xerox 1976</t>
  </si>
  <si>
    <t>Acme Titanium Bonded Scissors</t>
  </si>
  <si>
    <t>CA-2014-119494</t>
  </si>
  <si>
    <t>CA-2011-150581</t>
  </si>
  <si>
    <t>Nathan Mautz</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</si>
  <si>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</si>
  <si>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</si>
  <si>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</si>
  <si>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</si>
  <si>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</si>
  <si>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</si>
  <si>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</si>
  <si>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</si>
  <si>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</si>
  <si>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</si>
  <si>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</si>
  <si>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</si>
  <si>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</si>
  <si>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</si>
  <si>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</si>
  <si>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</si>
  <si>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</si>
  <si>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Sally Matthias</t>
  </si>
  <si>
    <t>CA-2014-147410</t>
  </si>
  <si>
    <t>24 Capacity Maxi Data Binder Racks, Pearl</t>
  </si>
  <si>
    <t>US-2013-102239</t>
  </si>
  <si>
    <t>Global Adaptabilities Conference Tables</t>
  </si>
  <si>
    <t>Avery Poly Binder Pockets</t>
  </si>
  <si>
    <t>CA-2011-143168</t>
  </si>
  <si>
    <t>CA-2014-118122</t>
  </si>
  <si>
    <t>CA-2014-166926</t>
  </si>
  <si>
    <t>CA-2014-142909</t>
  </si>
  <si>
    <t>CA-2013-131380</t>
  </si>
  <si>
    <t>Xerox 1983</t>
  </si>
  <si>
    <t>CA-2011-117464</t>
  </si>
  <si>
    <t>Eldon Mobile Mega Data Cart  Mega Stackable  Add-On Trays</t>
  </si>
  <si>
    <t>CA-2014-125381</t>
  </si>
  <si>
    <t>Speros Goranitis</t>
  </si>
  <si>
    <t>CA-2014-150609</t>
  </si>
  <si>
    <t>CA-2013-164399</t>
  </si>
  <si>
    <t>CA-2013-147683</t>
  </si>
  <si>
    <t>DAX Solid Wood Frames</t>
  </si>
  <si>
    <t>CA-2011-116785</t>
  </si>
  <si>
    <t>CA-2014-137414</t>
  </si>
  <si>
    <t>Chad McGuire</t>
  </si>
  <si>
    <t>Ricoh - Ink Collector Unit for GX3000 Series Printers</t>
  </si>
  <si>
    <t>CA-2013-143476</t>
  </si>
  <si>
    <t>US-2013-119046</t>
  </si>
  <si>
    <t>CA-2014-154949</t>
  </si>
  <si>
    <t>Camarillo</t>
  </si>
  <si>
    <t>CA-2012-150770</t>
  </si>
  <si>
    <t>Ibico Recycled Linen-Style Covers</t>
  </si>
  <si>
    <t>CA-2013-109953</t>
  </si>
  <si>
    <t>Raymond Buch</t>
  </si>
  <si>
    <t>CA-2011-157546</t>
  </si>
  <si>
    <t>CA-2011-138737</t>
  </si>
  <si>
    <t>CA-2013-101651</t>
  </si>
  <si>
    <t>Sean Christensen</t>
  </si>
  <si>
    <t>CA-2014-136651</t>
  </si>
  <si>
    <t>Eldon 500 Class Desk Accessories</t>
  </si>
  <si>
    <t>US-2014-151127</t>
  </si>
  <si>
    <t>Rob Lucas</t>
  </si>
  <si>
    <t>CA-2014-145807</t>
  </si>
  <si>
    <t>Sarah Bern</t>
  </si>
  <si>
    <t>CA-2012-158491</t>
  </si>
  <si>
    <t>Logitech Wireless Anywhere Mouse MX for PC and Mac</t>
  </si>
  <si>
    <t>CA-2014-137001</t>
  </si>
  <si>
    <t>George Zrebassa</t>
  </si>
  <si>
    <t>CA-2013-123337</t>
  </si>
  <si>
    <t>Sauder Forest Hills Library with Doors, Woodland Oak Finish</t>
  </si>
  <si>
    <t>Eureka Sanitaire  Multi-Pro Heavy-Duty Upright, Disposable Bags</t>
  </si>
  <si>
    <t>CA-2012-144519</t>
  </si>
  <si>
    <t>CA-2013-157217</t>
  </si>
  <si>
    <t>Griffin GC36547 PowerJolt SE Lightning Charger</t>
  </si>
  <si>
    <t>CA-2013-108224</t>
  </si>
  <si>
    <t>CA-2014-159282</t>
  </si>
  <si>
    <t>Swingline SM12-08 MicroCut Jam Free Shredder</t>
  </si>
  <si>
    <t>CA-2014-151183</t>
  </si>
  <si>
    <t>Verbatim 25 GB 6x Blu-ray Single Layer Recordable Disc, 10/Pack</t>
  </si>
  <si>
    <t>CA-2013-153661</t>
  </si>
  <si>
    <t>CA-2013-113656</t>
  </si>
  <si>
    <t>Christy Brittain</t>
  </si>
  <si>
    <t>DAX Cubicle Frames, 8-1/2 x 11</t>
  </si>
  <si>
    <t>CA-2012-148964</t>
  </si>
  <si>
    <t>DAX Metal Frame, Desktop, Stepped-Edge</t>
  </si>
  <si>
    <t>CA-2013-144092</t>
  </si>
  <si>
    <t>CA-2014-158120</t>
  </si>
  <si>
    <t>Katharine Harms</t>
  </si>
  <si>
    <t>Hillsboro</t>
  </si>
  <si>
    <t>US-2014-128447</t>
  </si>
  <si>
    <t>Eureka The Boss Lite 10-Amp Upright Vacuum, Blue</t>
  </si>
  <si>
    <t>US-2011-131275</t>
  </si>
  <si>
    <t>Burbank</t>
  </si>
  <si>
    <t>CA-2014-165155</t>
  </si>
  <si>
    <t>Tenex Personal Filing Tote With Secure Closure Lid, Black/Frost</t>
  </si>
  <si>
    <t>CA-2014-141138</t>
  </si>
  <si>
    <t>Modesto</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</si>
  <si>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</si>
  <si>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</si>
  <si>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</si>
  <si>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</si>
  <si>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</si>
  <si>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</si>
  <si>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</si>
  <si>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</si>
  <si>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</si>
  <si>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</si>
  <si>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Dorothy Dickinson</t>
  </si>
  <si>
    <t>Adams Phone Message Book, 200 Message Capacity, 8 1/16Â” x 11Â”</t>
  </si>
  <si>
    <t>CA-2013-110009</t>
  </si>
  <si>
    <t>CA-2012-100146</t>
  </si>
  <si>
    <t>CA-2013-129728</t>
  </si>
  <si>
    <t>CA-2014-121125</t>
  </si>
  <si>
    <t>LG G3</t>
  </si>
  <si>
    <t>Tensor Brushed Steel Torchiere Floor Lamp</t>
  </si>
  <si>
    <t>CA-2011-161249</t>
  </si>
  <si>
    <t>CA-2012-148180</t>
  </si>
  <si>
    <t>CA-2011-165568</t>
  </si>
  <si>
    <t>CA-2012-145457</t>
  </si>
  <si>
    <t>Eldon Expressions Punched Metal &amp; Wood Desk Accessories, Black &amp; Cherry</t>
  </si>
  <si>
    <t>US-2014-163657</t>
  </si>
  <si>
    <t>Janet Lee</t>
  </si>
  <si>
    <t>Hon 2111 Invitation Series Straight Table</t>
  </si>
  <si>
    <t>CA-2012-120446</t>
  </si>
  <si>
    <t>US-2012-136987</t>
  </si>
  <si>
    <t>Canon PC-428 Personal Copier</t>
  </si>
  <si>
    <t>CA-2012-138485</t>
  </si>
  <si>
    <t>CA-2013-103709</t>
  </si>
  <si>
    <t>Eberhard Faber 3 1/2" Golf Pencils</t>
  </si>
  <si>
    <t>Xerox 1900</t>
  </si>
  <si>
    <t>CA-2013-138282</t>
  </si>
  <si>
    <t>CA-2014-148985</t>
  </si>
  <si>
    <t>CA-2013-139997</t>
  </si>
  <si>
    <t>CA-2013-124583</t>
  </si>
  <si>
    <t>Laurel Beltran</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</si>
  <si>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</si>
  <si>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</si>
  <si>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</si>
  <si>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</si>
  <si>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</si>
  <si>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</si>
  <si>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</si>
  <si>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</si>
  <si>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</si>
  <si>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</si>
  <si>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</si>
  <si>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Shahid Hopkins</t>
  </si>
  <si>
    <t>AT&amp;T CL82213</t>
  </si>
  <si>
    <t>CA-2011-125731</t>
  </si>
  <si>
    <t>US-2014-106145</t>
  </si>
  <si>
    <t>CA-2013-107146</t>
  </si>
  <si>
    <t>Longmont</t>
  </si>
  <si>
    <t>Global Manager's Adjustable Task Chair, Storm</t>
  </si>
  <si>
    <t>US-2014-160143</t>
  </si>
  <si>
    <t>CA-2013-106460</t>
  </si>
  <si>
    <t>US-2014-112347</t>
  </si>
  <si>
    <t>Hon 4-Shelf Metal Bookcases</t>
  </si>
  <si>
    <t>CA-2014-157672</t>
  </si>
  <si>
    <t>US-2013-166660</t>
  </si>
  <si>
    <t>CA-2011-133830</t>
  </si>
  <si>
    <t>CA-2012-129532</t>
  </si>
  <si>
    <t>CA-2011-134726</t>
  </si>
  <si>
    <t>Steven Ward</t>
  </si>
  <si>
    <t>Maxell 74 Minute CD-R Spindle, 50/Pack</t>
  </si>
  <si>
    <t>CA-2014-122945</t>
  </si>
  <si>
    <t>CA-2012-164567</t>
  </si>
  <si>
    <t>CA-2011-131947</t>
  </si>
  <si>
    <t>Boston 16701 Slimline Battery Pencil Sharpener</t>
  </si>
  <si>
    <t>Plantronics Single Ear Headset</t>
  </si>
  <si>
    <t>CA-2014-163209</t>
  </si>
  <si>
    <t>Newell 350</t>
  </si>
  <si>
    <t>CA-2011-133354</t>
  </si>
  <si>
    <t>CA-2014-151225</t>
  </si>
  <si>
    <t>US-2011-144078</t>
  </si>
  <si>
    <t>US-2012-159499</t>
  </si>
  <si>
    <t>Belkin Standard 104 key USB Keyboard</t>
  </si>
  <si>
    <t>Avery 506</t>
  </si>
  <si>
    <t>US-2013-157490</t>
  </si>
  <si>
    <t>Zebra GK420t Direct Thermal/Thermal Transfer Printer</t>
  </si>
  <si>
    <t>Memorex 25GB 6X Branded Blu-Ray Recordable Disc, 15/Pack</t>
  </si>
  <si>
    <t>CA-2012-161452</t>
  </si>
  <si>
    <t>Carol Adams</t>
  </si>
  <si>
    <t>CA-2013-138968</t>
  </si>
  <si>
    <t>Avery Round Ring Poly Binders</t>
  </si>
  <si>
    <t>Global Comet Stacking Arm Chair</t>
  </si>
  <si>
    <t>CA-2012-107685</t>
  </si>
  <si>
    <t>US-2011-120740</t>
  </si>
  <si>
    <t>Paul Stevenson</t>
  </si>
  <si>
    <t>US-2014-141509</t>
  </si>
  <si>
    <t>Sonia Cooley</t>
  </si>
  <si>
    <t>CA-2014-133487</t>
  </si>
  <si>
    <t>Trudy Schmidt</t>
  </si>
  <si>
    <t>Eureka The Boss Cordless Rechargeable Stick Vac</t>
  </si>
  <si>
    <t>CA-2011-102330</t>
  </si>
  <si>
    <t>CA-2013-118899</t>
  </si>
  <si>
    <t>CA-2014-100237</t>
  </si>
  <si>
    <t>Stuart Van</t>
  </si>
  <si>
    <t>Avery Hi-Liter Smear-Safe Highlighters</t>
  </si>
  <si>
    <t>US-2012-142811</t>
  </si>
  <si>
    <t>CA-2011-150203</t>
  </si>
  <si>
    <t>Joni Blumstein</t>
  </si>
  <si>
    <t>CA-2012-149636</t>
  </si>
  <si>
    <t>It's Hot Message Books with Stickers, 2 3/4" x 5"</t>
  </si>
  <si>
    <t>US-2014-146213</t>
  </si>
  <si>
    <t>US-2014-138086</t>
  </si>
  <si>
    <t>Hoover Commercial SteamVac</t>
  </si>
  <si>
    <t>CA-2014-104850</t>
  </si>
  <si>
    <t>CA-2014-134418</t>
  </si>
  <si>
    <t>US-2013-106313</t>
  </si>
  <si>
    <t>Deirdre Greer</t>
  </si>
  <si>
    <t>CA-2011-154781</t>
  </si>
  <si>
    <t>CA-2012-147816</t>
  </si>
  <si>
    <t>Carlos Meador</t>
  </si>
  <si>
    <t>CA-2014-105326</t>
  </si>
  <si>
    <t>CA-2014-156391</t>
  </si>
  <si>
    <t>Sara Luxemburg</t>
  </si>
  <si>
    <t>CA-2012-169299</t>
  </si>
  <si>
    <t>CA-2013-155978</t>
  </si>
  <si>
    <t>CA-2013-152800</t>
  </si>
  <si>
    <t>CA-2011-166961</t>
  </si>
  <si>
    <t>CA-2012-127481</t>
  </si>
  <si>
    <t>CA-2011-143637</t>
  </si>
  <si>
    <t>US-2014-109316</t>
  </si>
  <si>
    <t>Maureen Gastineau</t>
  </si>
  <si>
    <t>Riverside Palais Royal Lawyers Bookcase, Royale Cherry Finish</t>
  </si>
  <si>
    <t>Shocksock Galaxy S4 Armband</t>
  </si>
  <si>
    <t>CA-2013-138478</t>
  </si>
  <si>
    <t>Panasonic KP-150 Electric Pencil Sharpener</t>
  </si>
  <si>
    <t>Xerox 193</t>
  </si>
  <si>
    <t>Ibico EPK-21 Electric Binding System</t>
  </si>
  <si>
    <t>CA-2014-150469</t>
  </si>
  <si>
    <t>CA-2011-125150</t>
  </si>
  <si>
    <t>Pauline Webber</t>
  </si>
  <si>
    <t>CA-2012-137302</t>
  </si>
  <si>
    <t>CA-2012-106257</t>
  </si>
  <si>
    <t>Polycom CX600 IP Phone VoIP phone</t>
  </si>
  <si>
    <t>CA-2012-149083</t>
  </si>
  <si>
    <t>Permanent Self-Adhesive File Folder Labels for Typewriters, 1 1/8 x 3 1/2, White</t>
  </si>
  <si>
    <t>Logitech G602 Wireless Gaming Mouse</t>
  </si>
  <si>
    <t>CA-2012-144890</t>
  </si>
  <si>
    <t>Sean Miller</t>
  </si>
  <si>
    <t>Xerox 1949</t>
  </si>
  <si>
    <t>CA-2012-142993</t>
  </si>
  <si>
    <t>Contico 72"H Heavy-Duty Storage System</t>
  </si>
  <si>
    <t>CA-2012-143364</t>
  </si>
  <si>
    <t>Xerox 1899</t>
  </si>
  <si>
    <t>Hon Metal Bookcases, Black</t>
  </si>
  <si>
    <t>CA-2011-100972</t>
  </si>
  <si>
    <t>Dennis Bolton</t>
  </si>
  <si>
    <t>CA-2013-136994</t>
  </si>
  <si>
    <t>CA-2013-101672</t>
  </si>
  <si>
    <t>CA-2014-168403</t>
  </si>
  <si>
    <t>Belkin 7-Outlet SurgeMaster Home Series</t>
  </si>
  <si>
    <t>CA-2014-118017</t>
  </si>
  <si>
    <t>DAX Two-Tone Silver Metal Document Frame</t>
  </si>
  <si>
    <t>CA-2013-113117</t>
  </si>
  <si>
    <t>Davis</t>
  </si>
  <si>
    <t>CA-2013-112585</t>
  </si>
  <si>
    <t>Hoover Shoulder Vac Commercial Portable Vacuum</t>
  </si>
  <si>
    <t>CA-2013-149762</t>
  </si>
  <si>
    <t>Morgan Hill</t>
  </si>
  <si>
    <t>Rogers Handheld Barrel Pencil Sharpener</t>
  </si>
  <si>
    <t>Acco Perma 4000 Stacking Storage Drawers</t>
  </si>
  <si>
    <t>CA-2012-152513</t>
  </si>
  <si>
    <t>US-2013-168095</t>
  </si>
  <si>
    <t>Mark Cousins</t>
  </si>
  <si>
    <t>CA-2014-166093</t>
  </si>
  <si>
    <t>Sanyo 2.5 Cubic Foot Mid-Size Office Refrigerators</t>
  </si>
  <si>
    <t>CA-2013-146325</t>
  </si>
  <si>
    <t>CA-2014-131807</t>
  </si>
  <si>
    <t>DAX Clear Channel Poster Frame</t>
  </si>
  <si>
    <t>CA-2012-138219</t>
  </si>
  <si>
    <t>CA-2013-157707</t>
  </si>
  <si>
    <t>Corey Catlett</t>
  </si>
  <si>
    <t>Bush Westfield Collection Bookcases, Dark Cherry Finish, Fully Assembled</t>
  </si>
  <si>
    <t>iOttie HLCRIO102 Car Mount</t>
  </si>
  <si>
    <t>CA-2012-113040</t>
  </si>
  <si>
    <t>Avery Heavy-Duty EZD View Binder with Locking Rings</t>
  </si>
  <si>
    <t>CA-2013-151498</t>
  </si>
  <si>
    <t>US-2012-165743</t>
  </si>
  <si>
    <t>Sauder Barrister Bookcases</t>
  </si>
  <si>
    <t>Wilson Jones 14 Line Acrylic Coated Pressboard Data Binders</t>
  </si>
  <si>
    <t>US-2014-105998</t>
  </si>
  <si>
    <t>US-2011-148194</t>
  </si>
  <si>
    <t>Bill Shonely</t>
  </si>
  <si>
    <t>CA-2012-110870</t>
  </si>
  <si>
    <t>Karen Daniels</t>
  </si>
  <si>
    <t>CA-2013-139808</t>
  </si>
  <si>
    <t>US-2012-136427</t>
  </si>
  <si>
    <t>CA-2014-114804</t>
  </si>
  <si>
    <t>CA-2014-109393</t>
  </si>
  <si>
    <t>John Castell</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</si>
  <si>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</si>
  <si>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</si>
  <si>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</si>
  <si>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</si>
  <si>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</si>
  <si>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</si>
  <si>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</si>
  <si>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</si>
  <si>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</si>
  <si>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</si>
  <si>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</si>
  <si>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</si>
  <si>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</si>
  <si>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</si>
  <si>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</si>
  <si>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</si>
  <si>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</si>
  <si>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</si>
  <si>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Sarah Brown</t>
  </si>
  <si>
    <t>CA-2014-101014</t>
  </si>
  <si>
    <t>Electrix Fluorescent Magnifier Lamps &amp; Weighted Base</t>
  </si>
  <si>
    <t>US-2014-113201</t>
  </si>
  <si>
    <t>CA-2013-116722</t>
  </si>
  <si>
    <t>Magnifier Swing Arm Lamp</t>
  </si>
  <si>
    <t>US-2014-150070</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</si>
  <si>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</si>
  <si>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</si>
  <si>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</si>
  <si>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</si>
  <si>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</si>
  <si>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</si>
  <si>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</si>
  <si>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</si>
  <si>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</si>
  <si>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</si>
  <si>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</si>
  <si>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CA-2013-144148</t>
  </si>
  <si>
    <t>CA-2014-107174</t>
  </si>
  <si>
    <t>CA-2011-114125</t>
  </si>
  <si>
    <t>CA-2014-149699</t>
  </si>
  <si>
    <t>CA-2013-166429</t>
  </si>
  <si>
    <t>CA-2012-112767</t>
  </si>
  <si>
    <t>CA-2012-136700</t>
  </si>
  <si>
    <t>CA-2013-104633</t>
  </si>
  <si>
    <t>CA-2011-158225</t>
  </si>
  <si>
    <t>CA-2011-109897</t>
  </si>
  <si>
    <t>CA-2014-152310</t>
  </si>
  <si>
    <t>Dana Kaydos</t>
  </si>
  <si>
    <t>Xerox 1937</t>
  </si>
  <si>
    <t>Grandstream GXP1160 VoIP phone</t>
  </si>
  <si>
    <t>Perixx PERIBOARD-512B, Ergonomic Split Keyboard</t>
  </si>
  <si>
    <t>Avery Legal 4-Ring Binder</t>
  </si>
  <si>
    <t>CA-2013-139549</t>
  </si>
  <si>
    <t>Muhammed Yedwab</t>
  </si>
  <si>
    <t>Hon Every-Day Chair Series Swivel Task Chairs</t>
  </si>
  <si>
    <t>US-2014-168802</t>
  </si>
  <si>
    <t>Binder Posts</t>
  </si>
  <si>
    <t>US-2011-103338</t>
  </si>
  <si>
    <t>US-2014-167318</t>
  </si>
  <si>
    <t>US-2011-120313</t>
  </si>
  <si>
    <t>CA-2014-135419</t>
  </si>
  <si>
    <t>CA-2013-149335</t>
  </si>
  <si>
    <t>CA-2014-135076</t>
  </si>
  <si>
    <t>CA-2014-141481</t>
  </si>
  <si>
    <t>CA-2011-110555</t>
  </si>
  <si>
    <t>CA-2014-157273</t>
  </si>
  <si>
    <t>CA-2011-109918</t>
  </si>
  <si>
    <t>Acme Design Line 8" Stainless Steel Bent Scissors w/Champagne Handles, 3-1/8" Cut</t>
  </si>
  <si>
    <t>CA-2013-118745</t>
  </si>
  <si>
    <t>Seth Vernon</t>
  </si>
  <si>
    <t>CA-2013-163972</t>
  </si>
  <si>
    <t>CA-2013-113726</t>
  </si>
  <si>
    <t>Howard Miller Distant Time Traveler Alarm Clock</t>
  </si>
  <si>
    <t>CA-2013-152940</t>
  </si>
  <si>
    <t>Acco Perma 2700 Stacking Storage Drawers</t>
  </si>
  <si>
    <t>CA-2012-158701</t>
  </si>
  <si>
    <t>CA-2013-134544</t>
  </si>
  <si>
    <t>CA-2014-137582</t>
  </si>
  <si>
    <t>CA-2014-153227</t>
  </si>
  <si>
    <t>CA-2012-133837</t>
  </si>
  <si>
    <t>CA-2013-154067</t>
  </si>
  <si>
    <t>Suzanne McNair</t>
  </si>
  <si>
    <t>CA-2012-134082</t>
  </si>
  <si>
    <t>CA-2014-118199</t>
  </si>
  <si>
    <t>Riverside Furniture Oval Coffee Table, Oval End Table, End Table with Drawer</t>
  </si>
  <si>
    <t>CA-2012-128356</t>
  </si>
  <si>
    <t>Resi PÃ¶lking</t>
  </si>
  <si>
    <t>US-2014-132220</t>
  </si>
  <si>
    <t>CA-2012-151470</t>
  </si>
  <si>
    <t>CA-2011-108861</t>
  </si>
  <si>
    <t>Magdelene Morse</t>
  </si>
  <si>
    <t>CA-2014-145779</t>
  </si>
  <si>
    <t>CA-2011-131387</t>
  </si>
  <si>
    <t>CA-2013-154081</t>
  </si>
  <si>
    <t>CA-2011-100881</t>
  </si>
  <si>
    <t>Daniel Raglin</t>
  </si>
  <si>
    <t>CA-2012-144043</t>
  </si>
  <si>
    <t>CA-2013-168557</t>
  </si>
  <si>
    <t>CA-2014-134880</t>
  </si>
  <si>
    <t>CA-2014-158736</t>
  </si>
  <si>
    <t>Newell 335</t>
  </si>
  <si>
    <t>US-2013-119270</t>
  </si>
  <si>
    <t>Hammermill Color Copier Paper (28Lb. and 96 Bright)</t>
  </si>
  <si>
    <t>CA-2014-142391</t>
  </si>
  <si>
    <t>CA-2014-124716</t>
  </si>
  <si>
    <t>Brendan Dodson</t>
  </si>
  <si>
    <t>CA-2014-106824</t>
  </si>
  <si>
    <t>CA-2013-143154</t>
  </si>
  <si>
    <t>CA-2012-102316</t>
  </si>
  <si>
    <t>CA-2011-164903</t>
  </si>
  <si>
    <t>CA-2014-133074</t>
  </si>
  <si>
    <t>Adams Telephone Message Book w/Frequently-Called Numbers Space, 400 Messages per Book</t>
  </si>
  <si>
    <t>CA-2014-137624</t>
  </si>
  <si>
    <t>Maria Etezadi</t>
  </si>
  <si>
    <t>US-2011-163146</t>
  </si>
  <si>
    <t>CA-2014-147354</t>
  </si>
  <si>
    <t>Karl Braun</t>
  </si>
  <si>
    <t>CA-2012-149566</t>
  </si>
  <si>
    <t>CA-2012-126186</t>
  </si>
  <si>
    <t>CA-2011-159849</t>
  </si>
  <si>
    <t>Revere Boxed Rubber Bands by Revere</t>
  </si>
  <si>
    <t>CA-2011-104808</t>
  </si>
  <si>
    <t>Mark Haberlin</t>
  </si>
  <si>
    <t>CA-2014-162012</t>
  </si>
  <si>
    <t>CA-2014-101700</t>
  </si>
  <si>
    <t>Greeley</t>
  </si>
  <si>
    <t>Eldon ImÃ ge Series Desk Accessories, Clear</t>
  </si>
  <si>
    <t>US-2013-117387</t>
  </si>
  <si>
    <t>Pete Armstrong</t>
  </si>
  <si>
    <t>CA-2011-141110</t>
  </si>
  <si>
    <t>US-2011-133949</t>
  </si>
  <si>
    <t>CA-2014-123624</t>
  </si>
  <si>
    <t>CA-2013-146437</t>
  </si>
  <si>
    <t>CA-2013-138233</t>
  </si>
  <si>
    <t>Logitech Wireless Gaming Headset G930</t>
  </si>
  <si>
    <t>CA-2013-165918</t>
  </si>
  <si>
    <t>Bryan Davis</t>
  </si>
  <si>
    <t>CA-2014-117513</t>
  </si>
  <si>
    <t>US-2013-114230</t>
  </si>
  <si>
    <t>Chris McAfee</t>
  </si>
  <si>
    <t>CA-2012-156118</t>
  </si>
  <si>
    <t>Southworth Parchment Paper &amp; Envelopes</t>
  </si>
  <si>
    <t>CA-2014-151281</t>
  </si>
  <si>
    <t>CA-2014-147767</t>
  </si>
  <si>
    <t>CA-2013-113341</t>
  </si>
  <si>
    <t>Mark Hamilton</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</si>
  <si>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</si>
  <si>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</si>
  <si>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</si>
  <si>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</si>
  <si>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</si>
  <si>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</si>
  <si>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</si>
  <si>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</si>
  <si>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</si>
  <si>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</si>
  <si>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</si>
  <si>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</si>
  <si>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US-2011-132745</t>
  </si>
  <si>
    <t>Neil FranzÃ¶sisch</t>
  </si>
  <si>
    <t>Sterling Rubber Bands by Alliance</t>
  </si>
  <si>
    <t>CA-2011-119144</t>
  </si>
  <si>
    <t>CA-2011-105648</t>
  </si>
  <si>
    <t>US-2012-145422</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</si>
  <si>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</si>
  <si>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</si>
  <si>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</si>
  <si>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</si>
  <si>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</si>
  <si>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</si>
  <si>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</si>
  <si>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</si>
  <si>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</si>
  <si>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</si>
  <si>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Frank Olsen</t>
  </si>
  <si>
    <t>CA-2013-151148</t>
  </si>
  <si>
    <t>Lunatik TT5L-002 Taktik Strike Impact Protection System for iPhone 5</t>
  </si>
  <si>
    <t>CA-2012-165813</t>
  </si>
  <si>
    <t>CA-2013-116911</t>
  </si>
  <si>
    <t>Twin Falls</t>
  </si>
  <si>
    <t>CA-2014-145765</t>
  </si>
  <si>
    <t>Panasonic KX TS208W Corded phone</t>
  </si>
  <si>
    <t>CA-2011-162992</t>
  </si>
  <si>
    <t>Wi-Ex zBoost YX540 Cellular Phone Signal Booster</t>
  </si>
  <si>
    <t>CA-2013-106397</t>
  </si>
  <si>
    <t>US-2014-100398</t>
  </si>
  <si>
    <t>CA-2014-120614</t>
  </si>
  <si>
    <t>CA-2012-127754</t>
  </si>
  <si>
    <t>CA-2013-167983</t>
  </si>
  <si>
    <t>CA-2011-153808</t>
  </si>
  <si>
    <t>US-2013-112396</t>
  </si>
  <si>
    <t>Maxell 4.7GB DVD+RW 3/Pack</t>
  </si>
  <si>
    <t>CA-2014-163671</t>
  </si>
  <si>
    <t>GBC Instant Index System for Binding Systems</t>
  </si>
  <si>
    <t>CA-2014-135909</t>
  </si>
  <si>
    <t>CA-2013-158260</t>
  </si>
  <si>
    <t>CA-2014-101805</t>
  </si>
  <si>
    <t>US-2012-107944</t>
  </si>
  <si>
    <t>CA-2011-169642</t>
  </si>
  <si>
    <t>SAFCO Commercial Wire Shelving, Black</t>
  </si>
  <si>
    <t>CA-2014-103968</t>
  </si>
  <si>
    <t>CA-2012-111038</t>
  </si>
  <si>
    <t>Lindsay Castell</t>
  </si>
  <si>
    <t>CA-2013-167241</t>
  </si>
  <si>
    <t>Luxo Professional Magnifying Clamp-On Fluorescent Lamps</t>
  </si>
  <si>
    <t>CA-2013-139934</t>
  </si>
  <si>
    <t>CA-2012-109603</t>
  </si>
  <si>
    <t>CA-2012-143616</t>
  </si>
  <si>
    <t>CA-2012-134117</t>
  </si>
  <si>
    <t>Sanford Colorific Eraseable Coloring Pencils, 12 Count</t>
  </si>
  <si>
    <t>CA-2013-159023</t>
  </si>
  <si>
    <t>Okidata B401 Printer</t>
  </si>
  <si>
    <t>CA-2011-154592</t>
  </si>
  <si>
    <t>CA-2011-128622</t>
  </si>
  <si>
    <t>CA-2011-132913</t>
  </si>
  <si>
    <t>Adam Shillingsburg</t>
  </si>
  <si>
    <t>CA-2011-126480</t>
  </si>
  <si>
    <t>CA-2014-159226</t>
  </si>
  <si>
    <t>US-2014-139577</t>
  </si>
  <si>
    <t>CA-2011-133389</t>
  </si>
  <si>
    <t>Toby Braunhardt</t>
  </si>
  <si>
    <t>CA-2012-102855</t>
  </si>
  <si>
    <t>Dixon Ticonderoga Pencils</t>
  </si>
  <si>
    <t>CA-2014-143084</t>
  </si>
  <si>
    <t>Barry Pond</t>
  </si>
  <si>
    <t>CA-2013-131639</t>
  </si>
  <si>
    <t>GBC Laser Imprintable Binding System Covers, Desert Sand</t>
  </si>
  <si>
    <t>CA-2013-161361</t>
  </si>
  <si>
    <t>US-2013-141880</t>
  </si>
  <si>
    <t>CA-2014-128041</t>
  </si>
  <si>
    <t>Honeywell Quietcare HEPA Air Cleaner</t>
  </si>
  <si>
    <t>CA-2011-138177</t>
  </si>
  <si>
    <t>Neil Ducich</t>
  </si>
  <si>
    <t>CA-2012-168760</t>
  </si>
  <si>
    <t>CA-2013-168830</t>
  </si>
  <si>
    <t>CA-2014-137463</t>
  </si>
  <si>
    <t>Kalyca Meade</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</si>
  <si>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</si>
  <si>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</si>
  <si>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</si>
  <si>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</si>
  <si>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</si>
  <si>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</si>
  <si>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</si>
  <si>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</si>
  <si>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</si>
  <si>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</si>
  <si>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</si>
  <si>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</si>
  <si>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</si>
  <si>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</si>
  <si>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</si>
  <si>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</si>
  <si>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</si>
  <si>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Jason Klamczynski</t>
  </si>
  <si>
    <t>CA-2014-162250</t>
  </si>
  <si>
    <t>CA-2012-157028</t>
  </si>
  <si>
    <t>US-2014-147655</t>
  </si>
  <si>
    <t>CA-2012-157805</t>
  </si>
  <si>
    <t>CA-2014-123029</t>
  </si>
  <si>
    <t>Razer Kraken PRO Over Ear PC and Music Headset</t>
  </si>
  <si>
    <t>US-2014-166688</t>
  </si>
  <si>
    <t>US-2012-106873</t>
  </si>
  <si>
    <t>CA-2011-102645</t>
  </si>
  <si>
    <t>CA-2013-100300</t>
  </si>
  <si>
    <t>US-2013-155768</t>
  </si>
  <si>
    <t>Xerox 1886</t>
  </si>
  <si>
    <t>CA-2014-119424</t>
  </si>
  <si>
    <t>CA-2014-156776</t>
  </si>
  <si>
    <t>Jeremy Lonsdale</t>
  </si>
  <si>
    <t>Mead 1st Gear 2" Zipper Binder, Asst. Colors</t>
  </si>
  <si>
    <t>Global Enterprise Series Seating Low-Back Swivel/Tilt Chairs</t>
  </si>
  <si>
    <t>3.6 Cubic Foot Counter Height Office Refrigerator</t>
  </si>
  <si>
    <t>CA-2011-146843</t>
  </si>
  <si>
    <t>Memorex 25GB 6X Branded Blu-Ray Recordable Disc, 30/Pack</t>
  </si>
  <si>
    <t>CA-2011-103310</t>
  </si>
  <si>
    <t>CA-2013-104689</t>
  </si>
  <si>
    <t>CA-2014-141747</t>
  </si>
  <si>
    <t>CA-2012-167479</t>
  </si>
  <si>
    <t>CA-2011-144071</t>
  </si>
  <si>
    <t>CA-2013-152646</t>
  </si>
  <si>
    <t>CA-2014-140515</t>
  </si>
  <si>
    <t>CA-2011-153619</t>
  </si>
  <si>
    <t>CA-2014-133718</t>
  </si>
  <si>
    <t>Weyerhaeuser First Choice Laser/Copy Paper (20Lb. and 88 Bright)</t>
  </si>
  <si>
    <t>CA-2011-148383</t>
  </si>
  <si>
    <t>CA-2013-126732</t>
  </si>
  <si>
    <t>Blackstonian Pencils</t>
  </si>
  <si>
    <t>CA-2011-113271</t>
  </si>
  <si>
    <t>Avery Hidden Tab Dividers for Binding Systems</t>
  </si>
  <si>
    <t>Xerox 1967</t>
  </si>
  <si>
    <t>CA-2014-130106</t>
  </si>
  <si>
    <t>CA-2014-155712</t>
  </si>
  <si>
    <t>CA-2014-111388</t>
  </si>
  <si>
    <t>Stephanie Ulpright</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</si>
  <si>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</si>
  <si>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</si>
  <si>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</si>
  <si>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</si>
  <si>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</si>
  <si>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</si>
  <si>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</si>
  <si>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</si>
  <si>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</si>
  <si>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</si>
  <si>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</si>
  <si>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Duane Benoit</t>
  </si>
  <si>
    <t>US-2014-130687</t>
  </si>
  <si>
    <t>Boston 1799 Powerhouse Electric Pencil Sharpener</t>
  </si>
  <si>
    <t>CA-2012-164497</t>
  </si>
  <si>
    <t>Ashley Jarboe</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</si>
  <si>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</si>
  <si>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</si>
  <si>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</si>
  <si>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</si>
  <si>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</si>
  <si>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</si>
  <si>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</si>
  <si>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</si>
  <si>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</si>
  <si>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</si>
  <si>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</si>
  <si>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</si>
  <si>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</si>
  <si>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</si>
  <si>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Ken Brennan</t>
  </si>
  <si>
    <t>CA-2012-126347</t>
  </si>
  <si>
    <t>CA-2014-163097</t>
  </si>
  <si>
    <t>CA-2012-130848</t>
  </si>
  <si>
    <t>CA-2011-159814</t>
  </si>
  <si>
    <t>CA-2013-108959</t>
  </si>
  <si>
    <t>CA-2012-164777</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</si>
  <si>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</si>
  <si>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</si>
  <si>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</si>
  <si>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</si>
  <si>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</si>
  <si>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</si>
  <si>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</si>
  <si>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</si>
  <si>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</si>
  <si>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</si>
  <si>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</si>
  <si>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</si>
  <si>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</si>
  <si>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</si>
  <si>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</si>
  <si>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</si>
  <si>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</si>
  <si>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</si>
  <si>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</si>
  <si>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</si>
  <si>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Christopher Martinez</t>
  </si>
  <si>
    <t>GBC ProClick 150 Presentation Binding System</t>
  </si>
  <si>
    <t>US-2013-123610</t>
  </si>
  <si>
    <t>Vivian Mathis</t>
  </si>
  <si>
    <t>Memorex Mini Travel Drive 32 GB USB 2.0 Flash Drive</t>
  </si>
  <si>
    <t>US-2012-158589</t>
  </si>
  <si>
    <t>Kelly Williams</t>
  </si>
  <si>
    <t>Dana Swing-Arm Lamps</t>
  </si>
  <si>
    <t>US-2014-104451</t>
  </si>
  <si>
    <t>CA-2013-101189</t>
  </si>
  <si>
    <t>CA-2014-156958</t>
  </si>
  <si>
    <t>Eldon Radial Chair Mat for Low to Medium Pile Carpets</t>
  </si>
  <si>
    <t>CA-2014-111759</t>
  </si>
  <si>
    <t>Mathew Reese</t>
  </si>
  <si>
    <t>CA-2013-148747</t>
  </si>
  <si>
    <t>CA-2012-135727</t>
  </si>
  <si>
    <t>CA-2012-160864</t>
  </si>
  <si>
    <t>Avery Binding System Hidden Tab Executive Style Index Sets</t>
  </si>
  <si>
    <t>CA-2013-125724</t>
  </si>
  <si>
    <t>CA-2012-161242</t>
  </si>
  <si>
    <t>Catherine Glotzbach</t>
  </si>
  <si>
    <t>CA-2012-148495</t>
  </si>
  <si>
    <t>Sandra Flanagan</t>
  </si>
  <si>
    <t>CA-2013-108630</t>
  </si>
  <si>
    <t>Bobby Elias</t>
  </si>
  <si>
    <t>CA-2014-104619</t>
  </si>
  <si>
    <t>CA-2012-149517</t>
  </si>
  <si>
    <t>Seth Thomas 8 1/2" Cubicle Clock</t>
  </si>
  <si>
    <t>CA-2012-116841</t>
  </si>
  <si>
    <t>Theone Pippenger</t>
  </si>
  <si>
    <t>CA-2013-130638</t>
  </si>
  <si>
    <t>Tenex Carpeted, Granite-Look or Clear Contemporary Contour Shape Chair Mats</t>
  </si>
  <si>
    <t>CA-2013-110086</t>
  </si>
  <si>
    <t>CA-2011-128524</t>
  </si>
  <si>
    <t>CA-2013-140256</t>
  </si>
  <si>
    <t>CA-2011-124702</t>
  </si>
  <si>
    <t>Howard Miller 13-1/2" Diameter Rosebrook Wall Clock</t>
  </si>
  <si>
    <t>US-2014-125808</t>
  </si>
  <si>
    <t>CA-2011-104563</t>
  </si>
  <si>
    <t>Craig Molinari</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</si>
  <si>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</si>
  <si>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</si>
  <si>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</si>
  <si>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</si>
  <si>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</si>
  <si>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</si>
  <si>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</si>
  <si>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</si>
  <si>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</si>
  <si>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</si>
  <si>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</si>
  <si>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</si>
  <si>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San Clemente</t>
  </si>
  <si>
    <t>Recycled Interoffice Envelopes with String and Button Closure, 10 x 13</t>
  </si>
  <si>
    <t>US-2014-140312</t>
  </si>
  <si>
    <t>Dublin</t>
  </si>
  <si>
    <t>Samsung Replacement EH64AVFWE Premium Headset</t>
  </si>
  <si>
    <t>CA-2013-137393</t>
  </si>
  <si>
    <t>CA-2012-130113</t>
  </si>
  <si>
    <t>CA-2014-122770</t>
  </si>
  <si>
    <t>Eldon Executive Woodline II Desk Accessories, Mahogany</t>
  </si>
  <si>
    <t>CA-2014-118668</t>
  </si>
  <si>
    <t>Fred Wasserman</t>
  </si>
  <si>
    <t>CA-2014-116498</t>
  </si>
  <si>
    <t>CA-2014-130148</t>
  </si>
  <si>
    <t>CA-2014-154116</t>
  </si>
  <si>
    <t>CA-2013-105291</t>
  </si>
  <si>
    <t>San Luis Obispo</t>
  </si>
  <si>
    <t>CA-2014-125990</t>
  </si>
  <si>
    <t>Joy Smith</t>
  </si>
  <si>
    <t>CA-2013-161746</t>
  </si>
  <si>
    <t>Office Star Flex Back Scooter Chair with Aluminum Finish Frame</t>
  </si>
  <si>
    <t>CA-2013-116379</t>
  </si>
  <si>
    <t>CA-2014-142293</t>
  </si>
  <si>
    <t>CA-2011-111962</t>
  </si>
  <si>
    <t>Evan Bailliet</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</si>
  <si>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</si>
  <si>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</si>
  <si>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</si>
  <si>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</si>
  <si>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</si>
  <si>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</si>
  <si>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</si>
  <si>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</si>
  <si>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</si>
  <si>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</si>
  <si>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</si>
  <si>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</si>
  <si>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</si>
  <si>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Lodi</t>
  </si>
  <si>
    <t>Acme Hot Forged Carbon Steel Scissors with Nickel-Plated Handles, 3 7/8" Cut, 8"L</t>
  </si>
  <si>
    <t>US-2011-139640</t>
  </si>
  <si>
    <t>Troy Blackwell</t>
  </si>
  <si>
    <t>US-2011-164406</t>
  </si>
  <si>
    <t>US-2013-125402</t>
  </si>
  <si>
    <t>Dan Lawera</t>
  </si>
  <si>
    <t>Ampad Evidence Wirebond Steno Books, 6" x 9"</t>
  </si>
  <si>
    <t>CA-2014-169327</t>
  </si>
  <si>
    <t>CA-2011-142979</t>
  </si>
  <si>
    <t>Prismacolor Color Pencil Set</t>
  </si>
  <si>
    <t>CA-2014-138870</t>
  </si>
  <si>
    <t>Xerox 1907</t>
  </si>
  <si>
    <t>CA-2012-164301</t>
  </si>
  <si>
    <t>CA-2011-112291</t>
  </si>
  <si>
    <t>CA-2014-117646</t>
  </si>
  <si>
    <t>Sung Chung</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</si>
  <si>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</si>
  <si>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</si>
  <si>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</si>
  <si>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</si>
  <si>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</si>
  <si>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</si>
  <si>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</si>
  <si>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CA-2013-164889</t>
  </si>
  <si>
    <t>CA-2014-164028</t>
  </si>
  <si>
    <t>CA-2011-143371</t>
  </si>
  <si>
    <t>Maribeth Dona</t>
  </si>
  <si>
    <t>CA-2012-145415</t>
  </si>
  <si>
    <t>CA-2012-141593</t>
  </si>
  <si>
    <t>Ibico Recycled Grain-Textured Covers</t>
  </si>
  <si>
    <t>Bush Andora Conference Table, Maple/Graphite Gray Finish</t>
  </si>
  <si>
    <t>CA-2014-137421</t>
  </si>
  <si>
    <t>US-2013-103674</t>
  </si>
  <si>
    <t>Anne Pryor</t>
  </si>
  <si>
    <t>Avaya 5410 Digital phone</t>
  </si>
  <si>
    <t>CA-2013-125794</t>
  </si>
  <si>
    <t>CA-2014-121258</t>
  </si>
  <si>
    <t>CA-2014-119914</t>
  </si>
  <si>
    <t>Total</t>
  </si>
  <si>
    <t>Row Labels</t>
  </si>
  <si>
    <t>Grand Total</t>
  </si>
  <si>
    <t>Sum of Sales</t>
  </si>
  <si>
    <t>Sum of Profit</t>
  </si>
  <si>
    <t>Sum of Quantity</t>
  </si>
  <si>
    <t>Count of Order ID</t>
  </si>
  <si>
    <t xml:space="preserve">Category </t>
  </si>
  <si>
    <t>Total Sales</t>
  </si>
  <si>
    <t>Total Profit</t>
  </si>
  <si>
    <t>Total Quantity</t>
  </si>
  <si>
    <t>Total Orders</t>
  </si>
  <si>
    <t>Profit Margin</t>
  </si>
  <si>
    <t>profit</t>
  </si>
  <si>
    <t>2011</t>
  </si>
  <si>
    <t>2012</t>
  </si>
  <si>
    <t>2013</t>
  </si>
  <si>
    <t>2014</t>
  </si>
  <si>
    <t>2015</t>
  </si>
  <si>
    <t>Shipping Date</t>
  </si>
  <si>
    <t>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</si>
</sst>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 0"/>
  </numFmts>
  <fonts count="7" x14ac:knownFonts="1">
    <font>
      <sz val="11"/>
      <color theme="1"/>
      <name val="Calibri"/>
      <family val="2"/>
      <scheme val="minor"/>
    </font>
    <font>
      <sz val="11"/>
      <color theme="1"/>
      <name val="Calibri"/>
      <family val="2"/>
      <scheme val="minor"/>
    </font>
    <font>
      <sz val="18"/>
      <color theme="1"/>
      <name val="Calibri"/>
      <family val="2"/>
      <scheme val="minor"/>
    </font>
    <font>
      <b/>
      <sz val="18"/>
      <color theme="1"/>
      <name val="Calibri"/>
      <family val="2"/>
      <scheme val="minor"/>
    </font>
    <font>
      <b/>
      <sz val="20"/>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3">
    <xf numFmtId="0" fontId="0" fillId="0" borderId="0"/>
    <xf numFmtId="44" fontId="1" fillId="0" borderId="0" applyFont="0" applyFill="0" applyBorder="0" applyAlignment="0" applyProtection="0"/>
    <xf numFmtId="0" fontId="6" fillId="0" borderId="0" applyNumberFormat="0" applyFill="0" applyBorder="0" applyAlignment="0" applyProtection="0"/>
  </cellStyleXfs>
  <cellXfs count="1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44" fontId="0" fillId="0" borderId="0" xfId="1" applyFont="1"/>
    <xf numFmtId="0" fontId="0" fillId="0" borderId="0" xfId="0" applyFill="1"/>
    <xf numFmtId="164" fontId="2" fillId="0" borderId="0" xfId="0" applyNumberFormat="1" applyFont="1" applyAlignment="1">
      <alignment horizontal="center" vertical="center"/>
    </xf>
    <xf numFmtId="44" fontId="3" fillId="0" borderId="0" xfId="1" applyFont="1"/>
    <xf numFmtId="44" fontId="4" fillId="0" borderId="0" xfId="1" applyFont="1"/>
    <xf numFmtId="44" fontId="2" fillId="0" borderId="0" xfId="1" applyFont="1" applyAlignment="1">
      <alignment horizontal="center" vertical="center"/>
    </xf>
    <xf numFmtId="0" fontId="5" fillId="0" borderId="0" xfId="0" applyNumberFormat="1" applyFont="1" applyFill="1" applyBorder="1"/>
    <xf numFmtId="0" fontId="0" fillId="0" borderId="0" xfId="0" applyFill="1" applyBorder="1"/>
    <xf numFmtId="0" fontId="5" fillId="2" borderId="1" xfId="0" applyNumberFormat="1" applyFont="1" applyFill="1" applyBorder="1"/>
    <xf numFmtId="44" fontId="0" fillId="0" borderId="0" xfId="1" applyFont="1" applyAlignment="1">
      <alignment horizontal="center" vertical="center"/>
    </xf>
    <xf numFmtId="164" fontId="0" fillId="0" borderId="0" xfId="0" applyNumberFormat="1" applyAlignment="1">
      <alignment horizontal="center"/>
    </xf>
    <xf numFmtId="0" fontId="6" fillId="0" borderId="0" xfId="2"/>
  </cellXfs>
  <cellStyles count="3">
    <cellStyle name="Currency" xfId="1" builtinId="4"/>
    <cellStyle name="Hyperlink" xfId="2" builtinId="8"/>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border diagonalUp="0" diagonalDown="0">
        <left/>
        <right/>
        <top/>
        <bottom/>
        <vertical/>
        <horizontal/>
      </border>
    </dxf>
    <dxf>
      <font>
        <color theme="1"/>
      </font>
      <fill>
        <patternFill>
          <fgColor theme="8" tint="0.79998168889431442"/>
          <bgColor theme="3" tint="0.79998168889431442"/>
        </patternFill>
      </fill>
      <border diagonalUp="0" diagonalDown="0">
        <left/>
        <right/>
        <top/>
        <bottom/>
        <vertical/>
        <horizontal/>
      </border>
    </dxf>
    <dxf>
      <font>
        <b/>
        <i val="0"/>
        <color theme="1"/>
      </font>
      <fill>
        <patternFill patternType="solid">
          <bgColor theme="4" tint="0.59996337778862885"/>
        </patternFill>
      </fill>
      <border diagonalUp="0" diagonalDown="0">
        <left/>
        <right/>
        <top/>
        <bottom/>
        <vertical/>
        <horizontal/>
      </border>
    </dxf>
    <dxf>
      <fill>
        <patternFill>
          <bgColor theme="2"/>
        </patternFill>
      </fill>
      <border diagonalUp="0" diagonalDown="0">
        <left/>
        <right/>
        <top/>
        <bottom/>
        <vertical/>
        <horizontal/>
      </border>
    </dxf>
    <dxf>
      <font>
        <b/>
        <i val="0"/>
        <color auto="1"/>
      </font>
    </dxf>
    <dxf>
      <font>
        <b/>
        <i val="0"/>
      </font>
    </dxf>
    <dxf>
      <font>
        <sz val="14"/>
      </font>
    </dxf>
    <dxf>
      <border diagonalUp="0" diagonalDown="0">
        <left/>
        <right/>
        <top/>
        <bottom/>
        <vertical/>
        <horizontal/>
      </border>
    </dxf>
    <dxf>
      <font>
        <sz val="12"/>
      </font>
    </dxf>
    <dxf>
      <border diagonalUp="0" diagonalDown="0">
        <left/>
        <right/>
        <top/>
        <bottom/>
        <vertical/>
        <horizontal/>
      </border>
    </dxf>
    <dxf>
      <border diagonalUp="0" diagonalDown="0">
        <left/>
        <right/>
        <top/>
        <bottom/>
        <vertical/>
        <horizontal/>
      </border>
    </dxf>
    <dxf>
      <border>
        <left style="thin">
          <color auto="1"/>
        </left>
        <right style="thin">
          <color auto="1"/>
        </right>
        <top style="thin">
          <color auto="1"/>
        </top>
        <bottom style="thin">
          <color auto="1"/>
        </bottom>
      </border>
    </dxf>
    <dxf>
      <font>
        <color theme="1"/>
      </font>
      <fill>
        <patternFill>
          <bgColor theme="5" tint="0.79998168889431442"/>
        </patternFill>
      </fill>
    </dxf>
    <dxf>
      <font>
        <color theme="4" tint="0.59996337778862885"/>
      </font>
      <border diagonalUp="0" diagonalDown="0">
        <left/>
        <right/>
        <top/>
        <bottom/>
        <vertical/>
        <horizontal/>
      </border>
    </dxf>
    <dxf>
      <border diagonalUp="0" diagonalDown="0">
        <left/>
        <right/>
        <top/>
        <bottom/>
        <vertical/>
        <horizontal/>
      </border>
    </dxf>
  </dxfs>
  <tableStyles count="15" defaultTableStyle="TableStyleMedium2" defaultPivotStyle="PivotStyleLight16">
    <tableStyle name="Slicer Style 1" pivot="0" table="0" count="1" xr9:uid="{C8FB7D60-D38B-4397-8A9B-E98A00403236}">
      <tableStyleElement type="wholeTable" dxfId="23"/>
    </tableStyle>
    <tableStyle name="Slicer Style 10" pivot="0" table="0" count="1" xr9:uid="{1EEF45E6-271B-4236-A08D-22E20D979FB2}">
      <tableStyleElement type="wholeTable" dxfId="22"/>
    </tableStyle>
    <tableStyle name="Slicer Style 11" pivot="0" table="0" count="1" xr9:uid="{12CF481C-1AD9-486D-936C-0BEA82BD545D}">
      <tableStyleElement type="wholeTable" dxfId="21"/>
    </tableStyle>
    <tableStyle name="Slicer Style 12" pivot="0" table="0" count="1" xr9:uid="{03E5D79B-CD3B-4D08-905A-7741DCD3C369}">
      <tableStyleElement type="wholeTable" dxfId="20"/>
    </tableStyle>
    <tableStyle name="Slicer Style 13" pivot="0" table="0" count="1" xr9:uid="{A1C70036-DD7A-4180-92B0-9688EE7243D6}">
      <tableStyleElement type="wholeTable" dxfId="19"/>
    </tableStyle>
    <tableStyle name="Slicer Style 14" pivot="0" table="0" count="1" xr9:uid="{090D9DA6-DF24-4496-88B8-F7D3EDB3CB2F}">
      <tableStyleElement type="wholeTable" dxfId="18"/>
    </tableStyle>
    <tableStyle name="Slicer Style 15" pivot="0" table="0" count="1" xr9:uid="{A1A36AB8-D1CD-4B97-B3AE-5B298AF570FB}">
      <tableStyleElement type="wholeTable" dxfId="17"/>
    </tableStyle>
    <tableStyle name="Slicer Style 2" pivot="0" table="0" count="1" xr9:uid="{975F965B-AC56-4556-BB05-59F792C01411}">
      <tableStyleElement type="wholeTable" dxfId="16"/>
    </tableStyle>
    <tableStyle name="Slicer Style 3" pivot="0" table="0" count="1" xr9:uid="{14A33303-34CC-4A09-BC66-0E38D7342374}">
      <tableStyleElement type="headerRow" dxfId="15"/>
    </tableStyle>
    <tableStyle name="Slicer Style 4" pivot="0" table="0" count="1" xr9:uid="{21330385-74FA-4820-AC51-2107B4F1CBFE}">
      <tableStyleElement type="headerRow" dxfId="14"/>
    </tableStyle>
    <tableStyle name="Slicer Style 5" pivot="0" table="0" count="1" xr9:uid="{A7B197F9-63A2-4E63-B9BE-51DCD54E9A4C}">
      <tableStyleElement type="headerRow" dxfId="13"/>
    </tableStyle>
    <tableStyle name="Slicer Style 6" pivot="0" table="0" count="1" xr9:uid="{D96EABC3-7033-4FFA-855F-31D900F1FEBC}">
      <tableStyleElement type="wholeTable" dxfId="12"/>
    </tableStyle>
    <tableStyle name="Slicer Style 7" pivot="0" table="0" count="1" xr9:uid="{04F6F506-BD29-4752-9F6D-84E227AA82C8}">
      <tableStyleElement type="wholeTable" dxfId="11"/>
    </tableStyle>
    <tableStyle name="Slicer Style 8" pivot="0" table="0" count="1" xr9:uid="{DCF1EC1B-BC71-491F-A56C-A86DE999AF44}">
      <tableStyleElement type="wholeTable" dxfId="10"/>
    </tableStyle>
    <tableStyle name="Slicer Style 9" pivot="0" table="0" count="1" xr9:uid="{77749727-3710-4670-91BA-EE1C33C95013}">
      <tableStyleElement type="wholeTable" dxfId="9"/>
    </tableStyle>
  </tableStyles>
  <colors>
    <mruColors>
      <color rgb="FFC92DA8"/>
      <color rgb="FFED03F3"/>
      <color rgb="FF2291B4"/>
      <color rgb="FF6DE23E"/>
      <color rgb="FFF1A069"/>
      <color rgb="FF5D2884"/>
      <color rgb="FF61BBFF"/>
      <color rgb="FF008FFA"/>
      <color rgb="FF2546B1"/>
      <color rgb="FF73ABE9"/>
    </mruColors>
  </colors>
  <extLst>
    <ext xmlns:x14="http://schemas.microsoft.com/office/spreadsheetml/2009/9/main" uri="{EB79DEF2-80B8-43e5-95BD-54CBDDF9020C}">
      <x14:slicerStyles defaultSlicerStyle="SlicerStyleLight1">
        <x14:slicerStyle name="Slicer Style 1"/>
        <x14:slicerStyle name="Slicer Style 10"/>
        <x14:slicerStyle name="Slicer Style 11"/>
        <x14:slicerStyle name="Slicer Style 12"/>
        <x14:slicerStyle name="Slicer Style 13"/>
        <x14:slicerStyle name="Slicer Style 14"/>
        <x14:slicerStyle name="Slicer Style 15"/>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Dashboard.xlsx]Category sales bar chart!PivotTable3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'Category sales bar chart'!$B$6</c:f>
              <c:strCache>
                <c:ptCount val="1"/>
                <c:pt idx="0">
                  <c:v>Total</c:v>
                </c:pt>
              </c:strCache>
            </c:strRef>
          </c:tx>
          <c:spPr>
            <a:ln w="28575" cap="rnd">
              <a:solidFill>
                <a:schemeClr val="accent1"/>
              </a:solidFill>
              <a:round/>
            </a:ln>
            <a:effectLst/>
          </c:spPr>
          <c:marker>
            <c:symbol val="none"/>
          </c:marker>
          <c:cat>
            <c:strRef>
              <c:f>'Category sales bar chart'!$A$7:$A$24</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'Category sales bar chart'!$B$7:$B$24</c:f>
              <c:numCache>
                <c:formatCode>General</c:formatCode>
                <c:ptCount val="17"/>
                <c:pt idx="0">
                  <c:v>61114.116000000002</c:v>
                </c:pt>
                <c:pt idx="1">
                  <c:v>30236.335999999999</c:v>
                </c:pt>
                <c:pt idx="2">
                  <c:v>9212.0660000000007</c:v>
                </c:pt>
                <c:pt idx="3">
                  <c:v>55961.112999999998</c:v>
                </c:pt>
                <c:pt idx="4">
                  <c:v>36004.123500000002</c:v>
                </c:pt>
                <c:pt idx="5">
                  <c:v>101781.32799999999</c:v>
                </c:pt>
                <c:pt idx="6">
                  <c:v>49749.241999999998</c:v>
                </c:pt>
                <c:pt idx="7">
                  <c:v>4118.1000000000004</c:v>
                </c:pt>
                <c:pt idx="8">
                  <c:v>923.21600000000001</c:v>
                </c:pt>
                <c:pt idx="9">
                  <c:v>30072.73</c:v>
                </c:pt>
                <c:pt idx="10">
                  <c:v>5078.7259999999997</c:v>
                </c:pt>
                <c:pt idx="11">
                  <c:v>42444.122000000003</c:v>
                </c:pt>
                <c:pt idx="12">
                  <c:v>26663.718000000001</c:v>
                </c:pt>
                <c:pt idx="13">
                  <c:v>98684.351999999999</c:v>
                </c:pt>
                <c:pt idx="14">
                  <c:v>70532.851999999999</c:v>
                </c:pt>
                <c:pt idx="15">
                  <c:v>18127.121999999999</c:v>
                </c:pt>
                <c:pt idx="16">
                  <c:v>84754.562000000005</c:v>
                </c:pt>
              </c:numCache>
            </c:numRef>
          </c:val>
          <c:smooth val="0"/>
          <c:extLst>
            <c:ext xmlns:c16="http://schemas.microsoft.com/office/drawing/2014/chart" uri="{C3380CC4-5D6E-409C-BE32-E72D297353CC}">
              <c16:uniqueId val="{00000000-44E9-4B10-847B-D821F948F133}"/>
            </c:ext>
          </c:extLst>
        </c:ser>
        <c:dLbls>
          <c:showLegendKey val="0"/>
          <c:showVal val="0"/>
          <c:showCatName val="0"/>
          <c:showSerName val="0"/>
          <c:showPercent val="0"/>
          <c:showBubbleSize val="0"/>
        </c:dLbls>
        <c:smooth val="0"/>
        <c:axId val="612058768"/>
        <c:axId val="612063344"/>
      </c:lineChart>
      <c:catAx>
        <c:axId val="61205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63344"/>
        <c:crosses val="autoZero"/>
        <c:auto val="1"/>
        <c:lblAlgn val="ctr"/>
        <c:lblOffset val="100"/>
        <c:noMultiLvlLbl val="0"/>
      </c:catAx>
      <c:valAx>
        <c:axId val="61206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5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[Ecommerce Walmart Dashboard.xlsx]Category sales % pie chart!PivotTable4</c:name>
    <c:fmtId val="2"/>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tint val="65000"/>
            </a:schemeClr>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shade val="65000"/>
            </a:schemeClr>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tint val="65000"/>
            </a:schemeClr>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hade val="65000"/>
            </a:schemeClr>
          </a:solidFill>
          <a:ln w="19050">
            <a:solidFill>
              <a:schemeClr val="lt1"/>
            </a:solidFill>
          </a:ln>
          <a:effectLst/>
        </c:spPr>
      </c:pivotFmt>
      <c:pivotFmt>
        <c:idx val="8"/>
        <c:spPr>
          <a:solidFill>
            <a:schemeClr val="accent4"/>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1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noFill/>
          </a:ln>
          <a:effectLst/>
        </c:spPr>
      </c:pivotFmt>
      <c:pivotFmt>
        <c:idx val="10"/>
        <c:spPr>
          <a:solidFill>
            <a:schemeClr val="accent4">
              <a:lumMod val="40000"/>
              <a:lumOff val="60000"/>
            </a:schemeClr>
          </a:solidFill>
          <a:ln w="19050">
            <a:noFill/>
          </a:ln>
          <a:effectLst/>
        </c:spPr>
      </c:pivotFmt>
      <c:pivotFmt>
        <c:idx val="11"/>
        <c:spPr>
          <a:solidFill>
            <a:schemeClr val="accent3"/>
          </a:solidFill>
          <a:ln w="19050">
            <a:noFill/>
          </a:ln>
          <a:effectLst/>
        </c:spPr>
      </c:pivotFmt>
    </c:pivotFmts>
    <c:plotArea>
      <c:layout>
        <c:manualLayout>
          <c:layoutTarget val="inner"/>
          <c:xMode val="edge"/>
          <c:yMode val="edge"/>
          <c:x val="0.2615577833488254"/>
          <c:y val="0.13092424515637835"/>
          <c:w val="0.45815856255025528"/>
          <c:h val="0.71715974434493401"/>
        </c:manualLayout>
      </c:layout>
      <c:doughnutChart>
        <c:varyColors val="0"/>
        <c:ser>
          <c:idx val="0"/>
          <c:order val="0"/>
          <c:tx>
            <c:strRef>
              <c:f>'Category sales % pie chart'!$B$3</c:f>
              <c:strCache>
                <c:ptCount val="1"/>
                <c:pt idx="0">
                  <c:v>Total</c:v>
                </c:pt>
              </c:strCache>
            </c:strRef>
          </c:tx>
          <c:spPr>
            <a:solidFill>
              <a:schemeClr val="accent4"/>
            </a:solidFill>
            <a:ln w="19050">
              <a:noFill/>
            </a:ln>
            <a:effectLst/>
          </c:spPr>
          <c:explosion val="2"/>
          <c:dPt>
            <c:idx val="0"/>
            <c:bubble3D val="0"/>
            <c:spPr>
              <a:solidFill>
                <a:schemeClr val="accent4"/>
              </a:solidFill>
              <a:ln w="19050">
                <a:noFill/>
              </a:ln>
              <a:effectLst/>
            </c:spPr>
            <c:extLst>
              <c:ext xmlns:c16="http://schemas.microsoft.com/office/drawing/2014/chart" uri="{C3380CC4-5D6E-409C-BE32-E72D297353CC}">
                <c16:uniqueId val="{00000001-80CF-41B1-909A-B3EC9120B5A9}"/>
              </c:ext>
            </c:extLst>
          </c:dPt>
          <c:dPt>
            <c:idx val="1"/>
            <c:bubble3D val="0"/>
            <c:spPr>
              <a:solidFill>
                <a:schemeClr val="accent4">
                  <a:lumMod val="40000"/>
                  <a:lumOff val="60000"/>
                </a:schemeClr>
              </a:solidFill>
              <a:ln w="19050">
                <a:noFill/>
              </a:ln>
              <a:effectLst/>
            </c:spPr>
            <c:extLst>
              <c:ext xmlns:c16="http://schemas.microsoft.com/office/drawing/2014/chart" uri="{C3380CC4-5D6E-409C-BE32-E72D297353CC}">
                <c16:uniqueId val="{00000003-80CF-41B1-909A-B3EC9120B5A9}"/>
              </c:ext>
            </c:extLst>
          </c:dPt>
          <c:dPt>
            <c:idx val="2"/>
            <c:bubble3D val="0"/>
            <c:spPr>
              <a:solidFill>
                <a:schemeClr val="accent3"/>
              </a:solidFill>
              <a:ln w="19050">
                <a:noFill/>
              </a:ln>
              <a:effectLst/>
            </c:spPr>
            <c:extLst>
              <c:ext xmlns:c16="http://schemas.microsoft.com/office/drawing/2014/chart" uri="{C3380CC4-5D6E-409C-BE32-E72D297353CC}">
                <c16:uniqueId val="{00000005-80CF-41B1-909A-B3EC9120B5A9}"/>
              </c:ext>
            </c:extLst>
          </c:dPt>
          <c:dLbls>
            <c:spPr>
              <a:noFill/>
              <a:ln>
                <a:noFill/>
              </a:ln>
              <a:effectLst/>
            </c:spPr>
            <c:txPr>
              <a:bodyPr rot="0" spcFirstLastPara="1" vertOverflow="ellipsis" vert="horz" wrap="square" anchor="ctr" anchorCtr="1"/>
              <a:lstStyle/>
              <a:p>
                <a:pPr>
                  <a:defRPr lang="en-US" sz="11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sales % pie chart'!$A$4:$A$7</c:f>
              <c:strCache>
                <c:ptCount val="3"/>
                <c:pt idx="0">
                  <c:v>Chairs</c:v>
                </c:pt>
                <c:pt idx="1">
                  <c:v>Phones</c:v>
                </c:pt>
                <c:pt idx="2">
                  <c:v>Tables</c:v>
                </c:pt>
              </c:strCache>
            </c:strRef>
          </c:cat>
          <c:val>
            <c:numRef>
              <c:f>'Category sales % pie chart'!$B$4:$B$7</c:f>
              <c:numCache>
                <c:formatCode>0.00%</c:formatCode>
                <c:ptCount val="3"/>
                <c:pt idx="0">
                  <c:v>0.35685169918620285</c:v>
                </c:pt>
                <c:pt idx="1">
                  <c:v>0.3459935077118404</c:v>
                </c:pt>
                <c:pt idx="2">
                  <c:v>0.29715479310195664</c:v>
                </c:pt>
              </c:numCache>
            </c:numRef>
          </c:val>
          <c:extLst>
            <c:ext xmlns:c16="http://schemas.microsoft.com/office/drawing/2014/chart" uri="{C3380CC4-5D6E-409C-BE32-E72D297353CC}">
              <c16:uniqueId val="{00000006-80CF-41B1-909A-B3EC9120B5A9}"/>
            </c:ext>
          </c:extLst>
        </c:ser>
        <c:dLbls>
          <c:showLegendKey val="0"/>
          <c:showVal val="1"/>
          <c:showCatName val="0"/>
          <c:showSerName val="0"/>
          <c:showPercent val="0"/>
          <c:showBubbleSize val="0"/>
          <c:showLeaderLines val="1"/>
        </c:dLbls>
        <c:firstSliceAng val="232"/>
        <c:holeSize val="45"/>
      </c:doughnutChart>
      <c:spPr>
        <a:noFill/>
        <a:ln>
          <a:noFill/>
        </a:ln>
        <a:effectLst/>
      </c:spPr>
    </c:plotArea>
    <c:legend>
      <c:legendPos val="t"/>
      <c:layout>
        <c:manualLayout>
          <c:xMode val="edge"/>
          <c:yMode val="edge"/>
          <c:x val="0.28972289722062888"/>
          <c:y val="2.589926883848917E-2"/>
          <c:w val="0.40995817906867604"/>
          <c:h val="8.3290621065826284E-2"/>
        </c:manualLayout>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lang="en-US" sz="11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Dashboard.xlsx]Product bar chart!PivotTable3</c:name>
    <c:fmtId val="2"/>
  </c:pivotSource>
  <c:chart>
    <c:autoTitleDeleted val="1"/>
    <c:pivotFmts>
      <c:pivotFmt>
        <c:idx val="0"/>
        <c:spPr>
          <a:solidFill>
            <a:schemeClr val="accent1">
              <a:lumMod val="60000"/>
              <a:lumOff val="40000"/>
              <a:alpha val="5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alpha val="5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FFA">
              <a:alpha val="8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241845439351152"/>
          <c:y val="3.2017568283253618E-2"/>
          <c:w val="0.46801426737088542"/>
          <c:h val="0.81911913329170716"/>
        </c:manualLayout>
      </c:layout>
      <c:barChart>
        <c:barDir val="bar"/>
        <c:grouping val="stacked"/>
        <c:varyColors val="0"/>
        <c:ser>
          <c:idx val="0"/>
          <c:order val="0"/>
          <c:tx>
            <c:strRef>
              <c:f>'Product bar chart'!$B$3</c:f>
              <c:strCache>
                <c:ptCount val="1"/>
                <c:pt idx="0">
                  <c:v>Total</c:v>
                </c:pt>
              </c:strCache>
            </c:strRef>
          </c:tx>
          <c:spPr>
            <a:solidFill>
              <a:srgbClr val="008FFA">
                <a:alpha val="81000"/>
              </a:srgbClr>
            </a:solidFill>
            <a:ln>
              <a:noFill/>
            </a:ln>
            <a:effectLst/>
          </c:spPr>
          <c:invertIfNegative val="0"/>
          <c:cat>
            <c:strRef>
              <c:f>'Product bar chart'!$A$4:$A$14</c:f>
              <c:strCache>
                <c:ptCount val="10"/>
                <c:pt idx="0">
                  <c:v>Hewlett Packard LaserJet 3310 Copier</c:v>
                </c:pt>
                <c:pt idx="1">
                  <c:v>Canon PC1060 Personal Laser Copier</c:v>
                </c:pt>
                <c:pt idx="2">
                  <c:v>LogitechÂ P710e Mobile Speakerphone</c:v>
                </c:pt>
                <c:pt idx="3">
                  <c:v>Bretford Rectangular Conference Table Tops</c:v>
                </c:pt>
                <c:pt idx="4">
                  <c:v>Okidata MB760 Printer</c:v>
                </c:pt>
                <c:pt idx="5">
                  <c:v>GuestStacker Chair with Chrome Finish Legs</c:v>
                </c:pt>
                <c:pt idx="6">
                  <c:v>Fellowes PB500 Electric Punch Plastic Comb Binding Machine with Manual Bind</c:v>
                </c:pt>
                <c:pt idx="7">
                  <c:v>Global Troy Executive Leather Low-Back Tilter</c:v>
                </c:pt>
                <c:pt idx="8">
                  <c:v>High Speed Automatic Electric Letter Opener</c:v>
                </c:pt>
                <c:pt idx="9">
                  <c:v>Canon imageCLASS 2200 Advanced Copier</c:v>
                </c:pt>
              </c:strCache>
            </c:strRef>
          </c:cat>
          <c:val>
            <c:numRef>
              <c:f>'Product bar chart'!$B$4:$B$14</c:f>
              <c:numCache>
                <c:formatCode>General</c:formatCode>
                <c:ptCount val="10"/>
                <c:pt idx="0">
                  <c:v>6239.8959999999997</c:v>
                </c:pt>
                <c:pt idx="1">
                  <c:v>6719.9040000000005</c:v>
                </c:pt>
                <c:pt idx="2">
                  <c:v>7467.21</c:v>
                </c:pt>
                <c:pt idx="3">
                  <c:v>7710.665</c:v>
                </c:pt>
                <c:pt idx="4">
                  <c:v>7834.4</c:v>
                </c:pt>
                <c:pt idx="5">
                  <c:v>8030.0159999999996</c:v>
                </c:pt>
                <c:pt idx="6">
                  <c:v>8134.3360000000002</c:v>
                </c:pt>
                <c:pt idx="7">
                  <c:v>10019.6</c:v>
                </c:pt>
                <c:pt idx="8">
                  <c:v>13100.24</c:v>
                </c:pt>
                <c:pt idx="9">
                  <c:v>13999.96</c:v>
                </c:pt>
              </c:numCache>
            </c:numRef>
          </c:val>
          <c:extLst>
            <c:ext xmlns:c16="http://schemas.microsoft.com/office/drawing/2014/chart" uri="{C3380CC4-5D6E-409C-BE32-E72D297353CC}">
              <c16:uniqueId val="{00000000-E170-46B5-BBCC-9F0254E176BF}"/>
            </c:ext>
          </c:extLst>
        </c:ser>
        <c:dLbls>
          <c:showLegendKey val="0"/>
          <c:showVal val="0"/>
          <c:showCatName val="0"/>
          <c:showSerName val="0"/>
          <c:showPercent val="0"/>
          <c:showBubbleSize val="0"/>
        </c:dLbls>
        <c:gapWidth val="15"/>
        <c:overlap val="100"/>
        <c:axId val="750919695"/>
        <c:axId val="750934671"/>
      </c:barChart>
      <c:catAx>
        <c:axId val="75091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spc="20" baseline="0">
                <a:solidFill>
                  <a:schemeClr val="tx1"/>
                </a:solidFill>
                <a:latin typeface="+mn-lt"/>
                <a:ea typeface="+mn-ea"/>
                <a:cs typeface="+mn-cs"/>
              </a:defRPr>
            </a:pPr>
            <a:endParaRPr lang="en-US"/>
          </a:p>
        </c:txPr>
        <c:crossAx val="750934671"/>
        <c:crosses val="autoZero"/>
        <c:auto val="1"/>
        <c:lblAlgn val="ctr"/>
        <c:lblOffset val="100"/>
        <c:noMultiLvlLbl val="0"/>
      </c:catAx>
      <c:valAx>
        <c:axId val="750934671"/>
        <c:scaling>
          <c:orientation val="minMax"/>
        </c:scaling>
        <c:delete val="0"/>
        <c:axPos val="b"/>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75091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Dashboard.xlsx]Category sales bar chart!PivotTable3</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alpha val="58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6981627296587"/>
          <c:y val="5.0925925925925923E-2"/>
          <c:w val="0.85219685039370074"/>
          <c:h val="0.71812773403324581"/>
        </c:manualLayout>
      </c:layout>
      <c:lineChart>
        <c:grouping val="standard"/>
        <c:varyColors val="0"/>
        <c:ser>
          <c:idx val="0"/>
          <c:order val="0"/>
          <c:tx>
            <c:strRef>
              <c:f>'Category sales bar chart'!$B$6</c:f>
              <c:strCache>
                <c:ptCount val="1"/>
                <c:pt idx="0">
                  <c:v>Total</c:v>
                </c:pt>
              </c:strCache>
            </c:strRef>
          </c:tx>
          <c:spPr>
            <a:ln w="28575" cap="rnd">
              <a:solidFill>
                <a:schemeClr val="accent2">
                  <a:alpha val="58000"/>
                </a:schemeClr>
              </a:solidFill>
              <a:round/>
            </a:ln>
            <a:effectLst/>
          </c:spPr>
          <c:marker>
            <c:symbol val="none"/>
          </c:marker>
          <c:cat>
            <c:strRef>
              <c:f>'Category sales bar chart'!$A$7:$A$24</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'Category sales bar chart'!$B$7:$B$24</c:f>
              <c:numCache>
                <c:formatCode>General</c:formatCode>
                <c:ptCount val="17"/>
                <c:pt idx="0">
                  <c:v>61114.116000000002</c:v>
                </c:pt>
                <c:pt idx="1">
                  <c:v>30236.335999999999</c:v>
                </c:pt>
                <c:pt idx="2">
                  <c:v>9212.0660000000007</c:v>
                </c:pt>
                <c:pt idx="3">
                  <c:v>55961.112999999998</c:v>
                </c:pt>
                <c:pt idx="4">
                  <c:v>36004.123500000002</c:v>
                </c:pt>
                <c:pt idx="5">
                  <c:v>101781.32799999999</c:v>
                </c:pt>
                <c:pt idx="6">
                  <c:v>49749.241999999998</c:v>
                </c:pt>
                <c:pt idx="7">
                  <c:v>4118.1000000000004</c:v>
                </c:pt>
                <c:pt idx="8">
                  <c:v>923.21600000000001</c:v>
                </c:pt>
                <c:pt idx="9">
                  <c:v>30072.73</c:v>
                </c:pt>
                <c:pt idx="10">
                  <c:v>5078.7259999999997</c:v>
                </c:pt>
                <c:pt idx="11">
                  <c:v>42444.122000000003</c:v>
                </c:pt>
                <c:pt idx="12">
                  <c:v>26663.718000000001</c:v>
                </c:pt>
                <c:pt idx="13">
                  <c:v>98684.351999999999</c:v>
                </c:pt>
                <c:pt idx="14">
                  <c:v>70532.851999999999</c:v>
                </c:pt>
                <c:pt idx="15">
                  <c:v>18127.121999999999</c:v>
                </c:pt>
                <c:pt idx="16">
                  <c:v>84754.562000000005</c:v>
                </c:pt>
              </c:numCache>
            </c:numRef>
          </c:val>
          <c:smooth val="0"/>
          <c:extLst>
            <c:ext xmlns:c16="http://schemas.microsoft.com/office/drawing/2014/chart" uri="{C3380CC4-5D6E-409C-BE32-E72D297353CC}">
              <c16:uniqueId val="{00000000-08A5-43CF-9776-80E32137C38D}"/>
            </c:ext>
          </c:extLst>
        </c:ser>
        <c:dLbls>
          <c:showLegendKey val="0"/>
          <c:showVal val="0"/>
          <c:showCatName val="0"/>
          <c:showSerName val="0"/>
          <c:showPercent val="0"/>
          <c:showBubbleSize val="0"/>
        </c:dLbls>
        <c:upDownBars>
          <c:gapWidth val="158"/>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612058768"/>
        <c:axId val="612063344"/>
      </c:lineChart>
      <c:catAx>
        <c:axId val="61205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612063344"/>
        <c:crosses val="autoZero"/>
        <c:auto val="1"/>
        <c:lblAlgn val="ctr"/>
        <c:lblOffset val="100"/>
        <c:noMultiLvlLbl val="0"/>
      </c:catAx>
      <c:valAx>
        <c:axId val="612063344"/>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61205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[Ecommerce Walmart Dashboard.xlsx]Category profit bar chart!PivotTable5</c:name>
    <c:fmtId val="4"/>
  </c:pivotSource>
  <c:chart>
    <c:autoTitleDeleted val="1"/>
    <c:pivotFmts>
      <c:pivotFmt>
        <c:idx val="0"/>
        <c:spPr>
          <a:solidFill>
            <a:schemeClr val="accent5">
              <a:lumMod val="75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DDDD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9525" cap="flat" cmpd="sng" algn="ctr">
            <a:solidFill>
              <a:schemeClr val="accent5">
                <a:shade val="95000"/>
              </a:schemeClr>
            </a:solidFill>
            <a:round/>
          </a:ln>
          <a:effectLst/>
        </c:spPr>
      </c:pivotFmt>
      <c:pivotFmt>
        <c:idx val="2"/>
        <c:spPr>
          <a:solidFill>
            <a:schemeClr val="accent5">
              <a:lumMod val="75000"/>
            </a:schemeClr>
          </a:solidFill>
          <a:ln w="9525" cap="flat" cmpd="sng" algn="ctr">
            <a:solidFill>
              <a:schemeClr val="accent5">
                <a:shade val="95000"/>
              </a:schemeClr>
            </a:solidFill>
            <a:round/>
          </a:ln>
          <a:effectLst/>
        </c:spPr>
      </c:pivotFmt>
      <c:pivotFmt>
        <c:idx val="3"/>
        <c:spPr>
          <a:solidFill>
            <a:schemeClr val="accent5">
              <a:lumMod val="75000"/>
            </a:schemeClr>
          </a:solidFill>
          <a:ln w="9525" cap="flat" cmpd="sng" algn="ctr">
            <a:solidFill>
              <a:schemeClr val="accent5">
                <a:shade val="95000"/>
              </a:schemeClr>
            </a:solidFill>
            <a:round/>
          </a:ln>
          <a:effectLst/>
        </c:spPr>
      </c:pivotFmt>
      <c:pivotFmt>
        <c:idx val="4"/>
        <c:spPr>
          <a:solidFill>
            <a:schemeClr val="accent5">
              <a:lumMod val="75000"/>
            </a:schemeClr>
          </a:solidFill>
          <a:ln w="9525" cap="flat" cmpd="sng" algn="ctr">
            <a:solidFill>
              <a:schemeClr val="accent5">
                <a:shade val="95000"/>
              </a:schemeClr>
            </a:solidFill>
            <a:round/>
          </a:ln>
          <a:effectLst/>
        </c:spPr>
      </c:pivotFmt>
      <c:pivotFmt>
        <c:idx val="5"/>
        <c:spPr>
          <a:solidFill>
            <a:schemeClr val="accent5">
              <a:lumMod val="75000"/>
            </a:schemeClr>
          </a:solidFill>
          <a:ln w="9525" cap="flat" cmpd="sng" algn="ctr">
            <a:solidFill>
              <a:schemeClr val="accent5">
                <a:shade val="95000"/>
              </a:schemeClr>
            </a:solidFill>
            <a:round/>
          </a:ln>
          <a:effectLst/>
        </c:spPr>
      </c:pivotFmt>
      <c:pivotFmt>
        <c:idx val="6"/>
        <c:spPr>
          <a:solidFill>
            <a:schemeClr val="accent5">
              <a:lumMod val="75000"/>
            </a:schemeClr>
          </a:solidFill>
          <a:ln w="9525" cap="flat" cmpd="sng" algn="ctr">
            <a:solidFill>
              <a:schemeClr val="accent5">
                <a:shade val="95000"/>
              </a:schemeClr>
            </a:solidFill>
            <a:round/>
          </a:ln>
          <a:effectLst/>
        </c:spPr>
      </c:pivotFmt>
      <c:pivotFmt>
        <c:idx val="7"/>
        <c:spPr>
          <a:solidFill>
            <a:schemeClr val="accent5">
              <a:lumMod val="75000"/>
            </a:schemeClr>
          </a:solidFill>
          <a:ln w="9525" cap="flat" cmpd="sng" algn="ctr">
            <a:solidFill>
              <a:schemeClr val="accent5">
                <a:shade val="95000"/>
              </a:schemeClr>
            </a:solidFill>
            <a:round/>
          </a:ln>
          <a:effectLst/>
        </c:spPr>
      </c:pivotFmt>
      <c:pivotFmt>
        <c:idx val="8"/>
        <c:spPr>
          <a:solidFill>
            <a:schemeClr val="accent5">
              <a:lumMod val="75000"/>
            </a:schemeClr>
          </a:solidFill>
          <a:ln w="9525" cap="flat" cmpd="sng" algn="ctr">
            <a:solidFill>
              <a:schemeClr val="accent5">
                <a:shade val="95000"/>
              </a:schemeClr>
            </a:solidFill>
            <a:round/>
          </a:ln>
          <a:effectLst/>
        </c:spPr>
      </c:pivotFmt>
      <c:pivotFmt>
        <c:idx val="9"/>
        <c:spPr>
          <a:solidFill>
            <a:schemeClr val="accent5">
              <a:lumMod val="75000"/>
            </a:schemeClr>
          </a:solidFill>
          <a:ln w="9525" cap="flat" cmpd="sng" algn="ctr">
            <a:solidFill>
              <a:schemeClr val="accent5">
                <a:shade val="95000"/>
              </a:schemeClr>
            </a:solidFill>
            <a:round/>
          </a:ln>
          <a:effectLst/>
        </c:spPr>
      </c:pivotFmt>
      <c:pivotFmt>
        <c:idx val="10"/>
        <c:spPr>
          <a:solidFill>
            <a:schemeClr val="accent5">
              <a:lumMod val="75000"/>
            </a:schemeClr>
          </a:solidFill>
          <a:ln w="9525" cap="flat" cmpd="sng" algn="ctr">
            <a:solidFill>
              <a:schemeClr val="accent5">
                <a:shade val="95000"/>
              </a:schemeClr>
            </a:solidFill>
            <a:round/>
          </a:ln>
          <a:effectLst/>
        </c:spPr>
      </c:pivotFmt>
      <c:pivotFmt>
        <c:idx val="11"/>
        <c:spPr>
          <a:solidFill>
            <a:schemeClr val="accent5">
              <a:lumMod val="75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DDDD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alpha val="6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DDDD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profit bar chart'!$B$3</c:f>
              <c:strCache>
                <c:ptCount val="1"/>
                <c:pt idx="0">
                  <c:v>Total</c:v>
                </c:pt>
              </c:strCache>
            </c:strRef>
          </c:tx>
          <c:spPr>
            <a:solidFill>
              <a:schemeClr val="accent5">
                <a:alpha val="60000"/>
              </a:schemeClr>
            </a:solidFill>
            <a:ln w="9525" cap="flat" cmpd="sng" algn="ctr">
              <a:noFill/>
              <a:round/>
            </a:ln>
            <a:effectLst/>
          </c:spPr>
          <c:invertIfNegative val="0"/>
          <c:dPt>
            <c:idx val="0"/>
            <c:invertIfNegative val="0"/>
            <c:bubble3D val="0"/>
            <c:extLst>
              <c:ext xmlns:c16="http://schemas.microsoft.com/office/drawing/2014/chart" uri="{C3380CC4-5D6E-409C-BE32-E72D297353CC}">
                <c16:uniqueId val="{00000000-3316-4779-8816-1501B4D9E72C}"/>
              </c:ext>
            </c:extLst>
          </c:dPt>
          <c:dPt>
            <c:idx val="1"/>
            <c:invertIfNegative val="0"/>
            <c:bubble3D val="0"/>
            <c:extLst>
              <c:ext xmlns:c16="http://schemas.microsoft.com/office/drawing/2014/chart" uri="{C3380CC4-5D6E-409C-BE32-E72D297353CC}">
                <c16:uniqueId val="{00000001-3316-4779-8816-1501B4D9E72C}"/>
              </c:ext>
            </c:extLst>
          </c:dPt>
          <c:dPt>
            <c:idx val="2"/>
            <c:invertIfNegative val="0"/>
            <c:bubble3D val="0"/>
            <c:extLst>
              <c:ext xmlns:c16="http://schemas.microsoft.com/office/drawing/2014/chart" uri="{C3380CC4-5D6E-409C-BE32-E72D297353CC}">
                <c16:uniqueId val="{00000002-3316-4779-8816-1501B4D9E72C}"/>
              </c:ext>
            </c:extLst>
          </c:dPt>
          <c:dPt>
            <c:idx val="3"/>
            <c:invertIfNegative val="0"/>
            <c:bubble3D val="0"/>
            <c:extLst>
              <c:ext xmlns:c16="http://schemas.microsoft.com/office/drawing/2014/chart" uri="{C3380CC4-5D6E-409C-BE32-E72D297353CC}">
                <c16:uniqueId val="{00000003-3316-4779-8816-1501B4D9E72C}"/>
              </c:ext>
            </c:extLst>
          </c:dPt>
          <c:dPt>
            <c:idx val="4"/>
            <c:invertIfNegative val="0"/>
            <c:bubble3D val="0"/>
            <c:extLst>
              <c:ext xmlns:c16="http://schemas.microsoft.com/office/drawing/2014/chart" uri="{C3380CC4-5D6E-409C-BE32-E72D297353CC}">
                <c16:uniqueId val="{00000004-3316-4779-8816-1501B4D9E72C}"/>
              </c:ext>
            </c:extLst>
          </c:dPt>
          <c:dPt>
            <c:idx val="5"/>
            <c:invertIfNegative val="0"/>
            <c:bubble3D val="0"/>
            <c:extLst>
              <c:ext xmlns:c16="http://schemas.microsoft.com/office/drawing/2014/chart" uri="{C3380CC4-5D6E-409C-BE32-E72D297353CC}">
                <c16:uniqueId val="{00000005-3316-4779-8816-1501B4D9E72C}"/>
              </c:ext>
            </c:extLst>
          </c:dPt>
          <c:dPt>
            <c:idx val="6"/>
            <c:invertIfNegative val="0"/>
            <c:bubble3D val="0"/>
            <c:extLst>
              <c:ext xmlns:c16="http://schemas.microsoft.com/office/drawing/2014/chart" uri="{C3380CC4-5D6E-409C-BE32-E72D297353CC}">
                <c16:uniqueId val="{00000006-3316-4779-8816-1501B4D9E72C}"/>
              </c:ext>
            </c:extLst>
          </c:dPt>
          <c:dPt>
            <c:idx val="7"/>
            <c:invertIfNegative val="0"/>
            <c:bubble3D val="0"/>
            <c:extLst>
              <c:ext xmlns:c16="http://schemas.microsoft.com/office/drawing/2014/chart" uri="{C3380CC4-5D6E-409C-BE32-E72D297353CC}">
                <c16:uniqueId val="{00000007-3316-4779-8816-1501B4D9E72C}"/>
              </c:ext>
            </c:extLst>
          </c:dPt>
          <c:dPt>
            <c:idx val="8"/>
            <c:invertIfNegative val="0"/>
            <c:bubble3D val="0"/>
            <c:extLst>
              <c:ext xmlns:c16="http://schemas.microsoft.com/office/drawing/2014/chart" uri="{C3380CC4-5D6E-409C-BE32-E72D297353CC}">
                <c16:uniqueId val="{00000008-3316-4779-8816-1501B4D9E72C}"/>
              </c:ext>
            </c:extLst>
          </c:dPt>
          <c:dPt>
            <c:idx val="9"/>
            <c:invertIfNegative val="0"/>
            <c:bubble3D val="0"/>
            <c:extLst>
              <c:ext xmlns:c16="http://schemas.microsoft.com/office/drawing/2014/chart" uri="{C3380CC4-5D6E-409C-BE32-E72D297353CC}">
                <c16:uniqueId val="{00000009-3316-4779-8816-1501B4D9E72C}"/>
              </c:ext>
            </c:extLst>
          </c:dPt>
          <c:cat>
            <c:strRef>
              <c:f>'Category profit bar chart'!$A$4:$A$14</c:f>
              <c:strCache>
                <c:ptCount val="10"/>
                <c:pt idx="0">
                  <c:v>Art</c:v>
                </c:pt>
                <c:pt idx="1">
                  <c:v>Chairs</c:v>
                </c:pt>
                <c:pt idx="2">
                  <c:v>Furnishings</c:v>
                </c:pt>
                <c:pt idx="3">
                  <c:v>Appliances</c:v>
                </c:pt>
                <c:pt idx="4">
                  <c:v>Storage</c:v>
                </c:pt>
                <c:pt idx="5">
                  <c:v>Phones</c:v>
                </c:pt>
                <c:pt idx="6">
                  <c:v>Paper</c:v>
                </c:pt>
                <c:pt idx="7">
                  <c:v>Binders</c:v>
                </c:pt>
                <c:pt idx="8">
                  <c:v>Accessories</c:v>
                </c:pt>
                <c:pt idx="9">
                  <c:v>Copiers</c:v>
                </c:pt>
              </c:strCache>
            </c:strRef>
          </c:cat>
          <c:val>
            <c:numRef>
              <c:f>'Category profit bar chart'!$B$4:$B$14</c:f>
              <c:numCache>
                <c:formatCode>General</c:formatCode>
                <c:ptCount val="10"/>
                <c:pt idx="0">
                  <c:v>2374.0970000000002</c:v>
                </c:pt>
                <c:pt idx="1">
                  <c:v>4027.5843</c:v>
                </c:pt>
                <c:pt idx="2">
                  <c:v>7641.2704000000003</c:v>
                </c:pt>
                <c:pt idx="3">
                  <c:v>8261.2698999999993</c:v>
                </c:pt>
                <c:pt idx="4">
                  <c:v>8645.3222000000005</c:v>
                </c:pt>
                <c:pt idx="5">
                  <c:v>9110.7425999999996</c:v>
                </c:pt>
                <c:pt idx="6">
                  <c:v>12119.2364</c:v>
                </c:pt>
                <c:pt idx="7">
                  <c:v>16096.801600000001</c:v>
                </c:pt>
                <c:pt idx="8">
                  <c:v>16484.598300000001</c:v>
                </c:pt>
                <c:pt idx="9">
                  <c:v>19327.235100000002</c:v>
                </c:pt>
              </c:numCache>
            </c:numRef>
          </c:val>
          <c:extLst>
            <c:ext xmlns:c16="http://schemas.microsoft.com/office/drawing/2014/chart" uri="{C3380CC4-5D6E-409C-BE32-E72D297353CC}">
              <c16:uniqueId val="{0000000A-3316-4779-8816-1501B4D9E72C}"/>
            </c:ext>
          </c:extLst>
        </c:ser>
        <c:dLbls>
          <c:showLegendKey val="0"/>
          <c:showVal val="0"/>
          <c:showCatName val="0"/>
          <c:showSerName val="0"/>
          <c:showPercent val="0"/>
          <c:showBubbleSize val="0"/>
        </c:dLbls>
        <c:gapWidth val="15"/>
        <c:axId val="324519327"/>
        <c:axId val="324523487"/>
      </c:barChart>
      <c:catAx>
        <c:axId val="32451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120" b="0" i="0" u="none" strike="noStrike" kern="1200" spc="20" baseline="0">
                <a:solidFill>
                  <a:schemeClr val="tx1"/>
                </a:solidFill>
                <a:effectLst>
                  <a:reflection endPos="10000" dist="63500" dir="5400000" sy="-100000" algn="bl" rotWithShape="0"/>
                </a:effectLst>
                <a:latin typeface="+mn-lt"/>
                <a:ea typeface="+mn-ea"/>
                <a:cs typeface="+mn-cs"/>
              </a:defRPr>
            </a:pPr>
            <a:endParaRPr lang="en-US"/>
          </a:p>
        </c:txPr>
        <c:crossAx val="324523487"/>
        <c:crosses val="autoZero"/>
        <c:auto val="1"/>
        <c:lblAlgn val="ctr"/>
        <c:lblOffset val="100"/>
        <c:noMultiLvlLbl val="0"/>
      </c:catAx>
      <c:valAx>
        <c:axId val="324523487"/>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32451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solidFill>
            <a:srgbClr val="DDDDD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Dashboard.xlsx]Customer Profit Chart!PivotTable4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manualLayout>
          <c:layoutTarget val="inner"/>
          <c:xMode val="edge"/>
          <c:yMode val="edge"/>
          <c:x val="0.22205419768362528"/>
          <c:y val="4.7661286946328402E-2"/>
          <c:w val="0.72557270394228879"/>
          <c:h val="0.80099453887446859"/>
        </c:manualLayout>
      </c:layout>
      <c:barChart>
        <c:barDir val="bar"/>
        <c:grouping val="clustered"/>
        <c:varyColors val="0"/>
        <c:ser>
          <c:idx val="0"/>
          <c:order val="0"/>
          <c:tx>
            <c:strRef>
              <c:f>'Customer Profit Chart'!$B$5</c:f>
              <c:strCache>
                <c:ptCount val="1"/>
                <c:pt idx="0">
                  <c:v>Total</c:v>
                </c:pt>
              </c:strCache>
            </c:strRef>
          </c:tx>
          <c:spPr>
            <a:solidFill>
              <a:schemeClr val="accent2"/>
            </a:solidFill>
            <a:ln>
              <a:noFill/>
            </a:ln>
            <a:effectLst/>
          </c:spPr>
          <c:invertIfNegative val="0"/>
          <c:cat>
            <c:strRef>
              <c:f>'Customer Profit Chart'!$A$6:$A$16</c:f>
              <c:strCache>
                <c:ptCount val="10"/>
                <c:pt idx="0">
                  <c:v>Penelope Sewall</c:v>
                </c:pt>
                <c:pt idx="1">
                  <c:v>Joseph Holt</c:v>
                </c:pt>
                <c:pt idx="2">
                  <c:v>Gary Hwang</c:v>
                </c:pt>
                <c:pt idx="3">
                  <c:v>Alan Dominguez</c:v>
                </c:pt>
                <c:pt idx="4">
                  <c:v>Yana Sorensen</c:v>
                </c:pt>
                <c:pt idx="5">
                  <c:v>Robert Marley</c:v>
                </c:pt>
                <c:pt idx="6">
                  <c:v>Dennis Pardue</c:v>
                </c:pt>
                <c:pt idx="7">
                  <c:v>Fred Hopkins</c:v>
                </c:pt>
                <c:pt idx="8">
                  <c:v>Jane Waco</c:v>
                </c:pt>
                <c:pt idx="9">
                  <c:v>Raymond Buch</c:v>
                </c:pt>
              </c:strCache>
            </c:strRef>
          </c:cat>
          <c:val>
            <c:numRef>
              <c:f>'Customer Profit Chart'!$B$6:$B$16</c:f>
              <c:numCache>
                <c:formatCode>General</c:formatCode>
                <c:ptCount val="10"/>
                <c:pt idx="0">
                  <c:v>1056.306</c:v>
                </c:pt>
                <c:pt idx="1">
                  <c:v>1148.7333000000001</c:v>
                </c:pt>
                <c:pt idx="2">
                  <c:v>1185.3977</c:v>
                </c:pt>
                <c:pt idx="3">
                  <c:v>1535.8919000000001</c:v>
                </c:pt>
                <c:pt idx="4">
                  <c:v>1551.5944999999999</c:v>
                </c:pt>
                <c:pt idx="5">
                  <c:v>1598.5092</c:v>
                </c:pt>
                <c:pt idx="6">
                  <c:v>1789.6905999999999</c:v>
                </c:pt>
                <c:pt idx="7">
                  <c:v>1991.9042999999999</c:v>
                </c:pt>
                <c:pt idx="8">
                  <c:v>2073.2828</c:v>
                </c:pt>
                <c:pt idx="9">
                  <c:v>6807.0879000000004</c:v>
                </c:pt>
              </c:numCache>
            </c:numRef>
          </c:val>
          <c:extLst>
            <c:ext xmlns:c16="http://schemas.microsoft.com/office/drawing/2014/chart" uri="{C3380CC4-5D6E-409C-BE32-E72D297353CC}">
              <c16:uniqueId val="{00000000-5184-4B04-8DFC-4BADC9138B07}"/>
            </c:ext>
          </c:extLst>
        </c:ser>
        <c:dLbls>
          <c:showLegendKey val="0"/>
          <c:showVal val="0"/>
          <c:showCatName val="0"/>
          <c:showSerName val="0"/>
          <c:showPercent val="0"/>
          <c:showBubbleSize val="0"/>
        </c:dLbls>
        <c:gapWidth val="15"/>
        <c:axId val="612062512"/>
        <c:axId val="612066256"/>
      </c:barChart>
      <c:catAx>
        <c:axId val="61206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spc="20" baseline="0">
                <a:solidFill>
                  <a:schemeClr val="bg2">
                    <a:lumMod val="10000"/>
                  </a:schemeClr>
                </a:solidFill>
                <a:latin typeface="+mn-lt"/>
                <a:ea typeface="+mn-ea"/>
                <a:cs typeface="+mn-cs"/>
              </a:defRPr>
            </a:pPr>
            <a:endParaRPr lang="en-US"/>
          </a:p>
        </c:txPr>
        <c:crossAx val="612066256"/>
        <c:crosses val="autoZero"/>
        <c:auto val="1"/>
        <c:lblAlgn val="ctr"/>
        <c:lblOffset val="100"/>
        <c:noMultiLvlLbl val="0"/>
      </c:catAx>
      <c:valAx>
        <c:axId val="612066256"/>
        <c:scaling>
          <c:orientation val="minMax"/>
        </c:scaling>
        <c:delete val="0"/>
        <c:axPos val="b"/>
        <c:majorGridlines>
          <c:spPr>
            <a:ln w="9525" cap="flat" cmpd="sng" algn="ctr">
              <a:solidFill>
                <a:schemeClr val="bg2">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61206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Dashboard.xlsx]KPI's!PivotTable5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'KPI''s'!$C$2</c:f>
              <c:strCache>
                <c:ptCount val="1"/>
                <c:pt idx="0">
                  <c:v>Total</c:v>
                </c:pt>
              </c:strCache>
            </c:strRef>
          </c:tx>
          <c:spPr>
            <a:ln w="28575" cap="rnd">
              <a:solidFill>
                <a:schemeClr val="accent3"/>
              </a:solidFill>
              <a:round/>
            </a:ln>
            <a:effectLst/>
          </c:spPr>
          <c:marker>
            <c:symbol val="none"/>
          </c:marker>
          <c:cat>
            <c:strRef>
              <c:f>'KPI''s'!$B$3:$B$8</c:f>
              <c:strCache>
                <c:ptCount val="5"/>
                <c:pt idx="0">
                  <c:v>2011</c:v>
                </c:pt>
                <c:pt idx="1">
                  <c:v>2012</c:v>
                </c:pt>
                <c:pt idx="2">
                  <c:v>2013</c:v>
                </c:pt>
                <c:pt idx="3">
                  <c:v>2014</c:v>
                </c:pt>
                <c:pt idx="4">
                  <c:v>2015</c:v>
                </c:pt>
              </c:strCache>
            </c:strRef>
          </c:cat>
          <c:val>
            <c:numRef>
              <c:f>'KPI''s'!$C$3:$C$8</c:f>
              <c:numCache>
                <c:formatCode>General</c:formatCode>
                <c:ptCount val="5"/>
                <c:pt idx="0">
                  <c:v>19890.967799999999</c:v>
                </c:pt>
                <c:pt idx="1">
                  <c:v>20023.819299999999</c:v>
                </c:pt>
                <c:pt idx="2">
                  <c:v>24876.554400000001</c:v>
                </c:pt>
                <c:pt idx="3">
                  <c:v>43248.855100000001</c:v>
                </c:pt>
                <c:pt idx="4">
                  <c:v>378.25229999999999</c:v>
                </c:pt>
              </c:numCache>
            </c:numRef>
          </c:val>
          <c:smooth val="0"/>
          <c:extLst>
            <c:ext xmlns:c16="http://schemas.microsoft.com/office/drawing/2014/chart" uri="{C3380CC4-5D6E-409C-BE32-E72D297353CC}">
              <c16:uniqueId val="{00000000-57E5-40C2-ADB3-1E8191FD42EC}"/>
            </c:ext>
          </c:extLst>
        </c:ser>
        <c:dLbls>
          <c:showLegendKey val="0"/>
          <c:showVal val="0"/>
          <c:showCatName val="0"/>
          <c:showSerName val="0"/>
          <c:showPercent val="0"/>
          <c:showBubbleSize val="0"/>
        </c:dLbls>
        <c:smooth val="0"/>
        <c:axId val="612057104"/>
        <c:axId val="612044624"/>
      </c:lineChart>
      <c:catAx>
        <c:axId val="612057104"/>
        <c:scaling>
          <c:orientation val="minMax"/>
        </c:scaling>
        <c:delete val="1"/>
        <c:axPos val="b"/>
        <c:numFmt formatCode="General" sourceLinked="1"/>
        <c:majorTickMark val="none"/>
        <c:minorTickMark val="none"/>
        <c:tickLblPos val="nextTo"/>
        <c:crossAx val="612044624"/>
        <c:crosses val="autoZero"/>
        <c:auto val="1"/>
        <c:lblAlgn val="ctr"/>
        <c:lblOffset val="100"/>
        <c:noMultiLvlLbl val="0"/>
      </c:catAx>
      <c:valAx>
        <c:axId val="612044624"/>
        <c:scaling>
          <c:orientation val="minMax"/>
        </c:scaling>
        <c:delete val="1"/>
        <c:axPos val="l"/>
        <c:numFmt formatCode="General" sourceLinked="1"/>
        <c:majorTickMark val="none"/>
        <c:minorTickMark val="none"/>
        <c:tickLblPos val="nextTo"/>
        <c:crossAx val="61205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Dashboard.xlsx]KPI's!PivotTable8</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6410256410256"/>
          <c:y val="0.25071247568250504"/>
          <c:w val="0.79487179487179482"/>
          <c:h val="0.49857504863498991"/>
        </c:manualLayout>
      </c:layout>
      <c:lineChart>
        <c:grouping val="standard"/>
        <c:varyColors val="0"/>
        <c:ser>
          <c:idx val="0"/>
          <c:order val="0"/>
          <c:tx>
            <c:strRef>
              <c:f>'KPI''s'!$L$2</c:f>
              <c:strCache>
                <c:ptCount val="1"/>
                <c:pt idx="0">
                  <c:v>Total</c:v>
                </c:pt>
              </c:strCache>
            </c:strRef>
          </c:tx>
          <c:spPr>
            <a:ln w="28575" cap="rnd">
              <a:solidFill>
                <a:srgbClr val="00B050"/>
              </a:solidFill>
              <a:round/>
            </a:ln>
            <a:effectLst/>
          </c:spPr>
          <c:marker>
            <c:symbol val="none"/>
          </c:marker>
          <c:cat>
            <c:strRef>
              <c:f>'KPI''s'!$K$3:$K$8</c:f>
              <c:strCache>
                <c:ptCount val="5"/>
                <c:pt idx="0">
                  <c:v>2011</c:v>
                </c:pt>
                <c:pt idx="1">
                  <c:v>2012</c:v>
                </c:pt>
                <c:pt idx="2">
                  <c:v>2013</c:v>
                </c:pt>
                <c:pt idx="3">
                  <c:v>2014</c:v>
                </c:pt>
                <c:pt idx="4">
                  <c:v>2015</c:v>
                </c:pt>
              </c:strCache>
            </c:strRef>
          </c:cat>
          <c:val>
            <c:numRef>
              <c:f>'KPI''s'!$L$3:$L$8</c:f>
              <c:numCache>
                <c:formatCode>General</c:formatCode>
                <c:ptCount val="5"/>
                <c:pt idx="0">
                  <c:v>144206.29399999999</c:v>
                </c:pt>
                <c:pt idx="1">
                  <c:v>139903.66450000001</c:v>
                </c:pt>
                <c:pt idx="2">
                  <c:v>188665.0655</c:v>
                </c:pt>
                <c:pt idx="3">
                  <c:v>248707.8265</c:v>
                </c:pt>
                <c:pt idx="4">
                  <c:v>3974.9740000000002</c:v>
                </c:pt>
              </c:numCache>
            </c:numRef>
          </c:val>
          <c:smooth val="0"/>
          <c:extLst>
            <c:ext xmlns:c16="http://schemas.microsoft.com/office/drawing/2014/chart" uri="{C3380CC4-5D6E-409C-BE32-E72D297353CC}">
              <c16:uniqueId val="{00000000-8CC2-4DF4-ADAA-653EC8ADA873}"/>
            </c:ext>
          </c:extLst>
        </c:ser>
        <c:dLbls>
          <c:showLegendKey val="0"/>
          <c:showVal val="0"/>
          <c:showCatName val="0"/>
          <c:showSerName val="0"/>
          <c:showPercent val="0"/>
          <c:showBubbleSize val="0"/>
        </c:dLbls>
        <c:smooth val="0"/>
        <c:axId val="1837812736"/>
        <c:axId val="1837823968"/>
      </c:lineChart>
      <c:catAx>
        <c:axId val="1837812736"/>
        <c:scaling>
          <c:orientation val="minMax"/>
        </c:scaling>
        <c:delete val="1"/>
        <c:axPos val="b"/>
        <c:numFmt formatCode="General" sourceLinked="1"/>
        <c:majorTickMark val="none"/>
        <c:minorTickMark val="none"/>
        <c:tickLblPos val="nextTo"/>
        <c:crossAx val="1837823968"/>
        <c:crosses val="autoZero"/>
        <c:auto val="1"/>
        <c:lblAlgn val="ctr"/>
        <c:lblOffset val="100"/>
        <c:noMultiLvlLbl val="0"/>
      </c:catAx>
      <c:valAx>
        <c:axId val="1837823968"/>
        <c:scaling>
          <c:orientation val="minMax"/>
        </c:scaling>
        <c:delete val="1"/>
        <c:axPos val="l"/>
        <c:numFmt formatCode="General" sourceLinked="1"/>
        <c:majorTickMark val="none"/>
        <c:minorTickMark val="none"/>
        <c:tickLblPos val="nextTo"/>
        <c:crossAx val="183781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Dashboard.xlsx]KPI's!PivotTable6</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8F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'KPI''s'!$F$2</c:f>
              <c:strCache>
                <c:ptCount val="1"/>
                <c:pt idx="0">
                  <c:v>Total</c:v>
                </c:pt>
              </c:strCache>
            </c:strRef>
          </c:tx>
          <c:spPr>
            <a:ln w="28575" cap="rnd">
              <a:solidFill>
                <a:srgbClr val="008FFA"/>
              </a:solidFill>
              <a:round/>
            </a:ln>
            <a:effectLst/>
          </c:spPr>
          <c:marker>
            <c:symbol val="none"/>
          </c:marker>
          <c:cat>
            <c:strRef>
              <c:f>'KPI''s'!$E$3:$E$8</c:f>
              <c:strCache>
                <c:ptCount val="5"/>
                <c:pt idx="0">
                  <c:v>2011</c:v>
                </c:pt>
                <c:pt idx="1">
                  <c:v>2012</c:v>
                </c:pt>
                <c:pt idx="2">
                  <c:v>2013</c:v>
                </c:pt>
                <c:pt idx="3">
                  <c:v>2014</c:v>
                </c:pt>
                <c:pt idx="4">
                  <c:v>2015</c:v>
                </c:pt>
              </c:strCache>
            </c:strRef>
          </c:cat>
          <c:val>
            <c:numRef>
              <c:f>'KPI''s'!$F$3:$F$8</c:f>
              <c:numCache>
                <c:formatCode>General</c:formatCode>
                <c:ptCount val="5"/>
                <c:pt idx="0">
                  <c:v>2456</c:v>
                </c:pt>
                <c:pt idx="1">
                  <c:v>2493</c:v>
                </c:pt>
                <c:pt idx="2">
                  <c:v>2987</c:v>
                </c:pt>
                <c:pt idx="3">
                  <c:v>4266</c:v>
                </c:pt>
                <c:pt idx="4">
                  <c:v>62</c:v>
                </c:pt>
              </c:numCache>
            </c:numRef>
          </c:val>
          <c:smooth val="0"/>
          <c:extLst>
            <c:ext xmlns:c16="http://schemas.microsoft.com/office/drawing/2014/chart" uri="{C3380CC4-5D6E-409C-BE32-E72D297353CC}">
              <c16:uniqueId val="{00000000-810A-4890-BD65-9D20A35C115A}"/>
            </c:ext>
          </c:extLst>
        </c:ser>
        <c:dLbls>
          <c:showLegendKey val="0"/>
          <c:showVal val="0"/>
          <c:showCatName val="0"/>
          <c:showSerName val="0"/>
          <c:showPercent val="0"/>
          <c:showBubbleSize val="0"/>
        </c:dLbls>
        <c:smooth val="0"/>
        <c:axId val="612038384"/>
        <c:axId val="612019664"/>
      </c:lineChart>
      <c:catAx>
        <c:axId val="612038384"/>
        <c:scaling>
          <c:orientation val="minMax"/>
        </c:scaling>
        <c:delete val="1"/>
        <c:axPos val="b"/>
        <c:numFmt formatCode="General" sourceLinked="1"/>
        <c:majorTickMark val="none"/>
        <c:minorTickMark val="none"/>
        <c:tickLblPos val="nextTo"/>
        <c:crossAx val="612019664"/>
        <c:crosses val="autoZero"/>
        <c:auto val="1"/>
        <c:lblAlgn val="ctr"/>
        <c:lblOffset val="100"/>
        <c:noMultiLvlLbl val="0"/>
      </c:catAx>
      <c:valAx>
        <c:axId val="612019664"/>
        <c:scaling>
          <c:orientation val="minMax"/>
        </c:scaling>
        <c:delete val="1"/>
        <c:axPos val="l"/>
        <c:numFmt formatCode="General" sourceLinked="1"/>
        <c:majorTickMark val="none"/>
        <c:minorTickMark val="none"/>
        <c:tickLblPos val="nextTo"/>
        <c:crossAx val="61203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Dashboard.xlsx]KPI's!PivotTable7</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6452241715399"/>
          <c:y val="0.28479051486537177"/>
          <c:w val="0.82846003898635479"/>
          <c:h val="0.43041897026925646"/>
        </c:manualLayout>
      </c:layout>
      <c:lineChart>
        <c:grouping val="standard"/>
        <c:varyColors val="0"/>
        <c:ser>
          <c:idx val="0"/>
          <c:order val="0"/>
          <c:tx>
            <c:strRef>
              <c:f>'KPI''s'!$I$2</c:f>
              <c:strCache>
                <c:ptCount val="1"/>
                <c:pt idx="0">
                  <c:v>Total</c:v>
                </c:pt>
              </c:strCache>
            </c:strRef>
          </c:tx>
          <c:spPr>
            <a:ln w="28575" cap="rnd">
              <a:solidFill>
                <a:schemeClr val="accent2"/>
              </a:solidFill>
              <a:round/>
            </a:ln>
            <a:effectLst/>
          </c:spPr>
          <c:marker>
            <c:symbol val="none"/>
          </c:marker>
          <c:cat>
            <c:strRef>
              <c:f>'KPI''s'!$H$3:$H$8</c:f>
              <c:strCache>
                <c:ptCount val="5"/>
                <c:pt idx="0">
                  <c:v>2011</c:v>
                </c:pt>
                <c:pt idx="1">
                  <c:v>2012</c:v>
                </c:pt>
                <c:pt idx="2">
                  <c:v>2013</c:v>
                </c:pt>
                <c:pt idx="3">
                  <c:v>2014</c:v>
                </c:pt>
                <c:pt idx="4">
                  <c:v>2015</c:v>
                </c:pt>
              </c:strCache>
            </c:strRef>
          </c:cat>
          <c:val>
            <c:numRef>
              <c:f>'KPI''s'!$I$3:$I$8</c:f>
              <c:numCache>
                <c:formatCode>General</c:formatCode>
                <c:ptCount val="5"/>
                <c:pt idx="0">
                  <c:v>645</c:v>
                </c:pt>
                <c:pt idx="1">
                  <c:v>652</c:v>
                </c:pt>
                <c:pt idx="2">
                  <c:v>790</c:v>
                </c:pt>
                <c:pt idx="3">
                  <c:v>1099</c:v>
                </c:pt>
                <c:pt idx="4">
                  <c:v>17</c:v>
                </c:pt>
              </c:numCache>
            </c:numRef>
          </c:val>
          <c:smooth val="0"/>
          <c:extLst>
            <c:ext xmlns:c16="http://schemas.microsoft.com/office/drawing/2014/chart" uri="{C3380CC4-5D6E-409C-BE32-E72D297353CC}">
              <c16:uniqueId val="{00000000-06AE-4067-BE05-ECDF1D816E4C}"/>
            </c:ext>
          </c:extLst>
        </c:ser>
        <c:dLbls>
          <c:showLegendKey val="0"/>
          <c:showVal val="0"/>
          <c:showCatName val="0"/>
          <c:showSerName val="0"/>
          <c:showPercent val="0"/>
          <c:showBubbleSize val="0"/>
        </c:dLbls>
        <c:smooth val="0"/>
        <c:axId val="612042544"/>
        <c:axId val="612020912"/>
      </c:lineChart>
      <c:catAx>
        <c:axId val="612042544"/>
        <c:scaling>
          <c:orientation val="minMax"/>
        </c:scaling>
        <c:delete val="1"/>
        <c:axPos val="b"/>
        <c:numFmt formatCode="General" sourceLinked="1"/>
        <c:majorTickMark val="none"/>
        <c:minorTickMark val="none"/>
        <c:tickLblPos val="nextTo"/>
        <c:crossAx val="612020912"/>
        <c:crosses val="autoZero"/>
        <c:auto val="1"/>
        <c:lblAlgn val="ctr"/>
        <c:lblOffset val="100"/>
        <c:noMultiLvlLbl val="0"/>
      </c:catAx>
      <c:valAx>
        <c:axId val="612020912"/>
        <c:scaling>
          <c:orientation val="minMax"/>
        </c:scaling>
        <c:delete val="1"/>
        <c:axPos val="l"/>
        <c:numFmt formatCode="General" sourceLinked="1"/>
        <c:majorTickMark val="none"/>
        <c:minorTickMark val="none"/>
        <c:tickLblPos val="nextTo"/>
        <c:crossAx val="61204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[Ecommerce Walmart Dashboard.xlsx]Category profit bar chart!PivotTable5</c:name>
    <c:fmtId val="0"/>
  </c:pivotSource>
  <c:chart>
    <c:autoTitleDeleted val="1"/>
    <c:pivotFmts>
      <c:pivotFmt>
        <c:idx val="0"/>
        <c:spPr>
          <a:solidFill>
            <a:schemeClr val="accent5">
              <a:lumMod val="75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DDDD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9525" cap="flat" cmpd="sng" algn="ctr">
            <a:solidFill>
              <a:schemeClr val="accent5">
                <a:shade val="95000"/>
              </a:schemeClr>
            </a:solidFill>
            <a:round/>
          </a:ln>
          <a:effectLst/>
        </c:spPr>
      </c:pivotFmt>
      <c:pivotFmt>
        <c:idx val="2"/>
        <c:spPr>
          <a:solidFill>
            <a:schemeClr val="accent5">
              <a:lumMod val="75000"/>
            </a:schemeClr>
          </a:solidFill>
          <a:ln w="9525" cap="flat" cmpd="sng" algn="ctr">
            <a:solidFill>
              <a:schemeClr val="accent5">
                <a:shade val="95000"/>
              </a:schemeClr>
            </a:solidFill>
            <a:round/>
          </a:ln>
          <a:effectLst/>
        </c:spPr>
      </c:pivotFmt>
      <c:pivotFmt>
        <c:idx val="3"/>
        <c:spPr>
          <a:solidFill>
            <a:schemeClr val="accent5">
              <a:lumMod val="75000"/>
            </a:schemeClr>
          </a:solidFill>
          <a:ln w="9525" cap="flat" cmpd="sng" algn="ctr">
            <a:solidFill>
              <a:schemeClr val="accent5">
                <a:shade val="95000"/>
              </a:schemeClr>
            </a:solidFill>
            <a:round/>
          </a:ln>
          <a:effectLst/>
        </c:spPr>
      </c:pivotFmt>
      <c:pivotFmt>
        <c:idx val="4"/>
        <c:spPr>
          <a:solidFill>
            <a:schemeClr val="accent5">
              <a:lumMod val="75000"/>
            </a:schemeClr>
          </a:solidFill>
          <a:ln w="9525" cap="flat" cmpd="sng" algn="ctr">
            <a:solidFill>
              <a:schemeClr val="accent5">
                <a:shade val="95000"/>
              </a:schemeClr>
            </a:solidFill>
            <a:round/>
          </a:ln>
          <a:effectLst/>
        </c:spPr>
      </c:pivotFmt>
      <c:pivotFmt>
        <c:idx val="5"/>
        <c:spPr>
          <a:solidFill>
            <a:schemeClr val="accent5">
              <a:lumMod val="75000"/>
            </a:schemeClr>
          </a:solidFill>
          <a:ln w="9525" cap="flat" cmpd="sng" algn="ctr">
            <a:solidFill>
              <a:schemeClr val="accent5">
                <a:shade val="95000"/>
              </a:schemeClr>
            </a:solidFill>
            <a:round/>
          </a:ln>
          <a:effectLst/>
        </c:spPr>
      </c:pivotFmt>
      <c:pivotFmt>
        <c:idx val="6"/>
        <c:spPr>
          <a:solidFill>
            <a:schemeClr val="accent5">
              <a:lumMod val="75000"/>
            </a:schemeClr>
          </a:solidFill>
          <a:ln w="9525" cap="flat" cmpd="sng" algn="ctr">
            <a:solidFill>
              <a:schemeClr val="accent5">
                <a:shade val="95000"/>
              </a:schemeClr>
            </a:solidFill>
            <a:round/>
          </a:ln>
          <a:effectLst/>
        </c:spPr>
      </c:pivotFmt>
      <c:pivotFmt>
        <c:idx val="7"/>
        <c:spPr>
          <a:solidFill>
            <a:schemeClr val="accent5">
              <a:lumMod val="75000"/>
            </a:schemeClr>
          </a:solidFill>
          <a:ln w="9525" cap="flat" cmpd="sng" algn="ctr">
            <a:solidFill>
              <a:schemeClr val="accent5">
                <a:shade val="95000"/>
              </a:schemeClr>
            </a:solidFill>
            <a:round/>
          </a:ln>
          <a:effectLst/>
        </c:spPr>
      </c:pivotFmt>
      <c:pivotFmt>
        <c:idx val="8"/>
        <c:spPr>
          <a:solidFill>
            <a:schemeClr val="accent5">
              <a:lumMod val="75000"/>
            </a:schemeClr>
          </a:solidFill>
          <a:ln w="9525" cap="flat" cmpd="sng" algn="ctr">
            <a:solidFill>
              <a:schemeClr val="accent5">
                <a:shade val="95000"/>
              </a:schemeClr>
            </a:solidFill>
            <a:round/>
          </a:ln>
          <a:effectLst/>
        </c:spPr>
      </c:pivotFmt>
      <c:pivotFmt>
        <c:idx val="9"/>
        <c:spPr>
          <a:solidFill>
            <a:schemeClr val="accent5">
              <a:lumMod val="75000"/>
            </a:schemeClr>
          </a:solidFill>
          <a:ln w="9525" cap="flat" cmpd="sng" algn="ctr">
            <a:solidFill>
              <a:schemeClr val="accent5">
                <a:shade val="95000"/>
              </a:schemeClr>
            </a:solidFill>
            <a:round/>
          </a:ln>
          <a:effectLst/>
        </c:spPr>
      </c:pivotFmt>
      <c:pivotFmt>
        <c:idx val="10"/>
        <c:spPr>
          <a:solidFill>
            <a:schemeClr val="accent5">
              <a:lumMod val="75000"/>
            </a:schemeClr>
          </a:solidFill>
          <a:ln w="9525" cap="flat" cmpd="sng" algn="ctr">
            <a:solidFill>
              <a:schemeClr val="accent5">
                <a:shade val="95000"/>
              </a:schemeClr>
            </a:solidFill>
            <a:round/>
          </a:ln>
          <a:effectLst/>
        </c:spPr>
      </c:pivotFmt>
    </c:pivotFmts>
    <c:plotArea>
      <c:layout/>
      <c:barChart>
        <c:barDir val="bar"/>
        <c:grouping val="clustered"/>
        <c:varyColors val="0"/>
        <c:ser>
          <c:idx val="0"/>
          <c:order val="0"/>
          <c:tx>
            <c:strRef>
              <c:f>'Category profit bar chart'!$B$3</c:f>
              <c:strCache>
                <c:ptCount val="1"/>
                <c:pt idx="0">
                  <c:v>Total</c:v>
                </c:pt>
              </c:strCache>
            </c:strRef>
          </c:tx>
          <c:spPr>
            <a:solidFill>
              <a:schemeClr val="accent5">
                <a:lumMod val="75000"/>
              </a:schemeClr>
            </a:solidFill>
            <a:ln w="9525" cap="flat" cmpd="sng" algn="ctr">
              <a:solidFill>
                <a:schemeClr val="accent5">
                  <a:shade val="95000"/>
                </a:schemeClr>
              </a:solidFill>
              <a:round/>
            </a:ln>
            <a:effectLst/>
          </c:spPr>
          <c:invertIfNegative val="0"/>
          <c:dPt>
            <c:idx val="0"/>
            <c:invertIfNegative val="0"/>
            <c:bubble3D val="0"/>
            <c:extLst>
              <c:ext xmlns:c16="http://schemas.microsoft.com/office/drawing/2014/chart" uri="{C3380CC4-5D6E-409C-BE32-E72D297353CC}">
                <c16:uniqueId val="{0000000A-7AA3-4581-9495-1B9796E21B52}"/>
              </c:ext>
            </c:extLst>
          </c:dPt>
          <c:dPt>
            <c:idx val="1"/>
            <c:invertIfNegative val="0"/>
            <c:bubble3D val="0"/>
            <c:extLst>
              <c:ext xmlns:c16="http://schemas.microsoft.com/office/drawing/2014/chart" uri="{C3380CC4-5D6E-409C-BE32-E72D297353CC}">
                <c16:uniqueId val="{00000009-7AA3-4581-9495-1B9796E21B52}"/>
              </c:ext>
            </c:extLst>
          </c:dPt>
          <c:dPt>
            <c:idx val="2"/>
            <c:invertIfNegative val="0"/>
            <c:bubble3D val="0"/>
            <c:extLst>
              <c:ext xmlns:c16="http://schemas.microsoft.com/office/drawing/2014/chart" uri="{C3380CC4-5D6E-409C-BE32-E72D297353CC}">
                <c16:uniqueId val="{00000008-7AA3-4581-9495-1B9796E21B52}"/>
              </c:ext>
            </c:extLst>
          </c:dPt>
          <c:dPt>
            <c:idx val="3"/>
            <c:invertIfNegative val="0"/>
            <c:bubble3D val="0"/>
            <c:extLst>
              <c:ext xmlns:c16="http://schemas.microsoft.com/office/drawing/2014/chart" uri="{C3380CC4-5D6E-409C-BE32-E72D297353CC}">
                <c16:uniqueId val="{00000007-7AA3-4581-9495-1B9796E21B52}"/>
              </c:ext>
            </c:extLst>
          </c:dPt>
          <c:dPt>
            <c:idx val="4"/>
            <c:invertIfNegative val="0"/>
            <c:bubble3D val="0"/>
            <c:extLst>
              <c:ext xmlns:c16="http://schemas.microsoft.com/office/drawing/2014/chart" uri="{C3380CC4-5D6E-409C-BE32-E72D297353CC}">
                <c16:uniqueId val="{00000006-7AA3-4581-9495-1B9796E21B52}"/>
              </c:ext>
            </c:extLst>
          </c:dPt>
          <c:dPt>
            <c:idx val="5"/>
            <c:invertIfNegative val="0"/>
            <c:bubble3D val="0"/>
            <c:extLst>
              <c:ext xmlns:c16="http://schemas.microsoft.com/office/drawing/2014/chart" uri="{C3380CC4-5D6E-409C-BE32-E72D297353CC}">
                <c16:uniqueId val="{00000005-7AA3-4581-9495-1B9796E21B52}"/>
              </c:ext>
            </c:extLst>
          </c:dPt>
          <c:dPt>
            <c:idx val="6"/>
            <c:invertIfNegative val="0"/>
            <c:bubble3D val="0"/>
            <c:extLst>
              <c:ext xmlns:c16="http://schemas.microsoft.com/office/drawing/2014/chart" uri="{C3380CC4-5D6E-409C-BE32-E72D297353CC}">
                <c16:uniqueId val="{00000004-7AA3-4581-9495-1B9796E21B52}"/>
              </c:ext>
            </c:extLst>
          </c:dPt>
          <c:dPt>
            <c:idx val="7"/>
            <c:invertIfNegative val="0"/>
            <c:bubble3D val="0"/>
            <c:extLst>
              <c:ext xmlns:c16="http://schemas.microsoft.com/office/drawing/2014/chart" uri="{C3380CC4-5D6E-409C-BE32-E72D297353CC}">
                <c16:uniqueId val="{00000003-7AA3-4581-9495-1B9796E21B52}"/>
              </c:ext>
            </c:extLst>
          </c:dPt>
          <c:dPt>
            <c:idx val="8"/>
            <c:invertIfNegative val="0"/>
            <c:bubble3D val="0"/>
            <c:extLst>
              <c:ext xmlns:c16="http://schemas.microsoft.com/office/drawing/2014/chart" uri="{C3380CC4-5D6E-409C-BE32-E72D297353CC}">
                <c16:uniqueId val="{00000002-7AA3-4581-9495-1B9796E21B52}"/>
              </c:ext>
            </c:extLst>
          </c:dPt>
          <c:dPt>
            <c:idx val="9"/>
            <c:invertIfNegative val="0"/>
            <c:bubble3D val="0"/>
            <c:extLst>
              <c:ext xmlns:c16="http://schemas.microsoft.com/office/drawing/2014/chart" uri="{C3380CC4-5D6E-409C-BE32-E72D297353CC}">
                <c16:uniqueId val="{00000001-7AA3-4581-9495-1B9796E21B52}"/>
              </c:ext>
            </c:extLst>
          </c:dPt>
          <c:cat>
            <c:strRef>
              <c:f>'Category profit bar chart'!$A$4:$A$14</c:f>
              <c:strCache>
                <c:ptCount val="10"/>
                <c:pt idx="0">
                  <c:v>Art</c:v>
                </c:pt>
                <c:pt idx="1">
                  <c:v>Chairs</c:v>
                </c:pt>
                <c:pt idx="2">
                  <c:v>Furnishings</c:v>
                </c:pt>
                <c:pt idx="3">
                  <c:v>Appliances</c:v>
                </c:pt>
                <c:pt idx="4">
                  <c:v>Storage</c:v>
                </c:pt>
                <c:pt idx="5">
                  <c:v>Phones</c:v>
                </c:pt>
                <c:pt idx="6">
                  <c:v>Paper</c:v>
                </c:pt>
                <c:pt idx="7">
                  <c:v>Binders</c:v>
                </c:pt>
                <c:pt idx="8">
                  <c:v>Accessories</c:v>
                </c:pt>
                <c:pt idx="9">
                  <c:v>Copiers</c:v>
                </c:pt>
              </c:strCache>
            </c:strRef>
          </c:cat>
          <c:val>
            <c:numRef>
              <c:f>'Category profit bar chart'!$B$4:$B$14</c:f>
              <c:numCache>
                <c:formatCode>General</c:formatCode>
                <c:ptCount val="10"/>
                <c:pt idx="0">
                  <c:v>2374.0970000000002</c:v>
                </c:pt>
                <c:pt idx="1">
                  <c:v>4027.5843</c:v>
                </c:pt>
                <c:pt idx="2">
                  <c:v>7641.2704000000003</c:v>
                </c:pt>
                <c:pt idx="3">
                  <c:v>8261.2698999999993</c:v>
                </c:pt>
                <c:pt idx="4">
                  <c:v>8645.3222000000005</c:v>
                </c:pt>
                <c:pt idx="5">
                  <c:v>9110.7425999999996</c:v>
                </c:pt>
                <c:pt idx="6">
                  <c:v>12119.2364</c:v>
                </c:pt>
                <c:pt idx="7">
                  <c:v>16096.801600000001</c:v>
                </c:pt>
                <c:pt idx="8">
                  <c:v>16484.598300000001</c:v>
                </c:pt>
                <c:pt idx="9">
                  <c:v>19327.235100000002</c:v>
                </c:pt>
              </c:numCache>
            </c:numRef>
          </c:val>
          <c:extLst>
            <c:ext xmlns:c16="http://schemas.microsoft.com/office/drawing/2014/chart" uri="{C3380CC4-5D6E-409C-BE32-E72D297353CC}">
              <c16:uniqueId val="{00000000-940A-492D-A71E-0F500FDC97A3}"/>
            </c:ext>
          </c:extLst>
        </c:ser>
        <c:dLbls>
          <c:showLegendKey val="0"/>
          <c:showVal val="0"/>
          <c:showCatName val="0"/>
          <c:showSerName val="0"/>
          <c:showPercent val="0"/>
          <c:showBubbleSize val="0"/>
        </c:dLbls>
        <c:gapWidth val="14"/>
        <c:axId val="324519327"/>
        <c:axId val="324523487"/>
      </c:barChart>
      <c:catAx>
        <c:axId val="324519327"/>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324523487"/>
        <c:crosses val="autoZero"/>
        <c:auto val="1"/>
        <c:lblAlgn val="ctr"/>
        <c:lblOffset val="100"/>
        <c:noMultiLvlLbl val="0"/>
      </c:catAx>
      <c:valAx>
        <c:axId val="324523487"/>
        <c:scaling>
          <c:orientation val="minMax"/>
        </c:scaling>
        <c:delete val="0"/>
        <c:axPos val="b"/>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1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DDDDD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Dashboard.xlsx]Customer Profit Chart!PivotTable4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Profit Chart'!$B$5</c:f>
              <c:strCache>
                <c:ptCount val="1"/>
                <c:pt idx="0">
                  <c:v>Total</c:v>
                </c:pt>
              </c:strCache>
            </c:strRef>
          </c:tx>
          <c:spPr>
            <a:solidFill>
              <a:schemeClr val="accent1"/>
            </a:solidFill>
            <a:ln>
              <a:noFill/>
            </a:ln>
            <a:effectLst/>
          </c:spPr>
          <c:invertIfNegative val="0"/>
          <c:cat>
            <c:strRef>
              <c:f>'Customer Profit Chart'!$A$6:$A$16</c:f>
              <c:strCache>
                <c:ptCount val="10"/>
                <c:pt idx="0">
                  <c:v>Penelope Sewall</c:v>
                </c:pt>
                <c:pt idx="1">
                  <c:v>Joseph Holt</c:v>
                </c:pt>
                <c:pt idx="2">
                  <c:v>Gary Hwang</c:v>
                </c:pt>
                <c:pt idx="3">
                  <c:v>Alan Dominguez</c:v>
                </c:pt>
                <c:pt idx="4">
                  <c:v>Yana Sorensen</c:v>
                </c:pt>
                <c:pt idx="5">
                  <c:v>Robert Marley</c:v>
                </c:pt>
                <c:pt idx="6">
                  <c:v>Dennis Pardue</c:v>
                </c:pt>
                <c:pt idx="7">
                  <c:v>Fred Hopkins</c:v>
                </c:pt>
                <c:pt idx="8">
                  <c:v>Jane Waco</c:v>
                </c:pt>
                <c:pt idx="9">
                  <c:v>Raymond Buch</c:v>
                </c:pt>
              </c:strCache>
            </c:strRef>
          </c:cat>
          <c:val>
            <c:numRef>
              <c:f>'Customer Profit Chart'!$B$6:$B$16</c:f>
              <c:numCache>
                <c:formatCode>General</c:formatCode>
                <c:ptCount val="10"/>
                <c:pt idx="0">
                  <c:v>1056.306</c:v>
                </c:pt>
                <c:pt idx="1">
                  <c:v>1148.7333000000001</c:v>
                </c:pt>
                <c:pt idx="2">
                  <c:v>1185.3977</c:v>
                </c:pt>
                <c:pt idx="3">
                  <c:v>1535.8919000000001</c:v>
                </c:pt>
                <c:pt idx="4">
                  <c:v>1551.5944999999999</c:v>
                </c:pt>
                <c:pt idx="5">
                  <c:v>1598.5092</c:v>
                </c:pt>
                <c:pt idx="6">
                  <c:v>1789.6905999999999</c:v>
                </c:pt>
                <c:pt idx="7">
                  <c:v>1991.9042999999999</c:v>
                </c:pt>
                <c:pt idx="8">
                  <c:v>2073.2828</c:v>
                </c:pt>
                <c:pt idx="9">
                  <c:v>6807.0879000000004</c:v>
                </c:pt>
              </c:numCache>
            </c:numRef>
          </c:val>
          <c:extLst>
            <c:ext xmlns:c16="http://schemas.microsoft.com/office/drawing/2014/chart" uri="{C3380CC4-5D6E-409C-BE32-E72D297353CC}">
              <c16:uniqueId val="{00000000-1CB8-4CC8-9E4D-5D2909217CF7}"/>
            </c:ext>
          </c:extLst>
        </c:ser>
        <c:dLbls>
          <c:showLegendKey val="0"/>
          <c:showVal val="0"/>
          <c:showCatName val="0"/>
          <c:showSerName val="0"/>
          <c:showPercent val="0"/>
          <c:showBubbleSize val="0"/>
        </c:dLbls>
        <c:gapWidth val="182"/>
        <c:axId val="612062512"/>
        <c:axId val="612066256"/>
      </c:barChart>
      <c:catAx>
        <c:axId val="61206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66256"/>
        <c:crosses val="autoZero"/>
        <c:auto val="1"/>
        <c:lblAlgn val="ctr"/>
        <c:lblOffset val="100"/>
        <c:noMultiLvlLbl val="0"/>
      </c:catAx>
      <c:valAx>
        <c:axId val="61206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6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Dashboard.xlsx]Product bar chart!PivotTable3</c:name>
    <c:fmtId val="0"/>
  </c:pivotSource>
  <c:chart>
    <c:autoTitleDeleted val="1"/>
    <c:pivotFmts>
      <c:pivotFmt>
        <c:idx val="0"/>
        <c:spPr>
          <a:solidFill>
            <a:schemeClr val="accent1">
              <a:lumMod val="60000"/>
              <a:lumOff val="40000"/>
              <a:alpha val="5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 bar chart'!$B$3</c:f>
              <c:strCache>
                <c:ptCount val="1"/>
                <c:pt idx="0">
                  <c:v>Total</c:v>
                </c:pt>
              </c:strCache>
            </c:strRef>
          </c:tx>
          <c:spPr>
            <a:solidFill>
              <a:schemeClr val="accent1">
                <a:lumMod val="60000"/>
                <a:lumOff val="40000"/>
                <a:alpha val="56000"/>
              </a:schemeClr>
            </a:solidFill>
            <a:ln>
              <a:noFill/>
            </a:ln>
            <a:effectLst/>
          </c:spPr>
          <c:invertIfNegative val="0"/>
          <c:cat>
            <c:strRef>
              <c:f>'Product bar chart'!$A$4:$A$14</c:f>
              <c:strCache>
                <c:ptCount val="10"/>
                <c:pt idx="0">
                  <c:v>Hewlett Packard LaserJet 3310 Copier</c:v>
                </c:pt>
                <c:pt idx="1">
                  <c:v>Canon PC1060 Personal Laser Copier</c:v>
                </c:pt>
                <c:pt idx="2">
                  <c:v>LogitechÂ P710e Mobile Speakerphone</c:v>
                </c:pt>
                <c:pt idx="3">
                  <c:v>Bretford Rectangular Conference Table Tops</c:v>
                </c:pt>
                <c:pt idx="4">
                  <c:v>Okidata MB760 Printer</c:v>
                </c:pt>
                <c:pt idx="5">
                  <c:v>GuestStacker Chair with Chrome Finish Legs</c:v>
                </c:pt>
                <c:pt idx="6">
                  <c:v>Fellowes PB500 Electric Punch Plastic Comb Binding Machine with Manual Bind</c:v>
                </c:pt>
                <c:pt idx="7">
                  <c:v>Global Troy Executive Leather Low-Back Tilter</c:v>
                </c:pt>
                <c:pt idx="8">
                  <c:v>High Speed Automatic Electric Letter Opener</c:v>
                </c:pt>
                <c:pt idx="9">
                  <c:v>Canon imageCLASS 2200 Advanced Copier</c:v>
                </c:pt>
              </c:strCache>
            </c:strRef>
          </c:cat>
          <c:val>
            <c:numRef>
              <c:f>'Product bar chart'!$B$4:$B$14</c:f>
              <c:numCache>
                <c:formatCode>General</c:formatCode>
                <c:ptCount val="10"/>
                <c:pt idx="0">
                  <c:v>6239.8959999999997</c:v>
                </c:pt>
                <c:pt idx="1">
                  <c:v>6719.9040000000005</c:v>
                </c:pt>
                <c:pt idx="2">
                  <c:v>7467.21</c:v>
                </c:pt>
                <c:pt idx="3">
                  <c:v>7710.665</c:v>
                </c:pt>
                <c:pt idx="4">
                  <c:v>7834.4</c:v>
                </c:pt>
                <c:pt idx="5">
                  <c:v>8030.0159999999996</c:v>
                </c:pt>
                <c:pt idx="6">
                  <c:v>8134.3360000000002</c:v>
                </c:pt>
                <c:pt idx="7">
                  <c:v>10019.6</c:v>
                </c:pt>
                <c:pt idx="8">
                  <c:v>13100.24</c:v>
                </c:pt>
                <c:pt idx="9">
                  <c:v>13999.96</c:v>
                </c:pt>
              </c:numCache>
            </c:numRef>
          </c:val>
          <c:extLst>
            <c:ext xmlns:c16="http://schemas.microsoft.com/office/drawing/2014/chart" uri="{C3380CC4-5D6E-409C-BE32-E72D297353CC}">
              <c16:uniqueId val="{00000000-ED48-4092-9D4C-F8854364F826}"/>
            </c:ext>
          </c:extLst>
        </c:ser>
        <c:dLbls>
          <c:showLegendKey val="0"/>
          <c:showVal val="0"/>
          <c:showCatName val="0"/>
          <c:showSerName val="0"/>
          <c:showPercent val="0"/>
          <c:showBubbleSize val="0"/>
        </c:dLbls>
        <c:gapWidth val="8"/>
        <c:overlap val="100"/>
        <c:axId val="750919695"/>
        <c:axId val="750934671"/>
      </c:barChart>
      <c:catAx>
        <c:axId val="750919695"/>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934671"/>
        <c:crosses val="autoZero"/>
        <c:auto val="1"/>
        <c:lblAlgn val="ctr"/>
        <c:lblOffset val="100"/>
        <c:noMultiLvlLbl val="0"/>
      </c:catAx>
      <c:valAx>
        <c:axId val="750934671"/>
        <c:scaling>
          <c:orientation val="minMax"/>
        </c:scaling>
        <c:delete val="0"/>
        <c:axPos val="b"/>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91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[Ecommerce Walmart Dashboard.xlsx]Category sales % pie chart!PivotTable4</c:name>
    <c:fmtId val="0"/>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tint val="65000"/>
            </a:schemeClr>
          </a:solidFill>
          <a:ln w="19050">
            <a:solidFill>
              <a:schemeClr val="lt1"/>
            </a:solidFill>
          </a:ln>
          <a:effectLst/>
        </c:spPr>
      </c:pivotFmt>
      <c:pivotFmt>
        <c:idx val="2"/>
        <c:spPr>
          <a:solidFill>
            <a:schemeClr val="accent5">
              <a:tint val="65000"/>
            </a:schemeClr>
          </a:solidFill>
          <a:ln w="19050">
            <a:solidFill>
              <a:schemeClr val="lt1"/>
            </a:solidFill>
          </a:ln>
          <a:effectLst/>
        </c:spPr>
      </c:pivotFmt>
      <c:pivotFmt>
        <c:idx val="3"/>
        <c:spPr>
          <a:solidFill>
            <a:schemeClr val="accent5">
              <a:tint val="65000"/>
            </a:schemeClr>
          </a:solidFill>
          <a:ln w="19050">
            <a:solidFill>
              <a:schemeClr val="lt1"/>
            </a:solidFill>
          </a:ln>
          <a:effectLst/>
        </c:spPr>
      </c:pivotFmt>
      <c:pivotFmt>
        <c:idx val="4"/>
        <c:spPr>
          <a:solidFill>
            <a:schemeClr val="accent5">
              <a:shade val="65000"/>
            </a:schemeClr>
          </a:solidFill>
          <a:ln w="19050">
            <a:solidFill>
              <a:schemeClr val="lt1"/>
            </a:solidFill>
          </a:ln>
          <a:effectLst/>
        </c:spPr>
      </c:pivotFmt>
      <c:pivotFmt>
        <c:idx val="5"/>
        <c:spPr>
          <a:solidFill>
            <a:schemeClr val="accent5">
              <a:tint val="65000"/>
            </a:schemeClr>
          </a:solidFill>
          <a:ln w="19050">
            <a:solidFill>
              <a:schemeClr val="lt1"/>
            </a:solidFill>
          </a:ln>
          <a:effectLst/>
        </c:spPr>
      </c:pivotFmt>
      <c:pivotFmt>
        <c:idx val="6"/>
        <c:spPr>
          <a:solidFill>
            <a:schemeClr val="accent5">
              <a:shade val="65000"/>
            </a:schemeClr>
          </a:solidFill>
          <a:ln w="19050">
            <a:solidFill>
              <a:schemeClr val="lt1"/>
            </a:solidFill>
          </a:ln>
          <a:effectLst/>
        </c:spPr>
      </c:pivotFmt>
    </c:pivotFmts>
    <c:plotArea>
      <c:layout/>
      <c:doughnutChart>
        <c:varyColors val="1"/>
        <c:ser>
          <c:idx val="0"/>
          <c:order val="0"/>
          <c:tx>
            <c:strRef>
              <c:f>'Category sales % pie chart'!$B$3</c:f>
              <c:strCache>
                <c:ptCount val="1"/>
                <c:pt idx="0">
                  <c:v>Total</c:v>
                </c:pt>
              </c:strCache>
            </c:strRef>
          </c:tx>
          <c:explosion val="1"/>
          <c:dPt>
            <c:idx val="0"/>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1-A064-46C9-A376-D0DCEC6BB196}"/>
              </c:ext>
            </c:extLst>
          </c:dPt>
          <c:dPt>
            <c:idx val="1"/>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3-A064-46C9-A376-D0DCEC6BB196}"/>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A064-46C9-A376-D0DCEC6BB1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sales % pie chart'!$A$4:$A$7</c:f>
              <c:strCache>
                <c:ptCount val="3"/>
                <c:pt idx="0">
                  <c:v>Chairs</c:v>
                </c:pt>
                <c:pt idx="1">
                  <c:v>Phones</c:v>
                </c:pt>
                <c:pt idx="2">
                  <c:v>Tables</c:v>
                </c:pt>
              </c:strCache>
            </c:strRef>
          </c:cat>
          <c:val>
            <c:numRef>
              <c:f>'Category sales % pie chart'!$B$4:$B$7</c:f>
              <c:numCache>
                <c:formatCode>0.00%</c:formatCode>
                <c:ptCount val="3"/>
                <c:pt idx="0">
                  <c:v>0.35685169918620285</c:v>
                </c:pt>
                <c:pt idx="1">
                  <c:v>0.3459935077118404</c:v>
                </c:pt>
                <c:pt idx="2">
                  <c:v>0.29715479310195664</c:v>
                </c:pt>
              </c:numCache>
            </c:numRef>
          </c:val>
          <c:extLst>
            <c:ext xmlns:c16="http://schemas.microsoft.com/office/drawing/2014/chart" uri="{C3380CC4-5D6E-409C-BE32-E72D297353CC}">
              <c16:uniqueId val="{00000000-66EA-4F6D-9251-AC1DD1C248E4}"/>
            </c:ext>
          </c:extLst>
        </c:ser>
        <c:dLbls>
          <c:showLegendKey val="0"/>
          <c:showVal val="1"/>
          <c:showCatName val="0"/>
          <c:showSerName val="0"/>
          <c:showPercent val="0"/>
          <c:showBubbleSize val="0"/>
          <c:showLeaderLines val="1"/>
        </c:dLbls>
        <c:firstSliceAng val="232"/>
        <c:holeSize val="45"/>
      </c:doughnutChart>
      <c:spPr>
        <a:noFill/>
        <a:ln>
          <a:noFill/>
        </a:ln>
        <a:effectLst/>
      </c:spPr>
    </c:plotArea>
    <c:legend>
      <c:legendPos val="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Dashboard.xlsx]KPI's!PivotTable8</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6410256410256"/>
          <c:y val="0.25071247568250504"/>
          <c:w val="0.79487179487179482"/>
          <c:h val="0.49857504863498991"/>
        </c:manualLayout>
      </c:layout>
      <c:lineChart>
        <c:grouping val="standard"/>
        <c:varyColors val="0"/>
        <c:ser>
          <c:idx val="0"/>
          <c:order val="0"/>
          <c:tx>
            <c:strRef>
              <c:f>'KPI''s'!$L$2</c:f>
              <c:strCache>
                <c:ptCount val="1"/>
                <c:pt idx="0">
                  <c:v>Total</c:v>
                </c:pt>
              </c:strCache>
            </c:strRef>
          </c:tx>
          <c:spPr>
            <a:ln w="28575" cap="rnd">
              <a:solidFill>
                <a:schemeClr val="accent1"/>
              </a:solidFill>
              <a:round/>
            </a:ln>
            <a:effectLst/>
          </c:spPr>
          <c:marker>
            <c:symbol val="none"/>
          </c:marker>
          <c:cat>
            <c:strRef>
              <c:f>'KPI''s'!$K$3:$K$8</c:f>
              <c:strCache>
                <c:ptCount val="5"/>
                <c:pt idx="0">
                  <c:v>2011</c:v>
                </c:pt>
                <c:pt idx="1">
                  <c:v>2012</c:v>
                </c:pt>
                <c:pt idx="2">
                  <c:v>2013</c:v>
                </c:pt>
                <c:pt idx="3">
                  <c:v>2014</c:v>
                </c:pt>
                <c:pt idx="4">
                  <c:v>2015</c:v>
                </c:pt>
              </c:strCache>
            </c:strRef>
          </c:cat>
          <c:val>
            <c:numRef>
              <c:f>'KPI''s'!$L$3:$L$8</c:f>
              <c:numCache>
                <c:formatCode>General</c:formatCode>
                <c:ptCount val="5"/>
                <c:pt idx="0">
                  <c:v>144206.29399999999</c:v>
                </c:pt>
                <c:pt idx="1">
                  <c:v>139903.66450000001</c:v>
                </c:pt>
                <c:pt idx="2">
                  <c:v>188665.0655</c:v>
                </c:pt>
                <c:pt idx="3">
                  <c:v>248707.8265</c:v>
                </c:pt>
                <c:pt idx="4">
                  <c:v>3974.9740000000002</c:v>
                </c:pt>
              </c:numCache>
            </c:numRef>
          </c:val>
          <c:smooth val="0"/>
          <c:extLst>
            <c:ext xmlns:c16="http://schemas.microsoft.com/office/drawing/2014/chart" uri="{C3380CC4-5D6E-409C-BE32-E72D297353CC}">
              <c16:uniqueId val="{00000000-E737-40D1-896D-661F6C43C1FA}"/>
            </c:ext>
          </c:extLst>
        </c:ser>
        <c:dLbls>
          <c:showLegendKey val="0"/>
          <c:showVal val="0"/>
          <c:showCatName val="0"/>
          <c:showSerName val="0"/>
          <c:showPercent val="0"/>
          <c:showBubbleSize val="0"/>
        </c:dLbls>
        <c:smooth val="0"/>
        <c:axId val="1837812736"/>
        <c:axId val="1837823968"/>
      </c:lineChart>
      <c:catAx>
        <c:axId val="1837812736"/>
        <c:scaling>
          <c:orientation val="minMax"/>
        </c:scaling>
        <c:delete val="1"/>
        <c:axPos val="b"/>
        <c:numFmt formatCode="General" sourceLinked="1"/>
        <c:majorTickMark val="none"/>
        <c:minorTickMark val="none"/>
        <c:tickLblPos val="nextTo"/>
        <c:crossAx val="1837823968"/>
        <c:crosses val="autoZero"/>
        <c:auto val="1"/>
        <c:lblAlgn val="ctr"/>
        <c:lblOffset val="100"/>
        <c:noMultiLvlLbl val="0"/>
      </c:catAx>
      <c:valAx>
        <c:axId val="1837823968"/>
        <c:scaling>
          <c:orientation val="minMax"/>
        </c:scaling>
        <c:delete val="1"/>
        <c:axPos val="l"/>
        <c:numFmt formatCode="General" sourceLinked="1"/>
        <c:majorTickMark val="none"/>
        <c:minorTickMark val="none"/>
        <c:tickLblPos val="nextTo"/>
        <c:crossAx val="183781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Dashboard.xlsx]KPI's!PivotTable5</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'KPI''s'!$C$2</c:f>
              <c:strCache>
                <c:ptCount val="1"/>
                <c:pt idx="0">
                  <c:v>Total</c:v>
                </c:pt>
              </c:strCache>
            </c:strRef>
          </c:tx>
          <c:spPr>
            <a:ln w="28575" cap="rnd">
              <a:solidFill>
                <a:schemeClr val="accent1"/>
              </a:solidFill>
              <a:round/>
            </a:ln>
            <a:effectLst/>
          </c:spPr>
          <c:marker>
            <c:symbol val="none"/>
          </c:marker>
          <c:cat>
            <c:strRef>
              <c:f>'KPI''s'!$B$3:$B$8</c:f>
              <c:strCache>
                <c:ptCount val="5"/>
                <c:pt idx="0">
                  <c:v>2011</c:v>
                </c:pt>
                <c:pt idx="1">
                  <c:v>2012</c:v>
                </c:pt>
                <c:pt idx="2">
                  <c:v>2013</c:v>
                </c:pt>
                <c:pt idx="3">
                  <c:v>2014</c:v>
                </c:pt>
                <c:pt idx="4">
                  <c:v>2015</c:v>
                </c:pt>
              </c:strCache>
            </c:strRef>
          </c:cat>
          <c:val>
            <c:numRef>
              <c:f>'KPI''s'!$C$3:$C$8</c:f>
              <c:numCache>
                <c:formatCode>General</c:formatCode>
                <c:ptCount val="5"/>
                <c:pt idx="0">
                  <c:v>19890.967799999999</c:v>
                </c:pt>
                <c:pt idx="1">
                  <c:v>20023.819299999999</c:v>
                </c:pt>
                <c:pt idx="2">
                  <c:v>24876.554400000001</c:v>
                </c:pt>
                <c:pt idx="3">
                  <c:v>43248.855100000001</c:v>
                </c:pt>
                <c:pt idx="4">
                  <c:v>378.25229999999999</c:v>
                </c:pt>
              </c:numCache>
            </c:numRef>
          </c:val>
          <c:smooth val="0"/>
          <c:extLst>
            <c:ext xmlns:c16="http://schemas.microsoft.com/office/drawing/2014/chart" uri="{C3380CC4-5D6E-409C-BE32-E72D297353CC}">
              <c16:uniqueId val="{00000000-7E16-4A03-9A93-F89431A68FE9}"/>
            </c:ext>
          </c:extLst>
        </c:ser>
        <c:dLbls>
          <c:showLegendKey val="0"/>
          <c:showVal val="0"/>
          <c:showCatName val="0"/>
          <c:showSerName val="0"/>
          <c:showPercent val="0"/>
          <c:showBubbleSize val="0"/>
        </c:dLbls>
        <c:smooth val="0"/>
        <c:axId val="612057104"/>
        <c:axId val="612044624"/>
      </c:lineChart>
      <c:catAx>
        <c:axId val="612057104"/>
        <c:scaling>
          <c:orientation val="minMax"/>
        </c:scaling>
        <c:delete val="1"/>
        <c:axPos val="b"/>
        <c:numFmt formatCode="General" sourceLinked="1"/>
        <c:majorTickMark val="none"/>
        <c:minorTickMark val="none"/>
        <c:tickLblPos val="nextTo"/>
        <c:crossAx val="612044624"/>
        <c:crosses val="autoZero"/>
        <c:auto val="1"/>
        <c:lblAlgn val="ctr"/>
        <c:lblOffset val="100"/>
        <c:noMultiLvlLbl val="0"/>
      </c:catAx>
      <c:valAx>
        <c:axId val="612044624"/>
        <c:scaling>
          <c:orientation val="minMax"/>
        </c:scaling>
        <c:delete val="1"/>
        <c:axPos val="l"/>
        <c:numFmt formatCode="General" sourceLinked="1"/>
        <c:majorTickMark val="none"/>
        <c:minorTickMark val="none"/>
        <c:tickLblPos val="nextTo"/>
        <c:crossAx val="61205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Dashboard.xlsx]KPI's!PivotTable6</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'KPI''s'!$F$2</c:f>
              <c:strCache>
                <c:ptCount val="1"/>
                <c:pt idx="0">
                  <c:v>Total</c:v>
                </c:pt>
              </c:strCache>
            </c:strRef>
          </c:tx>
          <c:spPr>
            <a:ln w="28575" cap="rnd">
              <a:solidFill>
                <a:schemeClr val="accent1"/>
              </a:solidFill>
              <a:round/>
            </a:ln>
            <a:effectLst/>
          </c:spPr>
          <c:marker>
            <c:symbol val="none"/>
          </c:marker>
          <c:cat>
            <c:strRef>
              <c:f>'KPI''s'!$E$3:$E$8</c:f>
              <c:strCache>
                <c:ptCount val="5"/>
                <c:pt idx="0">
                  <c:v>2011</c:v>
                </c:pt>
                <c:pt idx="1">
                  <c:v>2012</c:v>
                </c:pt>
                <c:pt idx="2">
                  <c:v>2013</c:v>
                </c:pt>
                <c:pt idx="3">
                  <c:v>2014</c:v>
                </c:pt>
                <c:pt idx="4">
                  <c:v>2015</c:v>
                </c:pt>
              </c:strCache>
            </c:strRef>
          </c:cat>
          <c:val>
            <c:numRef>
              <c:f>'KPI''s'!$F$3:$F$8</c:f>
              <c:numCache>
                <c:formatCode>General</c:formatCode>
                <c:ptCount val="5"/>
                <c:pt idx="0">
                  <c:v>2456</c:v>
                </c:pt>
                <c:pt idx="1">
                  <c:v>2493</c:v>
                </c:pt>
                <c:pt idx="2">
                  <c:v>2987</c:v>
                </c:pt>
                <c:pt idx="3">
                  <c:v>4266</c:v>
                </c:pt>
                <c:pt idx="4">
                  <c:v>62</c:v>
                </c:pt>
              </c:numCache>
            </c:numRef>
          </c:val>
          <c:smooth val="0"/>
          <c:extLst>
            <c:ext xmlns:c16="http://schemas.microsoft.com/office/drawing/2014/chart" uri="{C3380CC4-5D6E-409C-BE32-E72D297353CC}">
              <c16:uniqueId val="{00000000-B9D3-4B5B-94B5-D6AE603F482E}"/>
            </c:ext>
          </c:extLst>
        </c:ser>
        <c:dLbls>
          <c:showLegendKey val="0"/>
          <c:showVal val="0"/>
          <c:showCatName val="0"/>
          <c:showSerName val="0"/>
          <c:showPercent val="0"/>
          <c:showBubbleSize val="0"/>
        </c:dLbls>
        <c:smooth val="0"/>
        <c:axId val="612038384"/>
        <c:axId val="612019664"/>
      </c:lineChart>
      <c:catAx>
        <c:axId val="612038384"/>
        <c:scaling>
          <c:orientation val="minMax"/>
        </c:scaling>
        <c:delete val="1"/>
        <c:axPos val="b"/>
        <c:numFmt formatCode="General" sourceLinked="1"/>
        <c:majorTickMark val="none"/>
        <c:minorTickMark val="none"/>
        <c:tickLblPos val="nextTo"/>
        <c:crossAx val="612019664"/>
        <c:crosses val="autoZero"/>
        <c:auto val="1"/>
        <c:lblAlgn val="ctr"/>
        <c:lblOffset val="100"/>
        <c:noMultiLvlLbl val="0"/>
      </c:catAx>
      <c:valAx>
        <c:axId val="612019664"/>
        <c:scaling>
          <c:orientation val="minMax"/>
        </c:scaling>
        <c:delete val="1"/>
        <c:axPos val="l"/>
        <c:numFmt formatCode="General" sourceLinked="1"/>
        <c:majorTickMark val="none"/>
        <c:minorTickMark val="none"/>
        <c:tickLblPos val="nextTo"/>
        <c:crossAx val="61203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Walmart Dashboard.xlsx]KPI's!PivotTable7</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'KPI''s'!$I$2</c:f>
              <c:strCache>
                <c:ptCount val="1"/>
                <c:pt idx="0">
                  <c:v>Total</c:v>
                </c:pt>
              </c:strCache>
            </c:strRef>
          </c:tx>
          <c:spPr>
            <a:ln w="28575" cap="rnd">
              <a:solidFill>
                <a:schemeClr val="accent1"/>
              </a:solidFill>
              <a:round/>
            </a:ln>
            <a:effectLst/>
          </c:spPr>
          <c:marker>
            <c:symbol val="none"/>
          </c:marker>
          <c:cat>
            <c:strRef>
              <c:f>'KPI''s'!$H$3:$H$8</c:f>
              <c:strCache>
                <c:ptCount val="5"/>
                <c:pt idx="0">
                  <c:v>2011</c:v>
                </c:pt>
                <c:pt idx="1">
                  <c:v>2012</c:v>
                </c:pt>
                <c:pt idx="2">
                  <c:v>2013</c:v>
                </c:pt>
                <c:pt idx="3">
                  <c:v>2014</c:v>
                </c:pt>
                <c:pt idx="4">
                  <c:v>2015</c:v>
                </c:pt>
              </c:strCache>
            </c:strRef>
          </c:cat>
          <c:val>
            <c:numRef>
              <c:f>'KPI''s'!$I$3:$I$8</c:f>
              <c:numCache>
                <c:formatCode>General</c:formatCode>
                <c:ptCount val="5"/>
                <c:pt idx="0">
                  <c:v>645</c:v>
                </c:pt>
                <c:pt idx="1">
                  <c:v>652</c:v>
                </c:pt>
                <c:pt idx="2">
                  <c:v>790</c:v>
                </c:pt>
                <c:pt idx="3">
                  <c:v>1099</c:v>
                </c:pt>
                <c:pt idx="4">
                  <c:v>17</c:v>
                </c:pt>
              </c:numCache>
            </c:numRef>
          </c:val>
          <c:smooth val="0"/>
          <c:extLst>
            <c:ext xmlns:c16="http://schemas.microsoft.com/office/drawing/2014/chart" uri="{C3380CC4-5D6E-409C-BE32-E72D297353CC}">
              <c16:uniqueId val="{00000000-B127-47EC-84D8-3CCBE0944256}"/>
            </c:ext>
          </c:extLst>
        </c:ser>
        <c:dLbls>
          <c:showLegendKey val="0"/>
          <c:showVal val="0"/>
          <c:showCatName val="0"/>
          <c:showSerName val="0"/>
          <c:showPercent val="0"/>
          <c:showBubbleSize val="0"/>
        </c:dLbls>
        <c:smooth val="0"/>
        <c:axId val="612042544"/>
        <c:axId val="612020912"/>
      </c:lineChart>
      <c:catAx>
        <c:axId val="612042544"/>
        <c:scaling>
          <c:orientation val="minMax"/>
        </c:scaling>
        <c:delete val="1"/>
        <c:axPos val="b"/>
        <c:numFmt formatCode="General" sourceLinked="1"/>
        <c:majorTickMark val="none"/>
        <c:minorTickMark val="none"/>
        <c:tickLblPos val="nextTo"/>
        <c:crossAx val="612020912"/>
        <c:crosses val="autoZero"/>
        <c:auto val="1"/>
        <c:lblAlgn val="ctr"/>
        <c:lblOffset val="100"/>
        <c:noMultiLvlLbl val="0"/>
      </c:catAx>
      <c:valAx>
        <c:axId val="612020912"/>
        <c:scaling>
          <c:orientation val="minMax"/>
        </c:scaling>
        <c:delete val="1"/>
        <c:axPos val="l"/>
        <c:numFmt formatCode="General" sourceLinked="1"/>
        <c:majorTickMark val="none"/>
        <c:minorTickMark val="none"/>
        <c:tickLblPos val="nextTo"/>
        <c:crossAx val="61204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733C42F0-3564-4E5B-BE4A-EE7FDEF38B7C}">
          <cx:tx>
            <cx:txData>
              <cx:f>_xlchart.v5.2</cx:f>
              <cx:v>Sales</cx:v>
            </cx:txData>
          </cx:tx>
          <cx:dataLabels>
            <cx:visibility seriesName="0" categoryName="1" value="1"/>
            <cx:separator>
</cx:separator>
          </cx:dataLabels>
          <cx:dataId val="0"/>
          <cx:layoutPr>
            <cx:geography cultureLanguage="en-US" cultureRegion="IN" attribution="Powered by Bing">
              <cx:geoCache provider="{E9337A44-BEBE-4D9F-B70C-5C5E7DAFC167}">
                <cx:binary>1HtZk504tu5fcdTzxYUECNHRdSKOGPaQ6Rw82y9EOtNGgAYQAgS//q7NLle6srO668SpeyMqw4El
oYk161va/7x3/7gXX+/MCyeFGv5x7375iVvb/ePnn4d7/lXeDS9lfW/0oL/Zl/da/qy/favvv/78
YO7mWlU/Yx+FP9/zO2O/up/+658wW/VVX+r7O1trdTt+Ncvrr8Mo7PBv3j376sXdg6xVVg/W1PcW
/fLTtflaafXTi6/K1nZ5u3Rff/npd31+evHz05n+ZdUXAjZmxwcYGwYvk4ASSgKSnP9+eiG0qn59
7SHsv4wiilCAvi96dSdh4H/eyLaNu4cH83UY4Du2/x/H/W7T0Pz6pxf3elT2RKoKqPbLT+9Ubb8+
vHhj7+zX4acX9aDTc4dUn3b+7s32qT//ntj/9c8nDfDxT1p+4MdTSv2nV//CjsPDHdffCfMXcCN8
GdDEj3GIzsygT7iBwpckSoLYD/H3Vc/s+I8beZ4bvw57woxD9rdkxn+betXq7jth/vfsCMKXOAkw
pig8syN+yg70kpAwSkhE/NPfEx35Ext6ni2/DXzCmP/+/LdkzNXX+cWrr66+/wtVBXgTYhTEKDyT
3g+e8MYnL5FPg8SnT7jy53bzPGN+HPuEN1ev/pa8Se9E/U0bVf+VehO/xFFISIKSTS1OevE7p4KS
lwTFOE78XxXru86ejdmf29PzHPpx7BMOpf/9t+TQztyphxdvtb0T38n0R6bt/6GnS7XQ5u7hr9Rg
+jJJaBSBL3teSvzoZRTGNCCg2ud451fx+BNb+QPh+G3kU9G4/luKxiut7N1f6fHC+KUfBBFK4vDM
k3+xqqC5YYQwCcLfM+VPbOV5nvw28AlLXr39W7Lk6ut09/BX2tLkZRCRMExQ8LyWIAIhYRQkUYS2
DmBrf1SW/7yf59nyfdwTrly9/1ty5Z2949/p8kfG8/cHiX93aAqAJziIqe9HfxwXxhRjTMj3Vc+m
6z/t43lenEc94cS7v6d+fLgbOByZ7V96iI1fhnBCjWIaP8+P7RBLQuqHz+rIn9vT87z5cewTDn34
e8YbHxYNmEP1XXD/9+oSYnD0CcEE/aouT0+1fgwYAwrDyPfP/Pu+9llp/sSG/oA337/kKWM+/S2M
2L/HQ35EgH7X83+IAIExi3zQHT8CW/VjlJ4kL31EAxzRX7nyJAx7gs/88X6eZ86T4b/7hP9P4M8f
h8u/Wf/szt7lG9b2Azb0799unwv435Oh/w6yO9Pu8PDLTxjFNPmBg6dJfufPfwuX/mXM17vB/vKT
h/zwpY8DAhEcQjjwQwAt5q/nVxAr+BFCsR9APIGRDyspbSwHHBCYDdrn+5hASB4SCjo66HF7BaDU
CeSIA+xHEeAd6DeI80aLBeDI3+jxa/2FGuWNrpUd4IMCBBvozh1PXxiBoPkEBfAviCimIYVIsru/
ew02B/qj/9OtusVlufBrsgy3JTIB81ut9qpfHZOef1iVjotGBBdypE0upvozHag9Bo4gplueRj2/
GH01FWitmmxU32jXMNHZ6BOm9nXYmSaNp3BIlynCBfJEGttE7cc+fj9E+lbO0XXCccVafaT+23ax
X9ZV5Dpu1hzVfGGtCT7x1t0rrHYklPZatIt/yxMvU0PIWq+lTJQjZRFZ90iELp9sGLC5Q1nQ3vTr
+t6L5Idg8eqd/lbNOp8XszN04QyNoSq4adddL9yYVqXYVTCMIU4i1tTVRyGmMa3j5cGFvGFAvZSa
sNqvE2V+OAi2JMuxmu7c6re30up8TEzFhtU0l3DWvvAmHu7HtcRMjEuVrXOoWZ3UD/1IL9QkdJFE
vmRThvDg73yqd9olSVonYy7DoU2hh9vhrmR91JKjz22944mdWIjCLKLw5aEbx8umZl0VkYJ4os6r
TtJsnNscR5pnDV5uuCiUcNF1r2SGuzbKbFjRtA6SN15dK7Ya/8ZOumejp2y6tlwz0r0ZQAZyD0Ur
w6H4iMzg8h6LOzSSkQU1r4o6iWbGO7KmJaVF0AyfkkZgRtZA52r0jzjR82XX8wLRMG9QXDEpjC5q
YsZdBRQQNRvn3MWfkZhekzUMC9xIP1VhtTA6YZsu68pTTZfrfubmoqbiW9N6HnOShlm4HLhNwv0y
wRxra97HnZJMxjLJuMB3lY7cPoim3DV8OoiWq8wXutyLqD8x1l15QT+lzTpnri5bFig/KpSjaFfH
sgBNeSXX5AuqmnFH2vizWq1KNa8iNi3WMP+K91WTzkF3J23YZJ5VuecPzVWPTJuRbiWFCy4DTI5e
1c0sMc3MqOjrVOBvic+7A5fjR78Wa25cXzEaBbnTTZ0FBltmSXVhyX7Q961n5bFRuGWEa7ULg2i5
9P2YpzXHt4luVcbNpF5z/r7kibgI+wGlto5m2A/PvEYiNg7Isd6xxtWv3ZD6hDd5H95H/U5xO2a+
uY69WRUV6iizKOUS9DtGGUR0DWvRlHITtoeF6g9JIDnrojaTdVSmJlFt5oXxnTTlgwUDlvor8lKz
4KJeBRsWV7Nwib7Gyr0KfAVzN3PLZD+OzNUziPrUqnQakEq7uhkLFFk2JV2393qdLVqwSg3MoODI
UfOxj6g7xF2w3pi5Y25UNjNTX+WhpLmpE8RKrk2+Kjlmo9gD1yTrXFzt/N4MjFL/c13bTMeKLTQo
wAKnZRw9AMUVExaji3a+sVYfDKLAWxtPhVf56aLCgwOZNdU+KAlmytf4oq3nO0FwoYfR7aOxbthK
BpkSP9BsrGWbiknPhwbzj13Cr3xNTcZpPKWTBpGr287PQjEGGVVrluiQp6LR+WKHqvBD5XZdIlNv
LOci8ZKBafGx0ggkTLlg14/lde8z7jX5aIbl4BALRBimyJ9sgUPvjgbydSv4XaTqayWD6NqLTcvm
crBZXy23zbi84u/qOhcCLRlqrE2dL9Oksrt+HnThk5ruMEfMLmO5N+GSzp3LvPEwRsJc8wa3R0ts
wtQ4jYKpepkEE+tsjrWOzFEkfDjOkRG7pPIvHpu2HgMrfdwfz2PO704Df6hjzk22rB3IKPWmY7vq
+biV0BzcrB55CNpy1/AA7bDwuyNypjtCYqw7btXt0Roi86gKv9lpnde0jwe3W4bkGoW+YLbVPhtc
BLpA5+p6WIcDwe3EpnJO0p6HlysY6ozwGKcUx94V55b5qz+ldd3pNEFSHanFtGVbcXsMnWnTFciQ
rlEkj9tDzUgeh6FW5+rWhqxDmeJzl3pujW8RuNE5roaMnyxhs5rXQa2PnSynosLrW00VC1pNr9Zo
3fOhFvslHK99L0DH7dFFFT6GFT+MgyQ7ZVB77KMLkKv2yCNyQ6rqgy3l7eAqm1XIeUxXr6ilyQGy
VrNgpqvk3rQ4t+jEuQj1hbHVG0e08tOtbehP3DTLfJjtOylcdaQqo+2w7CtZ7wlWVeEchQwmELUJ
+gsxR9/0skS5R0mza+LhOlpLfXSD1ce2wvrox1dKdeshDDyl9xjKxxjfJxMp9/Gii4pUa9ZbHrEK
Jea4PRLPN8dRDrDhrYgsmEdTaZv3wRLvPSPy3hKfxS4BB97KmHWhBotbecCh8UR+6/XqGLRtewxv
48i9CX05HaU+chI7VhMudiXyL6uWTAdQzs8+8nUhLTnUcy8LX6C9VBNO5TygTIaVADlpUX6WgMAf
XWrDqU6RoL+utC23PZ604Wo02TDjkcnZSj+vTxSRQ+PStdNNulHJ1F2Xy7r/utHm8bHGE8j3iV4/
PBppijjyX0+hGY/bY7XLkC21mUCYtLekYV9Z1hgENJmJ63Yymdl04kYdQUy1PYKyjvIY4Y+qdWIT
h9UD9a3CoMt7H3/DC57SpRpLX5W7mS41/8IFv/ccp0van+jrTiJP61IeH6uynZTcb29c7Myab69k
T0jL1snELYuXVv/aY3tnvLAIp4E36bCE+8eZJjXJjODAsW224KR+W+k8zXmJ0w620g/LbPVRju/o
3IOc/tZlK23TnLfzuNRjn61Nl1EeLh6tdrKJPz95+YfV7cWTOc9bPS+3vT83bDT74TN+KG69Sjqu
EIG41l0K4+kzOR+n/qH7s1/y/Ptnuz636ViGI4vpWIQCAvM+GPiFCxt+oRfkqqL30a40q9lvL8oF
deTcR1Z1q5k+dd9eRfIdKAmoPI/exIPoi2p19kgFxeDUny0OHYR4Xt/gVKHSMpSIOQucDQSLNbFH
D4vYT7ehW317IK6mvSlR5tCEzL4T1Gbd4EYW9hdqPn1EuHasG7Cf+eBG83Cakp4JIgsCRv24KMcF
C8ERZVXdXceyP/IGBFqfbDg9idxWdbUPkvtY3xq9k+RvpSdD9CzsfrIQFulJHbeHmSp9LuG2cVnY
QByQSCeP2yRa6mRJt+JU8nJJt+Xl1roVf2idafBRRRCQkGHpj0uSBDnV/SeCVjDGfKjY2HjiYKeu
WdOGJl7uWvyunvhdhQmcg056uz3sqdRAMMyiMmlyvIgvasHHpAnA9q3uog07zIZk3POTxUAOH+2U
pB3tbMZ1lZcn2gT2Qc6ePGwTwsFUnqcuh8zSMD6Qen5Y5+SmlyVl23eULXlT9nNbqM0gbG0bGcD2
xgcY97g/fPKY06I1e6RiJ2OIz1saqKOkMsrKSEpmsNNHiJQ+TsgP8m5NvF+7hCcGm0B87ByKct+I
YU2Xkw30PdfvFhofljJ47Uyzg5DAZbYmqWyE27tlVUc89mpNa1RpJmKMsm2XSWuvTNAGxbaFbV8l
qd3B4us1UBait+D23PE31m5VNY73TbDUzGndskU37Zpuq4wnDzWd1vMGDp+21dt1gSKS+063iwjY
MPs5kkSlS2TV/Gr043AvRtEf6Sn2meuxP4IsfOu4lGf+bpwYtqlPTH5kTE2Dr2JaIB5PTBbxNgEt
iYO08TUoAZ3KPuPgSzsg2caZTawrfwrSCI4XpQ7PIru92x7LieWP1e1bzwJ9Up/nqlvnrcv29nHs
k6msmhzEHq82ldtkbdvMVpVagId/rG+lc+Natwvzq1ic+VV5I9n7a3TuvC0LZ03Q5K3oNlU7Fzf9
3nYDkd93BWy3hR63XHWKpg7iRC8Z34Ynv9+cdIN7pbfmm5oAbKLXtFrCz5DO73YJn9q9Hjj38637
uVieqFanZTRCTGFPhmGT1K30+HhsW1YZFgvCeYfq9IkN2r7dTghc/lZMtvh0K553363uOmpeOW1F
MUF50MtaEJdICI7FoA8k/EK3jYTmiCn2Dxuxk5Ph2kqPtH9si/UIJ/Mq8thj523Jx+rj2K30yMbH
F4/zPRlbq3dj6w1gw4A0m+EcY27UfqtvmgcUb+3FVj9vfu0QACne7GfbXBtPH2UrWe8qz1OHTcZq
7McLqBLwgI8jhDKbID5f3KY4myqnl2FPO5GJU/DWnB6bLdmqW2lre6xubeQUBf+P+m2d5/J+RkYd
tvW3/U2bgD7qTElPYnwW5q01wWpc88cBW+ncays+rf8w6w+9ni7wdJSHTJ1a8hatfpNudmVzI1tp
G/tc22OX7S3eosCt+PjY+PFY3UrbuD+ctUMUKPA4ZOv4ZKnn2p7M+mSl6mTwnZ+bkY9wRj+F9oAk
BFO/7jZdf3ysNOjWdD75k8fGrfTYtkoJKr7VextA8dxzM7fb5I9df3izFcuwmhgKMJjkUzxCVpX8
avM2Dfqhfi4+bd3q29BNz35VsSROXS3SsV0RQHoQHPf3/pAT7Ic3Ym0JHJ5sEaku2dkewLdkftc6
FaT+MPrvwJw4lrguvgVcWLN4Hft3XTscwj7w2YrI8kmFak/6wHuHUZncTFj3GS6nN23T1YU2Lsn9
puWHugbEgUSvlWswfGAJoN4gust1gTu2cWWbgwzl5RrXADcCTpLyZahSOsl+N8eA1k2OFN5m455+
8NmcrGph4+lQtUqXUTkD0Tb3ujnWx0fy6G1/cLlb8bnuT9o21721nVd4btx5hblNLsmw830ORz9w
iduDbrr7WE9OcaQD6Bxgsc1vnurzyUCdG599/2Q4ieySxSTumGdPRm0bLmmsmuut59T2Q4Fdf7u9
WDYVfL5YV6JKI6HvUW1IinTtAMObUzHbEdxmWKXNzO9jdTl6HTBav5+bMN7X6mMrRVjUg9kDYBcf
Zz8QKZyjjhO14fuhq2+QIZfUJVeBmu5q2nSfqRfkeJDRp2iMXpfOv+9wGaUn85zXEPrvZ0R1Oqwx
Z2GtZraqdchGxP3Mq7wh64dxSPtIikw2FnBNwBl31hsvzGdS8ajAFUSGvUctLHFTCb/al7Ntc7Fo
w+rV2mzmei1qMeyTcvBTFLUXCPzsHlz8x5bgNat1HGWeV74n4/ip4s5LKyFxFgU4c4CzAco3AQoG
QDjr6QmBLxfDkpiAYjgXAFKwXE28ApSCBC1AhlIXZVulXQmgxdJBKRoDFlbzuquGoWHhUIpchfrB
Q8l16IUEjsp2Rzrvm/TckksP13nHYeciei9IuLAYgLm+0/HNxJs7vkzVPl6DFBCCfNDlh5H0t1Q2
GW3qPhUEqDqJOsVfgkTZq3Gxa5r0fhE1URGbkuRCqoeFdofImzqmuXMFHJLHfGnVTa/95BrOffdx
wr2jr2O6j7VOVwz4NZpFeBAT79JYAM6ruqIPAV5bSVPgUsm0omIA5EbkcGwD5HzgrNeK7IUJj14z
kUI63xSzbiH8hCRCQoUsUMe7bI6Zmqi3ayuALVBossAC4ump4M2se3oRLX2YxUplph/eJWsZZHFc
JXlIkzeNs0va+kN920TjR86bXSud91Ynfc9Wit56WiVpjJOQgYFqLkZUvlKrUcVYEQC0gzldeO1f
KBOtuZpQlI5zuKNJf7fISGfd2uKscyFlC5HDZYyGeUc89WmkV2oZlhTDTwsYpCQAKEfxO7mgOzh9
wqkyFKhQw7R3pSnhcx2AzgpgptHTqUTTFzILmiahPk7CI5d9MBdB3LXpyfrz4GT1AG/KnEqFGgGT
FerSjNWOh2g82Nl2LDhAdtHLva7+FLrKFS0ArP1o9vI6tNUM51zIVSTIfFqD4UEm0ZALRN6GJaR5
BvUQd4h/WQL/S9M59cZMbXNUkbYZ0SgDkUNXdgGsHPItaWjmi2St6ZtZoMt4huNJGXaFnqtLZ9Sw
nyPwKxoybCPW1W4Zv1ZxrW7auX2gaN7XA+3yxmhIzllytRieYjK/waP/ZSUKvwJL0QKCMM4M3NCn
1i0jwx2Yf9P3H0UThXmdmDj1TA2Hw+YQLSBs7cjvVks6lgTimGjR5KYMP+oC63lIWzJ8JjOkEprl
YzXHC1stviQz/uzRMcm1VwN+O+X+8Hrp7lUf8dvGl4Z1nXJFNRgAm7iXToExlzE1NkVk/oRjAkIC
GPFS1xWIdHyPSk6KyZPtNYkEQImByWONujTw47dLFcoMDVjnunQi9RacJgNYDOyDzDY+YtMplyg6
2addlzxIgNqkm3dduayXgqvbuG8vAI51eRwfWgJnTSQ+JDV4w4lRZUD8POO9oRWskZi9xoB7qija
hUF7i6kgzNRX4P5I1BpG+vhQAR/zpX+jfYPvK8W6SX+YFS+zkHK/mEWZDgII6SFxMTeTSw0sl1XL
exxNH5JZeoVYltxhMP4QYN7ISF7MDgxp4K2ahZ3kexpawlAPWjuGQQCbjt5PkfaPfflhXSF9JOI8
kMP7EOIdhpN4ZuWKL6jxWgBByltc1rk2ZVPQ0Q7ZvHYXRpxAct8DImj0io71PjSduwqdV2Z1OICH
WMAvyapfU0gALJcQz7B+Mt9CHZJ9P3FmeZ2uZUd3U9BKOMGHgNOu6mCNqcG/jurQh3AiJDgcIaEJ
Wl5plDCBl3lngalLP8+vys72jEKSueggaVMnndnXo+OsGSXgK/UEGjjOkM8GYLcwugHrEoeQlHWh
zWjyqbOQM8UGUkGVX33zKntfrdOa2uB2moP4EOhJgkLhwoVtm3IngX+8ehWs+F3kdz1TS9tejF5w
DJa7fui8K4FXEBcuXs2eN6ahbKYDJOWYjiaSuibciR6MJZgGFsupTKdJ1sya4YJWccRGwPs/gH28
IIms0soHQVVLyMYAjBVGXpcHcfsa0OXMSl3vfKBY1gZJswta/rlB+qqhGrF2mFuYUq8MsPxX2Jtu
VttcJAbM21iSL3Bi3g09gLVJ/QqS4jiNGrIwSOtBIrSsXmGCu3Ts6VXpe3UamJWzcUKQrSLuNqoj
vutECJ+l132gVHJxRB3kgh2o44XvvRMIqFsBTM+SkoRpUH/wh5nm4q4sIavvraMoXAOBdV2N+3p5
P/mkSyfvthdtfcQRuXVLsIPEXMuroADwKGAUL5fJDCre0yQfllP2xo2fIbsNClrCRDqU3r4UKI0k
etcu3N5WpTEMa7yjfD6MAiikwLiYxDUXyO8T5pW56S5nNySvq7qaDyZkupZrjomqIRqY2Cy1zspk
3jf+cmwhoywUZk0V3SyknsCMB20GHuqIZWLTWUA8PkVtrnCt085Kl5c1AtO31m9GvPRskQSi6d6D
HKZKFoa8ocqxRyBI6/t3JbqJV3HVzhNcr/gcJGubLsEE0Bbu84CvLveJOwE/UQS5qKZjUb2cxNY7
JS3Hi2jCftq1F6H3cZnbeFcFM2i98Ew61cOndfZZb4L1rVu8m3rogQyqnRkICc7Ad+0U7iSbafRp
gZsaTnYXsydQLpw3sAB+0bevp/k9Hfgexao/2Ma4lMTtCk7uUMa9B5l9Ph4SsmRRUkHAXPOYOe+G
j4pZiJu6pMoC1K2vm6AAZFhwL2Rr5V/FXumuyrkvkhaST7iBcN8sd4C0lWyK+EOn1ksXxGUO+Vqg
RI0KftBxtQKDputV+lkXvIFbEpQNdeRlDn5tCB7TsKo1EGB26xG8EmSCxx5UsF5YKYePE9y+yKqo
+0Sj6ZCMMWL+QLMk4d/k0n6CmyY+8wGXuDTKvsZLkBQ8mqK9q+gXLtu3kSzbHC7E+MzG1BaDcBAm
oegNjz9IOP9AOprqzIiO5KirL2X0KvY+xxXvd/UIZ4fFu/Dmdb6cT7mqxSPFoCFuqSyEYmBNtWr5
63oaLmK9xoe4rCBrz21eL2CUe9yLbEExZH3nKUUja4W8wUHQHOZ5fE8X+s30BKWdJEGaTD14qOXV
BNcAWtPzlFC77EyUznyF6wvt2B1q7ybBpE8XAr6YYnPA8dgBxjZ6rHLkgIckuoTDBZwZ5ATo8tEB
q/aC6rDwPqoZQ6CuE32Ba0imS3oAbxi+qcE6xPQAFv2dXGlGAKa68M1N6/ykEHK+X8fwW6nKidVw
Bahu4PqQDF9ZwZts7aZ9401J0Tc6I6MHKhwly2Euyyt/mDCr+kN8yhXWkO9c63HeqaY3mc89wqra
r3MZnCwQGL9gmG9G544JxEEQVYndOiw2A0KC3CczBOGtv/PcOLHA+nvXyPBWrhlceoFEKN8nHv+k
FnM1RJW5smqBqyTceNeiQoXpVEF4111ZOEAj6qurtnZFaE9Hk7lPm4V+lhJDgjBobdoR2oP003ec
9NkCEYAru9dNvOw0CnfhZEU2Bq4DMHZoMkHmS6HWvIK0ZNYQ/H7p0UO8ViLrogYOC3Epii4KZCpk
s4Njw8deW7hlA3cOhE+G1GvnOKUzuE+09vtEmZ0b4SZBEucO9n/E6/huhksLR9XcjH5witAJT6mS
d0rGl3ENAFCU9G2aLHDLYkTRdAE4PGFTdRAjSOGM7XqVCPnGjfQ+otH8UdPkQ2+EYUMgHurGI1k5
IrhtE3d7F4B8ifDKtBF+L0z8YYCbPZAgRbmtiDiuCmdcBSr17DAXvoN7SWVf7ZFq3nc2lG8GO0eZ
FDJ1K1x2amrvnWqWuhh8y0q9yNyngKIrtH4g3PS570TBKfCSRA1Ijh6yyixrXrqRF3A9Fm6u6C6j
cDEt1YDdIZ5NXnA1B/PM+kB0u26ZJqZcGnuTTmcs0K6Kk2VP1oaNwilmyChZHUKgg52b0yryaRab
xsun6haDvym8eIY8jACX28KdLxQxH+BNuKyC2LriqtBROYI7syVz/UBZNUwQcvC4zWdAQwV4/6OZ
l/3cdhZUv6vZYgF8FvSy9XvO6tFGHyQcl5oKUvkabqWlkTEiLeEK2zr1cAnGt3If1JHPDKTFnJlr
RpphymQFt8cgDr62TUacgMMHWDLRDscoXqKCS1HCMXEpM7POgq18JYyEcEr+v5Sc6ZKluJalX6Vf
gGsCBEh/+gfD4Uw+D+Hhf2QxCiRAAjE/fa8TmX3vrS6rtiqzTLf0DHeP4wfQ3nutb+2ZubKtcWq2
7XbcnHpq48QUFV9PeKhNoUSNlzImD51oxYGtoZfFMckSO8xPqjU4GwBvVQmFczKATiM8Ujmmczxw
uAMPfo3TX3aRf654WB3E1rwTFeKYR9FaqtgreVLBHWGVOA/meV3cO6ufKzq+K5Dt2SS1yTQ7zJ2K
T7gag3RxKlTmcYmLR9mea7cCsJp6PNBJmIaGNBmr+HtlXVXA937yAxmXIMq6MqF9GvlK59NAwQju
vv/gBy1wOoFmxh+CIF9ksSXV7wbvZdZ7Gy9trX/VS/wd/n15e4knFU+fEVSuVMTN27AuUMO28RiN
suStalMmuiFfpo9AuMOc8GvNDzIKp1z3Y3T53feePgsh8Rsk7DnACJKGUtkDlS26Ixmm0Y5LaqP5
gLkildJV95NJ9jRaZ5VDGAaDN0woA9PbHkwfrS+De4N372Hch3uy1jdHwCRQQTpX6KnpDnwIXxS7
ebBxInN/vGkQ28PUm+HgEILJ6361aRf6skgm1VyYP6b/ngT/D0zqD2O3oZbV38n7f376v19Ni3/+
RMP/9T9vwf1/fXb3fxP//9+vKn+ZG6Xu/t8vurHF//xZAGT/Zo1vPO9/+OQ/wcX/BT781wKB/+IP
/5tsMZhbpIP+uR/gP7HF9zcW+H9l3wbT1P9Klf3Bkv/61r8R4yT6B40CEMYsjhKEXG7k+N+IMQMs
HPgx0mMI5gLtDcER/40Yh/E/Isb8EM4hQaj6Tzbmb8Q4DP+BL/UZD5BjIj6Pwv8JYhz6AdLw/44Y
g26maDF4EsUIb5MwAbr+74hxote+hSerjjWJaAlI5S1imyiJmovOBtOTCpPqSarl3LV+U5JRAt61
JHwG2GxT3e7TOWptppcufrZez4vdBR2QQ6+7Lput0mWn0eMsUibt/BhP8iBlp16Mhwm6qZf26iZr
v4TDHfd1pmuyf4oJolLHl/4+GDt70XsHg0W5LR1rP3nq+Y75PxLtS6LxVAJYyjYf9jELvO0AeDC4
RKbGmDWPYBj7WORB1UcHu7YqhXO0/hi5d1cx38Mrj4FndnFz3FfRlrO/LR9kGHLh6vVrzTCK44kv
7NCMpWpj82XbAsibVTKfwgZEVSunt3WLJRDAzd5N4z6+uZZNqQFbncOdx8FM/OqtQxfQRk3ZtHt7
cau53/anTVT0NLP+G094lyutS79HLQTFya4q3qtymLzDshTWjP59iFGL2woqRFzl/d7OV95eZ6a3
ixNBLvBmvZNxyNGrhifFgazFbVh40Qx+Lqa/PMxoxuCvI4Dscr33CVrOFRV0xuBhq2O3L8+TnnmR
BC8LcLsamsmhI747eNSZ0jNX5Sb+Ti7qCUWhe5TT+iGWdoFo2MzF1iq088NkjrzUi5wPbnEdoLzu
uK6z/0jX+bkbZv++ndSaxm1TlRy/QhBfPdZEqdV9MRqvy8aBtMdtZMHZJTWHfDGod0DjOa337tFj
A4Tn3jdHS3/iOeqPGi0fYLWYPNRcNLkw4avTnoDy4wq0gO6BBW2QJZGwJ24hDg8ROl0bjOshwsU5
jLwqKdnmQ8zJcGpWzDwSciFa4K0BoNtPR+CJVerZqLr4i/fbOPLdegRlVfbhE/FAlYvw5Acdv0YT
t6cVPzRrRB0WI4nlOQymOmU1+vw5rL2DJxRMnJh1mZp5+BjCuYbq1bpMhM3nEBJ9tbcPyT5ehJ7r
Y9VN9kJ0g/u+ygh34Rmjijkn/HkH/nDH6jW4Q1agzV1DNXQY9aJrC7kf6AUTG8sXtZ0ZFeqxvtX4
nmHyDjeMp1WHTx3U4qEdQIrbrik4qUUhe7eATdvWRwWlPm+9JDl7M8Hlb6fMM3WSV7s35aPZ3kGl
ePmMtzxL6r0vlbhdU0ymSqi9DFrILOEWzweMIJia1JS+Lms3Xdah+h6KsTkNPZSqKB6zjqkmhwwG
Yh+CyZ4Mw3Hbn5d6vPS9TR4T0nZQZG+//hZUKG5mOK5ev+cjZWM53m5WK8Yac1ZMc+dbXWyzZpd6
0V9IRYdHboKXWOpzLcLwLpDsHSa1ARhZ5c7tcKFiaT5a45fJ4Lqswwl8h2fnC+p/jZPLTw5+sz/t
a7CdSBLh5q7VpRO2OoReWBVVZ5o8gtZSTqO2uVKYjicy7ynZGpaLRuNBozgmBmPjfGnW4D6s6/5O
YbRRQ/dJad/nhhl1Jn3m1jePN8VI6+nOBMpPt2FgGGUVqPVwPFesvs3g+3u3duChqMkS35DMLet8
Jjv/YByhg71LWniZ7VdfiNzEVBx65pmvtQrTjSSHqQ/tnWzH7j7m6/psax8zSGKra7KhcexZNWaU
+UkWd1GcUa+dHsZkCJ6oJg9BP3YPbEme9l0DIjc7iHgZz/c9F2nL+uT7MldFb6KTtOpdLnIvWGtZ
0eVmVuq0OQHJy9f1aU4Sl7s24UUz1HVZV1Wd1oGHht963yNllhclggfTRAdahdMd0jA8UwgkFKhD
5hoP4VO3TV8IZuYn/xcw++DB4u4vKlKTe4y3Ku1Ycpt251t6YQ8yEJ5YETRTtKIuAH2ZfJO14O+h
2MQ9HfzzoEOMhFYsR+BZY7qodr3G8HUOG/KrBwwPUKfI+rhXzHyqaKEPCXzUjSBfg3nizSSFCwT0
dSST8sBX84GM02+FXMjBI8BKtTPVNep6FA+y18dW0+3SM/3R1P6LrFfvwgTGGN3o12H7YWfxMFUB
e1Oe99Em08XaBGO0jquzDhbIgtUUZEGEt7Zt4Sfi8B7ug6o9y23GJ8v2uZPuc4vxlXPbVodp6PlJ
RnBWpNxcZuqxPnLc8fko+PDEvVNIw5/SoLHuZR8ddyIfEd6AIqhZ9aI2HWTLhkAC0cghDPi3U95d
W4V5u4Yi9y2fL9QF1bHuuw9RRX0G0hektK4A07O9LdfdU+Us7HSIBxWUcRUc3R6Z1wl8fda5di1j
3/AHFs5H4icJHK9kzKDJkCvvMUIZb2Ql2+OlSNZ2P2FqWnIGewUyUifvF4/TO23iT+S0EFSIg7fF
N+u5Vv7jXkNPHSiMbIp7SC7LAa7JfB6FL7IpCqISldrmUM94vvQ3mHb71k7af9/8C5k7/r41yzMa
o297V3VZD0S9oNq9yZlXNh3J5K577xVWs28VxTBuvOXDurPnhzyPYfxljlt9hxVFl78KSbKpU8UY
qqJKwDj2AzkODjVxmsYAPcDo55BybFFR1z7yBjP4HnwLehI96YX4p4b04TXQYX1QPSp1BXgYlmTH
jsM4YVD0K/NqbroLZyjrE5TttDXbcGxCZy5DABXJtBJMvd7ORDTsiMc97cTyI26eG7GLS78KVY4+
YiRDr32kE2SegCW8hL0p52XgZxcBQ0/CBzlR8jyO96uz8kL9+oxR3JysHmEsGe8yr2I/IK/j0shZ
9+S4uHAcQFcjwimrdKtLN7j4OnfVOe7JmCnggim8yV/93qMr8Loqm5anvsWdbaVbnyWZXkbnRa8D
xpcGKDmwU/iiDCOZl5jx2qrPBomVE/SvnwOJMENxMRbVLRsDA/tuhZqUjm6weD1aduVGzJTOrBEl
rjPkb9l+LgjxHQKyZ3ZBxCrWAbmvG9z7xgJnqraVHHClwW/KrwyqJ45GM7kiHD15WnblZzvj+WzY
9DDHE5pHtVwFJB442QKRsiFC7on1LB3moLrGkfk1Das4mNWH2jTCkKW0O0ErHx5Dz/uyGISmaP8y
Jp55UeWfNkITE2e7/6zazj+Qvtf5oqfuY+6LacXR5u2PsMV/JAptBw0giFKb3DH0hbmVdiirHXpD
wr920bNX0eWBCvototVUtvuRsB4BI185zNBxCl01ubCmOfSYYK5EpiNtugs4xN9hFFbXUUhYWHJH
UUhq6I/1iERE1+rL6Nt8qsVWdPCF0a2p8bFFq7VSDNsIYz2iZ22vLd5FKMnrnlIg+scKuH9GPEQE
5xDaW5PE723gXOrpnRxbE+1ZkOgoXWcyXnTUwOgzdUYbI48b296om6ADBuIVimF9hO1cl5FaHpAt
Q0Mw7KfOTiLbRzzzI15RHHivajoHgg0fSW/xE3I7q/7B0q4I5fLEg7o/aeRUJmWORFORc38j5yg4
m1uH3asYuYJl2vMBEiFkgXl9bql9ryiHwRnZE6gX1E6I3trvUiji252p4U/KdX00EgIH9OyTW2l4
8sDW8JjNeeihCR8WAwvBaXKomu5n16HkCi+sr7rb4JNs1qTVmND7kc0Tql28l5i6oD8gA4cxw0sO
ju0mU7eK4vT8pR0UPf1phvB6U2tWhiwl8oD1ZG9TAMBXaTOx7PyaaEhkU2PrcgjsS7IKCfOtVoe+
ap50S9Ud/vzcxMzPY7BEkB8DuHPRPhT+MkOeo1uf/WnKFuhjV1WBw0Lcqk/tqPiFLO2nMiNgX69r
rv2k+tPcwU9N4OZeo6UrOsxEBU82W7C43wqOnWHHaVUqjWddqF7ir1qb6GUIWQ97ewOLhGpZRJso
AjAuy3PIN/9+SDA93f6wnlmFl2XTvbVb2QlA1DxqnyX38OziOK5iMp6M5Ab5VTulPZrtwxR1O1qM
HlmdnZ+8EI3vVKOn9oYwY3ULiL/FXdl7FJnNMDgmI7vr+LBk+MkuR3yrgAzfFWb6RNgRtx3mgDSO
SKHo+jthluUObk7ejPoHVvXggQztnCbW4lHRMLM6CkFXunCHhTrUJXb6DDnK/U2LapHKmk+B3FRW
uxG6j/UVDJC+EsfQC3ALVGDMGqk+lGbAuh1rUGJxDODSFa55V3G/IykVRPm4s+E0QvHdK6kwQS3L
MR4QPA0Cec+Xrnv1wc7wAR2wmflRomHMgxVnvdjW6kLX9aUl8VyakbCyESGQGbQr44qBhTQ2ObZT
/bo7vWW1Riw0SmIEUPkK6fTFxm7KArvjFNVTiwIOhwa5oaFMPG8uG7V94ar378WYNFnjxJLz2205
BCZFbAx5H63v7Ga/1BWPcfsBo2BdWF9st311LWzZmW7mooyID8ytCrIB5Ne+1h8TZzSdeVznetqh
ybH4Lgq87hyBQsEVR/y5iZU80xUqbkD7k99HP302IGQKnyIzMu4Qj2s8eD8I8qnehfk2A3ZB5uvP
wF2zTWdibF+2TeMdn/3fBv1LMSukMis5/9gii8vd8DTqKbuOGD6zylH8cm3PjlNc8ytZ8KjVLZnS
ZfPkYegT+Fm6g+2jZ5abqg0PW8Accpvs6JztjtTnVV4nJDlqG6Cx8+M77dfmzqPhGTKfxeAryMGn
k6xSF/2owzUTpDdFsMig3MQ4HOOS+w7mt0a5H3FuHwTtv8XR9sPtoHXD+ri7ld/ZWdeZgZd71wvv
ZFftjsOqwnxKwvXZD0DwJUiWXTbrMJaPOIQtctNdsIu7VcyfmFzxBc0szjsbvyCXFZ9sEI2Pg3ns
6qVEFR8fBOpRSSHlwKXD+wLRqkSaMtwbft2XOQGhimcxioA8E/AMCH6sHPs7919MgUhY+1WhFccQ
Buvl2gSe/xrLOLzWbG+Q+LV9Br8b8qqPNK0YTmEUIF4O9wqRUFmVMYNby1p3Grr71QT0GixJc6o7
4fos6eA++QlUe7ftrvBhkqXGtXXZClWXHoX/o127pFvU+fdktAePw5ttK/Fe+a6ciNUHqfiU+yG6
HUT6o4zvV4RYy1uy7x4TwVhOHKFq20hSsHq32bixIYuxFCDzbyVwHQJyBdr0Fg/jeoXmv86bPu7b
8Li143ZpmyXblXCvsOdbF45ZUnF4jGQt1dixx3Elz7bxbnrOu0bsJiXYSXqapDDoiVocqhXQEK50
/8WI1PpizlAuEZQHyF4Yt+B8GYIZfJg6t0g6nrydPfmt8x8N+5zddEMRzKP1QXm5ERzOjvyGh3Jw
wg6CbJjoBZCGd9wg/Gct0ICDthCpEupxPMb1afPvJozDd7VePprRc+892yEYdN9Hz6tfaFN/CDW3
Fymqzz8VSzVtKlyXFL7fdweze28zhBhgqsNLpXG+hEN4p4MdSdppnEsccsEJxwpa9qdQjs17FYYV
7Ld8CRG9N8MGY1i2cDrm4GEhdAGyKmSJXajIfCykQv7CAA7nvv+6bwhog/KBIYibGrX6Prj9tqsX
EkzNtD5xtYxlWCX9qd7KZEW/Jxcffo4YIwCBaOcQf4LW5Mvf8Z5sj02DAEPouecVLWCwPbfRZL/C
tMrZqKAdhVrCVmmgTVFziTr1W9GB3MHgL6K26lMKifek/A7BDSA85ehIdR8XlE/s1K9b6mJk7kRf
ttXinVy960u9wmWTmo8HufbJXWeMd+zZ9GL4gtc/aHKa2+EYBWFXzhUXEBFhulJgc3dIgAbwUTWy
XdsKqH6l9PsE66qnJxst7sN3CJv4UDVTnOQPtF2rYwN7CONykjPj8TtifrJ1LNe137LBjSyvCP9a
eXi3GPSZDM2eTAFMDo+u9Z/Jrus0RPr1EZ3N8th/MrqbwxIOfT4gHESFMNe29SLk4eHSOPKlmsfw
U3ofQoARrcPozP1YIP2byItizRm/zPIQO3qCkDuUVDH41TXOeVRxDxSoBzGmJU+eisAJ1sl8v/jz
STUL1NyQ6Zdu6kuOjRg4NS2sPYF71tzE2nBxz1E9QMxkiEmrrkqKXQVYHkA7HBake3f6aY23HVJK
/CMIq+U8e0n3QKmBGrm81lInD3Q5SWjoV/CRWeAv4hg5QAMu3jDacAqOL/awMKJdVdEyJqA3TlCx
ugR/iWqm8yo8WJCLXjNPSu9Ye+itO2yeOHRasMzOi0iDW+w8srMPOxyKxbzDdGuXpC29GoEf7AwZ
4Vx67aEf4F3a2vAywaOOJa85RKDqEWHTZxNiGofBfD/BHn9Htmg/oT7fL5T9AArGQYD7/MVSKAQr
tAlGH5cYeRXf9/hNclYHhJhP3kRk5jHRv1TYAOChubtbpP7iGoy9OC7rrIXO8AR9JDOrgRm6ry1i
+TFShVKmxmzhETRK7sEggGe7ydS7LSmo+7ZkS/A1gGoOeCsusP+5/gJK+gi4672PfsxIid8UDpbP
hPyONVeQLCF/MInOuVr5KYlBVBrb38fxgsbWdc2TWs1LvI9Jie5rPTUbvUerI0+SaGAAgE7Tajbu
KhrPyxoTQHHtg/g0ewHPpsk/RxIe2sgBCYlZDUdvTgdQ2uiPUCtUAC/Cde77bJFFWyy4nHnzH9cW
kTzmdd+YF6TVrmVZI32CirOhHcaRHPyJKazJBrY2yHSDehQjLdbLZCmVTO4T0rvzPGQrbPzUKcjG
unn2dliemq9n//aB/FyBCrtWb8fgFjjG5ogXAgnlMArx6YEQKqjBMTkhZYPmfs/iAYqrhy/yOkXO
bKqOW8tINvSg4txMHtCBhIfllk5OHO0zNgEics4zx2jqi3hE+UrcVAGlJAGIDo7OP54eJomuGuli
kMkAOEJaF2uIDQCTlMt5BbnA8LZBu8U6g2SoHjFWAAGOvDJs6T2RPDoQFd+7KdblsvdPVAQYeBss
kPBaaYo/r1PP8Y7fFxRs2IxNBhju6HHzlkzmTlHpZ2sf583M1iNaahyuJogyvwb6C2yuyn6MOLRv
Qbv+rLZ9KcH7nPp+d+c/HyTadW0Sctp6iIPLol3RymK2ozhEs/5ihuanNabGWSSvrUOYtcOyi3MY
Nb8RptqLSU4OYzFLoNNgqUU16j7VW1IuCGisEYo1jCPj6asa+NddfPxJcwSADo8G3GHkJe6c3D5I
jWSGrLYgB0pnkXNkLoUE9neS5a8IWqDGlMN/yT2+zWcaGV2Kab7qQA3nbQ2WwlTL97HiAzYR6JcE
fVCGds+l23bzJag5UcIy2bULhoYZE6Hv40p3gAi3QaRx3UW5g+kfT/EZ6qA5IMM1nJGDuW6w/0u0
uuEKjqHbgGRhZc4a6KWoEZI6eB3/Lvvmp6F7OdrkdVfNLwCDB2JmCfMGRgaqZIx75bTdUup+KKtD
UJF3YEPzOaCDSbd5+4zAwqeWY7HO3JQOAJnDGpfThr0rOwv821IT77wRpIOFxAqUfsOF6Ls3Eu40
nwhxIHnpdGbrI+5clEAT3U23FGVMVXsAo38xy1RlvrJ7CX0CN4+U7zOdgzezj35a6eQY4RA4JX0y
HaQ14rDb7Y03IRZ93DyS3ZnhEna3v+v+6tcbuQeRrL8yENegYYY0Spx3tn70WnlrcCBeEp5JBxJ3
WeOC1CN23bCIwsaQpfYWnNmTpB9bHFSYHrExQdAc0CaqIr4HGB/sE8wyMcsoNgThJrCy8KO1LSYD
WqCHTn+Ljf7Jjm7YYXHAqPn8130ZIKS9QWdMEUN4o/V8N2zJa8t/RuP7UFfP3laJFNmfbwn3FygX
fEq7Ln5gLYmyfdK/V7LllCOMEnseTmFOYmwMYifIwl7q3BgD3hYjfB0aHm2XBGcP31xhnwQER1zj
uBuTWzEG6GlukEugEM6GhngAppHHP9Cm8DgsuMNGhtqjVyQQnqE4Zn/SsB7l31hgP0k94+HtLrNG
Axy/rO5xl+sn7GgcBYnFgLPMH15nv7gfrLpv/RgYsLhiYY8E6XcbqoO3gbgXmmBhzwJZZpufLZvy
NljBIFUYiaAFIROSE38a0r7lb3qoCuGB2MKXnpPKL5ZQ6WPEa4vya5fjsntZu97Lvg9PcDemc1sF
eIvjjkKkm+AITeh4dyhkfV9WHRRtmMxZPNaAda7LeFvS44P7jDbzxPTqZwGcpDaPQIvmGFhJ2upD
tUsJ7a7SUN/lsw56qBGdP2Wt0/c38HxHCd/qFwn5Ce2LBOOFsgO6c8+rcIZ1vHNykzTIOYkAiCPe
ULhp/fknhtYdbQWoeRggGXignkQlc7uF7WnY6bEaIl5KDER+PC7HcEOwrJIUXBbOnj9BSKLoeert
ChUt8I6JF2YyaA6xwqqveUHdtn2PMSkEBF95rgjkjp65DRYM+ZC+oA9kXqwwVHJ+V8fJBxpima+i
f2C3VOVkGdC1NfKPcpCkrP3QnRuxfYUzgRFDsTqLNolnQxB1gYcikYwhIBvbhZ65xX6PfSPXWdB0
RT8JDW8i4F0NNraAJmp7tNVrQmUar+uX1ufzIWTbu719m5AOBa/H1XHeEzoEbEpoxAPwpfRPufvz
4bbICJle1RUqYo89wf6EoMLvJwxWGVHbn0HAvfRRhCNWhGiITYWkO5UFzroes0qAubCZz2CYxtur
7QXe90rueLS79gHUQp+1Ak2fmeQ9IfgRXJ4t1sPYcddYUIUHXZvtG1tsIWv4aCPAvr+q9O2V//mv
pfk219hBlrg1QG7D+4CBaTLSte/rU9g1WYw31lrXHzY0vhbtDORZJhAvcmDNh8xSbBlpk2fUq6UY
xv6ZG0UPGEr3c0QmmAC+X0M5S+746q/ZrOYvQdJ+Q8hmBbuPpTxeg/a3DQKKCTn8zm/dSVTwEMdz
2MFUY5TnHtrTszY+O4tk7k4Dshc08MNy8pf3KELNwHFu0h0pYMBmSDoMAOPS1vYUJBwDmNgomTdc
oHQ1WM1TAQ89N37wu6fRiYJOT9c9LP/UbQhY08lz30LivdJ6fahudwoLxUVKpAl8+uzA4ZSJSwRg
bL1DLYOLkMxgoQDvlsgtIMsIc9LGCGD079usJG7v4V6P6yWEInShBCxZONDncEDeQ2F1G5rd9Yor
OQIEWF7lvDygs33CtMZyBlavaHnsZUi8/Y58HBCYlXNsaI8ycN1fGJ6kfrIgkeftbqH2OH7RZApO
AFWTrFuQuIvl3BWU/AJYiu7J1KA8OyvKeoaYByL2ZcAIiP0JbniAIjqIGiOLY0cRYFsab+x6Xqa1
bJoep+BNmAsTIw/6tVeIHXRV9YRzQkBWhIwRwdnG7gHf+jgZfelO07CIwmmagvZjKcRbLB9ssQvM
A6Y3hL0oI+2ao/TrBLuuNpoFnneY2oicCHMHLB2EXNCyrzWC/Sfi3+Kl28MMS+Qy1AxqAoibqV4e
Rqzjy9CYNMP0TajuO8ElTmO2bVnkTy4Hv4Edf3P/2cUI+6isCYHOERt6KVHfOx8Ii9lG0ALMW05r
pG/EiO+yDpN11jVYPDI/m2A5YeLxUSVTxcl8oHUYFKiPXc411iiJLZlzdM7vfKHb0Z9+Et87Oj8Q
p9CChembrON+9KgU3rwx0UPpt4lKZa9eExi2R7dNRz0LH+HOX8IID06bPEWYJbMhbsaMm9+DEc0H
7yCvuBYcdaU/edlzBDIVOsjjQjt62MPoF7cuLpRzSTpuKdR7cakrbP2L95WB1ben0PmALznBPrEY
AhmNsHSCAaKFAaqzkSPUBVB9RYYrfsdNkNEdglDlbID5CGAAFjZGN2de8PahXhp5DMZnMgPd8Qbs
oNA1GjzEQG+qM5HfQjSsNzvlR8w1xxK5Dt52ku613MpmZDhwBdBwTQbEduWCB7w98She4BD5Am/n
IqE0vQyDkicgWFsGksHdT2p+lIk7WB2kLfd/Qr6PHtmUtBil7sbdH/NZWq8EuQwu3kF0b5oHHwN2
1MZx7qQscUCpIzM2yjBKf7TTyTbkpxhArspwVWXNOZgkYmwpoq4UEIZwWqFLIUCqd2ycqFLBk7lI
9u2yrgMaEGTIvGFw2UpBbYUU2FhATY7YUoeti9h4OEbJeAzC5Nd8txcr4m7pgE1e6Uapn5lYwSzf
c2QvYKAdhKKfwfAaJuFwmhYwCjUSPDf/CuQP6A/E0uI29SFyGew9inX3BLiCHRLdgM5Grqdu2VFT
D+VIFxAfMUFF+5TBlcEYP8F0HIHNBmSB3dXRy0pu0xoIHcDtKmnkJSb/h7wz2Y5T2drtE3EGdUA3
6zpTqVodhi3b1HXN0/8T5CPZssfe57ZvB0MQICuVBBFrfd9c6ZPozEVs1vaMUVDkDQkSP/BYdaga
MQsGDUkn2VSG8Ve7LUBpjP8xAx7dLO/7g5o4Om6+PB+hg98s4sG5vJeMLlm6XngXZbmy71NjruUS
67smxBorMUnmNSeQzCAHK7BOevMgKOpF4uZXVnm8pOUIH5wP11PvF5Ff91s9QgdUlMrSkCBKxm0y
94f4BsNksND85qsojNuhKpo5Yf5FlgVb52xaGm44jbQRccd5ZNdbufBWlt4Vu7RUl2Yvh5uqTmyU
MuoqcFqyhwaaZV0rV13IZ+cq7VUqXBszVrCGiInR1QR85GTrQJegHSnJ1uhkfK6qGi5cofaospVX
Ur/a3MyEtiiDmECM2l3kIIgX3ZUVTrEzfPg7juqvkBq/5D6i8dTJK4Je3ZOZHl0bq6HI9K9Rq+UL
qxXyqvZ5zuO0eUb8E485OmcWRPaeRLC0jop4aXHJKrK6a5FAJsWXjQxpvEtryvoqTzNCbaicqhTD
Ha6KQJOyGzNOLkFU2TvyN+YCj/KPVPZAYSbmkRpHyYwlBKa7sFxoqseLN8ShobreOWzzmeNUkEqR
58VRc3ATC86gjjMk4dua5Vm7kKWURDN5i4U78P4lkDLL2njpSu5zod4kVTLcZ/F64Bult0ytW1VV
Vn6QZvNS8C4yYplYr2hlWAv2Ad2YtiAn3i3jQZ01ifmURH09t8oaoUt368Y4lWVD9SCl+WR34/Hb
UAqy8BFeMwelXVsNS1kO7mpTebRIH8V6RXwFmailpAjHg3tcVcMKiQbLdL4fiMi08kbzLG9PmurY
Ijyc5RG+KhsIpGU6j1BwnEVdQbh1O39vgkYJY8PbjFH8qjQRxtQu1Bzm/4NULAaFjFHctynjgxcu
0WVd8iw6O6IrV4rC18bSCwdxXy6t8tjfxUXrnYqsfw5O+C1etYjHtc+S+6zKyfI29ouv2+rKA1IV
e1GPDE4Zw5DxPhpYWiRNxTOBGqyZVSzedq4WLLN8X43Sf5X3sk0qjPm8/+AYZsDEQ3XnkUucUzaq
XZuMTyI4zHHsg/czUehyuW6qfWbeW0JUW3mcuYtxdj1t3g4FCyez182F4cNTkvocCmgO1WJiW2hj
7GnaTMy7j8P/oS0GbDGrWHgOdoQNwCJw64zcmSaQxVzuWGf2Zq2srMK6lVkShqnTozaqoI+FcCGD
qt1Ne9773nT4t7apy8cVf+ui6x2LBd+oF6WuhIw0OR69svDOnh1YSxdg41xOK5R5vTMspJLwjDcE
y8Qr7vVW/+bWbnH2A79dOiBiZzo+9cTyiI6YcrLSkSPPTXqBC7RnleaD48TDpGQ7S20ICPakXeuK
aCG2vQPfvDVDLO7QnjlJbXvduZVyTK2xvkiMHpG/WpGpJMxhkKqd6bW/dzmPURFPolLN62FDsM15
eVFCxT7q0Q/GzG6eygxzdYlHzsyrtaFDA1SVL26AwaB3SncBX8GQlIBRUhNMoeoZwXdllzrqs8XQ
sXXMBfDRFwANl951xFqwhB+T2FLdflUzU9k7cFWViiSoKYgL9S2EZu9c2IFGzBAAQgOkdaaaGIDH
GaXpSA91/EMu7fi2VZ4rpf9OcNVbDLJz74J0JKje48aqsl0ahrhqOnQ1Q6Hq88Jah1mtr5yRyNx2
6behD47MXXgNyuUDemji0gNDQW9FJ6YLoBoRXuLGDwFK1NfYgSMiXVERaQt+qfu2MNes0n16yMVc
Vf3XkgDFDOdQt+rsJt6ohXWXSFhMqraFlVr71Zz18lkb4merbm+7mImDbIBMbmMb2EWmE2xx3T1G
Rm3tD4Ox07QcAEZtGTs9te4iSamZ87Ki6+KuGsNF3UJ0vbXqiuIU1bW0y21Rz53abEkMf8sNHlyQ
l+4+LTVpl3YBgawblwhsLqpin3ZnlVz1jEGzLpYRL5oF3FkPuJidLL0uvhn6+tazrZL0utosigY3
iKR0YmfGeTqz+jhflgZo24B0S+gTTm3taB0yCvK/I5aOn2dtF7hubVvd4oqJ9j1ksCqM240+rvGa
FEhB1lTO3C3QStgpn4XixupeF8MjC0VM97aydHHaboBe7LIsRPPdKZvp91eKs2YKQiidfCJbjtWs
N1l5x48iDC9Gp12CFt2b96A7qIAsOZORJRBYJih9rQPmO7DZvkw3wmeomfxOgJ/OIY6gVUXMoPEK
c4NuowdMSyzWFgrY0N5ywIGq67jDh5t7TbNpemOtGXJP0kolq57C9DVg6Z6CJNilcc3PbYjpg9pw
hTmXcDHiUuWLw3wYjSur/9BeMcl7LjzWgrooUadirewzpm9RCMDWP1qG8lh1RjLXbOdLmSkHLTDX
VSSehyR66ooGTWOXboApPAPBcchiB/Vto3kziLPervZiVjWkzHRNR/Ic5YSKnCclr+WV0AKC+37/
HGZZT8afeFQTSOHSCRz+sLIn36ZG/l2OxbrwwuBaI2SYybkJtyVat6HuXxNvpHsP0cNYq+MoRczX
WT7g3JcxFRsWxJgw2MiS460k2MTHoDLtbZf4MkYloi6tfgBKLm1qvyDjWNiEhHIDjbd3VmqF5cwX
U43CQzJ8SdAX9bm4doRyXDKOGaKOVdl7N9G4imrhiBCZQrdgkXkg7xgsSKjdWRFxjqgOxLwcsw5p
Zn8NcB+g5qqTpWJF/U4dv36VQajeLvnYXbAw4KPrvadmzO9DolsyM9K5wzxj7STlyXNN8lZZ8Bhk
mTaz2yBZ4KbId4OoeIvFPeBZPKmMf4oZzwMXHXBtknXou2WEeWU+QFhkSWO4DP+8Zb2mfW5sv9tp
dde+bewM6x9wV3cJteKYKE2zVshEWBqioCjfJtEQ7JwK/qQrZzeNYmyrMaExbeoMgYohSzK6QecB
3Kc5w3eQzYTh10uM28AhsGVZNlLnvB72TJnScHyDhNVCV927JGaiiHMCtCsB651Zy4Sdxs0AYmBh
VGQWJw6uovoPQ0bfeDTE4hSt92oyLnqKb6of4k4dr0EBwMJqHNNMiBS2ZWFG9/UHvQCVy1djY+ca
Oc+mOFrom56zjAxehtAscbrHYsxgp1YYLmSQH8ilvG1jZfK5KVG/i1onGOhLD+gV48HxL4iMgU5L
esvqItRXbWmWvDUxxGEpxfJuJTXYqNrbD9KPnng9Kwl9b5a+ebYrUtrJoBTf4YlARDEad663Cm8V
7amtSRTLMmIso7X8c6jnB+Ln0RpFRsK8rD7G/O9BladXkN9fu1K7dXVveJbSdG+Ltvsea/7RvrTG
4D0XMTntQTKwBrsZ6mQrKBdk7R5Ur4cRb7SrJiCC32MZGDySqLaa+U9qbT9rrVF868tH4aXQWuSL
WwGk8MvWWOiJ9sMRiFGD1JWg8lrB0mlU1oYJgi0NL8pC8VyPmLfzPRx0dNQQerweGaCbDsmxF0hE
C2Wwb8UoAbfTwnpR2m2VlZdKNq5m7tcLo3DDbQl434rze2JUJK6i0S0QjxjZ/osRXPTO9+4gRRNG
9w38e1bNk8HIJvLgixoV7t5wUFNWlVavmGUDA3IRlYRpepuikcscuURfXGIpNfNri2xUt7XmFaQ0
LHvyvXdwe3ZAiXmKkqvZ19XBUYZl3isQEn3FQSuAsKvPMxcHjIIpir8jlO1s61rEYNX+OxiXQ+IG
6zRs9R9q7m2tAsk3i3dz5bd8UHYNyLymAu6WobBe6ygsbvF8sc7F0/TdcDfKIGWbgRkuCLGh3rue
gWOmVi6FgVS7K0grCtM8qHW67tM2PzYeCHlKF3jrUPUIARNuO1qmfFMhl0a+XCZHNwckWQQEU5tC
thjTa+W5VAd/hY1c7MSYppg2MWvCXfjYelV2TCCdHePCN5dWRnT17ZBA/rqswDVpzFV6QLMXq/Ke
vB6PF3gujQFVveK0NBaa3aCnyv1sGUn5aBOxJbAVOJ0lQzDedeHS6KpiHjpmta1E+STEEB5cY/zM
MyI3eqjohzyU7o1atZfEAZJl5f1QhDm+IvsH0kENa9QBPaSOWtogHVw7pJuYsmazMgsRuUbDrvQM
59SgB9Cidud7fXixblszREJkJMncSmsEEjZMmyJRliUo6xnmDabEqk4sKcM0kzIYb6Q4sZaWAzr4
F5/jX6qSGPKfhkEDP6OKbVClpqiKbfFXw2DtOZGfVX6wMdUSE89Qqsemkne+Wtk3fFyrmtjULtQB
seLJL5am3gNBkcn8DwmmFKZSiNmjHph6bgUPTWkxwY0jdeeHvrRBvhLHc8uMYeVn2k8rlBZ56jwt
oIm6WbkxOz/Y9UzhUQxE5l0V2SXej1rZayE6/FRRZQIJ8rAknuRtwEQ8R4nWHks7D7ZqrZ0zZ3CP
HxsrhpsUufWdq+TktXTmSQ0KOLkX5kB+rcyWmaxca2E7//Ix6safH6OlKeS7xrqNfJSfSrvgnFbI
MVTupmrFt6xxlee6CJp5qAXWDNONSYSj8Z+Gp6ynBskgIg20cqddUTsayEGidFvrkXYl/1qehT6s
0CxgYNFj7C8Eu295cDHj1OJO7ktpG9rFDH2Je+nCwIRPHpXL1DRfI7hpO8TB3o2KDRHJhfcSFRGa
Igz8D4rfJQtoPgROdU9ARCidk4B3ZXV9vkcSeqlUfHp6CUWEvDPzs1J5sHTy5//8dRuLZ3/2p1J2
mymgamKTFWL0r/5SAifRaif10AVsatWBwBU3S9Mp11mb8utSR4WppBGAs8mrfSMjZfWaVcB3YN1q
tb8lPHxyEls+eGQoRB8Vm8nAFhhVvjFcw14CN3Dn34wsds/WMu+G/j7u/BOlGLqFE6JllJz4WQqC
5lZqdagf//Id4Of+9Zcz+QVN5MJUP/j0y/W4WJNmQPYOw2OLvJTwKXQyzX/B/o4F0k1zHiX+EGSv
9JWWl90sk3zpq5UrvLtSJsFgSjZgrOHWWSRbyZ9CRehr+b6wKToiiphQN18reHAp4hUytmdXE9Ev
e6HhnYSqVae+DpKZpIbVa8MQacp98mhWTrGy1oh/uh2uXOU0pGWycF1ZPDtZDCGSbFzSyQ9yFTz7
auPfM7up1xEOmI0uavUaIQSnPEiDELPtTSTq0iNRHxPEGfVT6sCnmgdrDvgOtjLPyZts+sjcmtpC
wZa2V71LYYFcyl3FuuWlt0NaXs/bPPIOmW16JxazDAjAYOZF0Dn7Mk8em9Jsvjckuxy9eknrvkfj
jhRUNa5Vg44hFAboSqPSbzNi+ess7igkwYJ6ISkYSeMcOZ+oG/Mp79KzUgzGd4bWDdFPZ2+OvB7T
d5xZVVvuXeDo0bJWDChqMtIwsoDgtwjgh5gMA2/Fe7tYDRIWlXZVDln5jO0N4Xi55dnFv9va1UEN
xpo6Da+jtsieEmHaMxuRAlosfRd4RryptKJfw5mWNk2gCpRVlbaMmGaAf1Yo2fZuXP/LgK79ORIZ
QiiG0GyVUjXK5yeMBI8vaXhyNzYB042MdFkjtHkUzWPUqBf4JSGSyMJcEkxU95ECz8HzQ3eDhJ4V
v9VWy2LMOfqy+jU2iPPq5O7WQiZPLvdge+K+Xww29g5qKSWLelTVD5U1ExU8qLgnBlkW1lJLbeL3
jveMsA3RBtFRAFvDUa7oGVmtsYnJVf7Lrz2+p8gaUYRrqq3FyIuaAtebqelCU2Tl08AiGTncKlV4
m0GkZ4DV6lntfXduRpJ/co16HydqvEnc5C5VbWTyjVzfsaI5S23NArMo60up47FshEr2x3CPkhOZ
Y7BSQyaDZzlrUH+7cYNycBRCDt0XBfffTJNwALpBcM9DlC1scmJAjk6m5u3U1NgQjg5XUeeQnxa5
sYjU2Fjlxrok/7UYSGf9y0fAL/yXz8DUqcqO34PoowKd4NfBVTRyhiM49zYAlZpzH7nWsS408mXq
kymq6mYAybjLXf9V6Gg3dD97bH3oIwLEoSlkAnKxnT1H4Rn09W3Uh6iYY1W7i4Wrww4BSsRLZG/k
BQw7/9lBpnBp2uZr3snyRs1BwwSSLj9ogVigSOFJKwP8Kn16rjQH+T5pbC+NHhISb+fBLx4huPlz
CkMFu1Iq6ltbQOJIsruaiNAij7tsU9fpJcrk9lyQQj50bv9igR5CZhqvyqxHHW6YD2UfGOdK1fUz
4+VTpPsytS2AvzSVX13RD2kHWAMnNa8NloYx9pBWOta4iuaDqxtLHzLeuSRVs6h69ThpSxizt2XE
kr+ROwqd9flwzQzlakG/3dd5cdW0yjoAM0QzzGIwswcUx+glAY62eynN8JxUib+2agM3xWCt68He
V+DMdkMr+wx51o2h1CGQnAoGb+Xqy1ZCkIpN0c10FOgisw6qUUqIlpC/dEjLVsQ/vonelpe4qQEz
W3kyb+vIuUSxcibiEK2DJiqWmYWSuEzcYumzfF/KSpwvOksgvgNitfJVoKOyX2+QnCLf81mXOwPB
bkNxKR/itcEeTXc5MyWC5oZnOUslV9S1DpCwiB6YXDH/i4joSR7G5/KroWREvoYeKdfQPMtCK9eD
hwgFZyRzvxqDY5ZAUmgC1g1g6X7kkXpBt3lUkGyd25jgqI7D1EKYM8tZdl2KCICkKcYKXT0BF79X
QlLrCVpAgdqi9+U7fObpTeR1/rw1udJzTObqg/WAUmxGsdpgicLUPMR1T4Inc6T7fx5ZFJXigJ+H
FqEK3VQsXdFNW/80RfYUicBQI6Q12dRuPpoIz5FwnDmKbnXWD/q3hkX0NckCBxxYGS0zoSe71lNe
mkS40BMI3EkBXInUtrtLKanetrZ5rcWefWfYlr8pQBaAp2mVjaaZjxWMoS7r46ORGuW56iWke3kD
782LqpPtSHPbsFIWeJfOC73LmO67YUKKt0JRYfwmqH4dkvOWrAZrq6mqWVw1XOcSTulEEvEW0sKj
mSJ+aIy2XrRYpY+GHpM2TxWFzHD6hbQ5kWorPdael6Hu5/tINSNxUqMqn2umX668tghmvYJ1O+6r
x7hVxaUN/aWG22z06a1ibxdLdfkq+nLr26hvFemiql8JXzQbKSVbngargUnESTDD5U3SgjOFQ7Ec
zGABO61ZtrDxUEqaBnkpB4Sh6V6qJEBywxKM1Fy/hXthLCYfvCH2mklYL3KyYRMTsQE219oP2GiP
YZ9Dp9BvkgHoAhNvyp0ZNnbASuQb7PPQo13qfOjYsGdDnmjnMGFqjjDpgA5zrkgZkw2MXkWEMqbF
mrQ3E1deIWMfRW2jEgJxNXoX4y7AeUPky4oX1DKK5gHVCja2FeYnHz3IALZiqbuY8VBJBm4Qv9oh
wgB75HQXjrqH8jYspm/sT5DOzznAW+nJ1/T/P8zPK4NIVfTX766fJv8tmDuxenRWXe9zpT8gP5/q
rn6fipu+X/eT8GOa/7GFTAzSJiEI7J5X7Bvgh4nUf3RbFzZDkYrT0fwoISoUKpUz68ASZCkqV/yE
+yjWf2xNpaY8JUeFYjOG/L/BfcY15McUR6c0KUsOm/KhKjNIzfq8VI8UsBNKGxrfcy09Goms3aMn
Ap/sDfb6zUev5yrhwMJeT2dlS1LezqpFot2349koCn+e/du1062mzn+7VrG/+DAHFm5DdnTa4D9m
kfZxbI+rSV76P09PJ6a2wB2y/3aUygOK1G7j6kNx+NhEmf3roc+YtE9DIqS29uhmUUzExcbMMB7m
fSIv29YTa9XM9UdVVN/CpGrPLm4tlr3LFDTcaqIqGFk+TyrFfmyY4xh2gL+OACli4clD3/e5s5/2
zAzfewIKrKDEKe766Th0FG3XoOagDCrlEKlgMqsKDRGc1Q7KvosUkWPsY3EzHXtmfZZSB75MSDSl
D/TkEAxeeiDFnB48p0OjJWc6LIHfTkyH08YcPS1Y0kB7TrsZE/g2PEznoo6wPbz0YAkOoqH05WCd
yKNS1y5zrJM37g1dB6rEHpnayprkVvmABlC6VBFS9FCCndsBKT4148aRQjYi7wlykaOsqtZFTqTH
JjOa3LXXGrQAhXDpCUGQfgusHpVlgy+x6FCJeG7WHonc3Odx7EB8lI3mSkKRBR0SPtMor7UcVVd+
j2aT+JQlmNqmzfiszGwfVdJ0aA6qe/2ni6YbEY/eaAXAghbbAoJdtCz7dgQmfWymtkwV3ee2Rod+
9fY3t7RTHzQbHbz6uaC06i2WpXEmDp+z0E0PPXOP0KctO4q5EvPOoSPsFUWtd5lom42l5P7J6AKT
ZfmQXtXOoniPFHqP2EJIVJLXxPmay4sUay4ZoTJ4mPai972ylfy3to89ASpsE0QeWFJoKlgNE4PS
NsToiTJz3CaNsWZC7m6AWdWgagnvSoT+mVOHyWagQufG7WTrmpUNc00pDr55RPvRLMQvFfXDFp4u
+UejUp2DSyht4VQ9GINax/aQORhNNVkG2mTjESBTl5683ktPsihAWo2bXLTY+e0iW00nCqv3FJ4b
zkheZcysPHsVdYcTNXpRgxiUeWbnZFo5TJKmofiEGCTyOOkLjye/0PthkejFDbZWhXTvfmAqgptu
jPMFSRS6oBspQ4iAunhrfDsflMpX5HbeRsQkD1IIo/Oat6+1NqRXqrd2xxAA8YkM5NxCjjU8NBGK
NDn3Xao9WrgOCRGg7XSNsL/Yg9G9bRKyJp3t/9riMt9P82JYOzpdu6gjwUE8KhKuf5M6qToDMxm/
+i0TuqDuHlnnnmDursNxtJg2jHrOHlXXz8N4Gkw+jvkDnp1hhBcXSnBghRUfqf0qFrxuhifXkalo
oZrfPH+4BaTtP8YWdFTZcIJDOhTxEXXdz64N9N1Aj9PHX16FP6cMv1anVhTt09vFlm1VRyaos3zk
hSV/imAKJfZrz/Ss7yFK5XHaRvRKHfX2Umamu2pyDUy7n48/d/3l+I/dz9di6Q0BkHb6UtcG+b7O
3Wtu9N059v3gPiVlHxNXADcKKHP8M08bhULGjGEx+dCoemuP1RRFwXQWFzHIUsQay6nfx2XvV3y0
G6RKgVf/bz8jT4pjnrTJLe7gED9W2t74KkB7h5K/C5Yo2Rc3bHZup7kPsS35W91y4hV5/OxLs69w
HX4p47RcVX5qbUwYoA8SJd7igMj4UN127ghHM2FgxF59dHtRP1G7h1gG2LelIqr6KWlyMo0FCWGi
Mi5LBhZ3SqGgMC5676XBtjZHGdzBabH62zjML8xJvZfS6rylTIJwm/tG8jhQYWpqr+1ArPoKtA9i
AO9Fqc5t34knpx8jVHWhL6dmt9FhSmf+vWtbFIbSQSU4reu/aGrwNmOFBEk5+L99+6zfuYWsqoRA
nqmCTdSY4fBV5Nv5S1x4CDSrhBflfwuUUMPpzqsrkMPhRZcHTHu9ypwhAwxYDxav8rR/QaWMgMCt
QPqUvXb1CEb2PLD4UNJg0UdOeChGFFtMJdm3valNsuJLmBCg/dQ+9e1qs8ORNV77cRoT86XQKFP8
t9tNbQRp15lX34iRzdrVdXuABmscwjEhGYPaeqrM4CzGh9twjEsOQfJx6kqO7GfXZlB/6ZqKSHxL
JfQaWaw8mpQFWqII9xbFGDBA0KpLQ5ag3G23PJKrNtBZjox7Mgw5zLzwdt/2fj/7uZ/U+aNMkyt+
75daJcYNnONAiYm0S/3w68bOSBZqZrH91P7RN3Qy+TAdAs85VF3sbAjG9SMf4s/bTW1GmiC6oULg
dOl046n982WxLV/BmwD8SsMV8Yv+jpdnMFcspXgye5yMPonTr25WHTFzeiPCo5r5vgTAb2TpVoZd
XBU/LlCdJPdK0AVnjG7q/fvRYLsaJZzze7WJg7MyHo3npiNICW9H//t1w/gT3u/ycZ3LT5iO3s99
/Lzx3MfR+//MSCJqVhCLBwvve0crQ43RGWq6iDHTHKe2ae9jE04n3AgNtNL97Pe3zl7nOJt/fo+M
BNRfFymsnbRxmaSqpHhsS/scfs7qPhV8e61vkhspFLMzlFxdTksKTFlRDd1nOiD92RqZdIcnN731
+y9NLPbgt92jaSLlnL8fkiRnPhEQtZ/OUmcQ/JnbL2RGKmPI1YOmo6UvM1k9GOOeNrZNe1Pbx9mU
yND6o9+01/rtVUkGH/i7zexVVzsSmkV5Dgf352Y6kdY25IT3tqkL9aeZ14wnMoNYBBAurlPGxuk2
U++pox329uyfP2Mh/vyMNRC0tmaOGUcWlr8Plp3nE0QqNAngt3wLbdi6sUQQHMsQesQ0ajLteq3B
IRI1M/1j/t5u0V6+t1P+AOhCrvbjNO21A9f5S/+pXXPFa+R88Qv7alfRQK0qK1YOUw5uelDf9sY2
eSjzZYDTc2Z7JfSUj9NTn+mJnvamjsxA9BmRfO44Nb7dHPcCGqxhLEaVsvCg3AQ45MZO9vm48IhT
aA+eDClrOqTofXRTKcHbUTr20Bw3m/kdqjPfeBnwImMQNfZRXpXnVqX+SeWH8Su1aVCQm91LzFKE
jPp/e5jGNwprlRBptkJDXVkpJl+8j+NM+5cZl/nnX5G8O+tDSiMZlsqa/ve/oms0voQgV/tmJFRj
KH1fOdTvG7Q5fIrTcVXpzA4RTWjYF3cfTXnC4xX5jQaB39BPQJv0E36gGYDK8qj3tX5Sx83U7gfk
uKAx6fNPJ6aznU3JzIJyWFVtSzCYBl9EJ3xzcMPVmAQaSKwpGFlC1jhrY1hybKc0DAKlqS+kjPCs
1+F+Mu4OampfhPD3BVn/ey3srct4Lpct9f79XDke6Xp7l6ZRj+1CyrdlmwX7aS9o+5970fvex9mP
PbcVwT5Uy2L9z0+Y9ccoZpCftgyMJoCUVUP79IRVJrIpSnU5r2GfLBQEHxTzGHLWLDILFwLF8X46
zA1HmRlFMCzSgVnybDr9qWNgeUKgIObqfOrUjfeYen50n245HU63tDLjHKlkOvyg6k++rlE1uEKk
c8r2U8vQav0JUQbNgrDzym0xHkU8gqPxnyum88Sx8FGKKFwP+KJPb6d/3kVhXT0rithYUnU4K6y6
Yg1ZFwclSKlBMu1Om1KKnP3ouR9PyvgwD790/ujWj2eIGdt7KpP5Wcbtpqa3XadG/EsqzVk5ZZQe
yyTpVxmzGP7vTXqc2qaNwVoLzcvYB+/GIZP7Ymt6lfez7aMj5uufd5ja7Mywd//8BVC0P74BmiUs
NAowu23igZ9z+Z5AGBP0cvEtJFFa6kuR2StkqdIxsvJLJnUI38ajtyahOMOsgAGycLGAgGWdjt/P
B6Hf71pRbPvEko4wNIxmjfL3l9tMJ6Z7+aaq4+RuqbKQUZAjgLLzbKjJFSfHKLk9uH0l+NfVLp2a
5C+tk+FGIGeAmp9SNEkqOcc8k1HH+FSEobgERB5mTXDXguJWi5OAYs2e+zLeEa002MACo4gbXi3N
A9EiIeas2jx+BXO+zru2f/Kb2FkOkmh3CjXvLlOPqDDbUxTAgaum8Wocn1ADygcxDVptjk7AoDDn
qn4/89ExVWs8kDgqR29leWN3lILOO+9Wz23vVm1rdeGjr0bjSdt7D4hm+KE755qPAQT0hAnV8Bw8
c+Ph1OZHApoKntmFmEIO7vtxwlL9Zuo4tUl2AJd1pChOJz7uFU+Ri0Sljl0pVTs9B4lbWcmpdgF9
T3tCjdNThotvr+QudInf2qce08nxyqnrx0XGeGUxXvl+26nH1D51U/3u7bZT06fLf79taaf/MmlT
9E+LfyEb+F1ZfrH+5wuqWZ+UK9B2A8POKulrWIbLitiFhjkPqp+S1t1iekd8vEusxu5O1svU4CcZ
Xad3Sh/juQqH4Wf/qW26cvCH7tS88kUa7zq+pd7u9fv9336oH4gfggEs7OLyhnLf5U0jrp6s55e3
md84/WMJ/tHiWnF4yYKDDl+mYxS6CSuIhFjxXSwnqb7GyG3cQmsM9tCo8JeMZ1FeGbfjBVikyrcL
iLhyQUtJMNKY62mGKlGVZ8EbIsWyQPTcjXMktBHocuyYGlyC/56dIu8fZ6fI+3RWHjt/ulYJ5eQ+
jdt4O2TdD6dX44sne8nbRnKbb0MWKtupaTpZWxH6YLX4EaOfvEQy1UE6G/kZPqY0oRif5i6acVYT
NCVVqdTeOOe9XO8FzCSkGI77UgqAz46nPQ0DJZZc4LBjSZYFY4t32+Sad6uE3dJ2K+k8NXWo55lk
Zd6iNQKGuLpVlzYuv5Un+Q2GYKC/uW5bZzHuZQYJWKIp0fbjRBcC90WKMZ+6fbRPN6kpQP7LCWKF
wwyPOJMN39GHfVPkRDdC5uRBll5kyXylVGL3BOEvWaF46dcm2vwnp07PZm2119Dz/uU5EL9nenVB
VEzWdZzfiiBto5mfYmB1C3VUzofuK+pWFvezpKMkmKl3xpF52k1KpSn8ipX+Q4OmgYdQbm4J25ab
UJAwnA6nTZPdgcrLr9OB6vO9QQgHt2Ts7ymJccQpeTMd1U7S3EIN+BFGOfLxRspOxFb1tzhX3yPV
b1tpP8Ww3mJVkWV7K6+htuNHP22KYtm1s8ztkf62myZhMalijD2RjNiMmVb6++FYXwgzdbYi7WUc
wWrdTsH9aZOF8cVtiuw0HeHOHkX7wkSjMGYDgsL86J8qvTb/P8rOa8lxHNi2X8QIevMqr5Irb/qF
0TXTTe89v/4sQDWjnj4Tc+59YRCJBMgqSSSQmXtvkszmnRlTeSXPQOK7z9VUH5HWmb5Juzkl8EO0
vvvcuoi6/dNuDCpvwziql4OmBv7/sZLTLJGdZ8n4VRgkPlOb3L2h2lBLGibxzX8us91Kb9qpsYtP
BHfdVe7DPthm3TkeJ4qRR8hHTtRJjSd5ViR5A2Vdc2av0ViwQeEsmtngx+RsqddUUxgYUKLblciT
AX4ZspMTz/baybPxiXUUuMkoyr472XhIurIRFX1UR/WJThXHBMG5ap1BQJUngvigSFV3Iq/EC6ma
Vddd2OmU3+fUeXjOTJk55c4htXXRDz0HCZZTt7+cxULrdrDDqDm64nCz9Xm5ULUxgHMFsJDH251S
GPgecx8BU3003ow4LFZTaVp7C17Ct9Z2j77ulY8dELPHuKX4rsmT19K5yGJobgVFg78P7lxPKLIC
byyaVNvJjtrryRDp8IVct3QknsAtN/72tgmU+8ZbU2765J7wb19pkh42Aoq+1bd7CKsRxvj7MPel
YFvMdllGQblhBMg63nqvbSfkK2r78x6GYfMy28Oqy7PqZIiWNLW8dQ5qO55ki2fMl70v1GgzxeoA
z/FfNulCDueb1k3NdiDGW3/GMAGth3a09+B92X6VU/CRGULO246mA7pY+ZtGcYS0FxDm7acwjqkj
D8IPo2iIRdmaB1Ffbj9oZvtiC7vF5n0DX5gPrsKhzFefhCacX43adOjHwX6CKDh6aRFiFQErs9Fk
Q8aPTNC2okc2UuGGbsfNLYjQb/PC9X+vjQ2VlPZvPymejQ46OIhQqhbVZv/8SY3GgJp5PhufWcjv
xTFV9ygPigvlfjVBR3izmWELrFInEH71ydNUPfLLs/4eJX1/a0p/i6pVRLD4k5yqfQqVebqLhe6G
PEyWChEBK5GbidIUdTFVer6r9MK8uoUGQCUbOcGltBkDzKVW5VUb1XPHZQlPzV4bK++5ovppbRsl
GV3RLGez3iWtC3pVNOMpJx9YQG0vm4APtUuvmifZArNaPAfWdaC0ZHYPrDl27gMv+gMh3PyQQbS4
68wRaKFYsk5i/fmbTTJ7J//0u9kUi8z1Ndf227gOFp2DNVCDOwMT72Bsf236XllresgrBWTpyZ7V
fpVaifqhzgFMIJ395z9dE4e3jylcrarvYU9AORelFofMSx+eXXGA1r44orgu8OHQXVoo2SMDR4ds
D+54Zq1v7pVaT6H/FD4eWpFnFGnbpRFOoCdv4yoFbdPUpQ6gCsMU6Gf7bXY8FVZklmlmRuBGNuty
MLdOEuZr2Wz0lBIjd/ApnxfOKSL3etrXB9kErvvuWGF3sYNaew2TZkkR+o/OB05uWob1NFlVdAJU
+y7fYtJEbu7A9ia6OKh2HYPEfIS0mDynXI9rGTSmpUZE8LZQv63KZS+MUNQUiJX9rUPx1WI/avCr
IKLN06ftpviuisw9ym+Ie+jUFFKIdDDEIcjKhoQhZ3ORFDztPCpM/zLJM+kmPWRTHlRgKgffh9qW
rHuEJF3nbnXfMVAGiiJIEIoJKfZphhc88F+96RIK3IHqW/5h9oGbyKbugXt2bDXby2bRwuuVa/4j
CpAffmN/TzRYWgPbH++8sMhe2jBFQBgiOGmPhB1ej3+1Ozyi7qg/hjVXpENH+EvWsilTpDIbKjtu
adObrZvbXTmrEAepxslXBc2dnqBRLpq3g/d301etTBA5R1vZG7D1hVJEdNeVDoQ52vtlZZxi0Pvr
YBT08bPhnsCOWlCeDtUH+8YZzg3bP/TEl19goefHHlUfZqKADqXajXJvtfyodPMU8WZ/ciF9uw6f
hdtvw6HSWEk7SyVzbUXxETiY8kv5g1GU8QKGJ+NOlj+wEtCgANf4HCiamHIhoDGzSnSR2Ls43Us0
Ikq3IAbF5oBk42qMlBoiaxJY0mbZGhkM58Xrin+45dZ7MrDzoRJS8R7M6XEmuFcsNS9XVomOGIVl
dOGT6lW+6KxE7YPf25f/fkNo1F3/8x1hEf13WWBQ04EImem6v78jVLXKCycKIbfqWPx1IypO2RAh
dz9YwXuUeWQv2Qq5Tk3gEBjdQtqDuHM2ao+krBLl4bunwjTJztQ+E3wAzIHmonTLCysHjubBHiBm
KywVgoF4UPe2G8XLdgTkPqvDJ4Dj+GdWnj3LrGFoJWTidL77kWVNudTZzj2aPh9yplbVsU17505r
KuSqa3O+LyotWOmTpr+JeQBkRz9nhDflPLpi3kdASgPER7UA3M+iL+L+7Buw3KCOyE9Dw1YBnuG5
EHQnWJLroevO0kuaZXPqqnlHGfp3aZcm2SkPU1/xZWyhC7peQRobMWWjjf0C9AaVh6L5y8VcByLr
KW4Ov9iyPgd+qFYoqlbO103JS1k51GwgFKGgEdNcbdIHZpli1VspNb7/ctc1lZkLiHy9bd4EFVDu
5t5IqSvdxCiLgOpMWb8kqm4d41LvDwiT+DCodEp/kG3UkoIlknMRZGAT8HpW5cT7QTEOogzWsSFu
d7rQOc0m9DNmSEuYKHfWFg2ozH2EXsCTOgaAd8zs581jsNSfVR47EP2bMEWLkbqdOVQJ19pCzuGJ
iRAGFvhE6yQ9zLRKdtUwjfxG6ZQ2KmXWDewE99crZd60AfAw8xvFw0N4AnUskrk1ZBLJ+CitoObA
UHvIAF9ngI/mwSAaeJvU0WYEriKzhCOJ+zfn0kewJLhzLd6py9Zp46WHTv2OrZocBCGXeRzb7E26
S9OI9PoCbQnx7OBO/NA17+AdIIIqmvJQBZTJpbaOxiUXCVyIieuSz0TelbQZen6XU+Z/lv6RGdVb
wtfhSv5vptH/JhaoR5cU9qWuxDLS5I0oDsY88myDUXDd2hbCOqMCQCxysgfp0syOgWqAeJbqOrz2
sdlu4fabrCb9Ti0OUuIzDN2mopev6ezvNPLb3+FuaVZUdesHY0CgQ+n7T63yk+9BPhDNpGDv7AZe
ctH92V7Ijtwef/aVozxEfpGQ8keyV16gt7ID8aj3qeipJk6Vbu+MfBTyIqn/DNLd+BjbEcm+cvCo
91LKd+KoS+K6/kZHJnHDNs58VNrDACC+WnZjDNtYYcV7jeDokzLxLythslmUY6RWVKPoS18L8gfZ
qyE0DoxICbayGSJrdITY7tt1qprvcEUQ8ux6nfqkq+AjfB3JUNmklkS9xJG1u/qCbUwXlQbZtt8Y
f8jZnJJ6c88cqICm6PNJV0bzMWMNKm7ramGfuMyqMLneqqu0qCgYgDEN4WKkM48JOKPvYC1bjlHz
1z3DaSgFVrfyPrpCNcmg5l/3PNjupUWp9HrP4utA/RcSPfKqqYVmxew4O9mSV5H3berDcL2v/7pn
OWhslP91z0ECIUZrFeGlzcfNoCTWtqs99IlIR66VroQwFE1gsGzidEopTll2LUWvkWNBBy96EEkT
2HDU5a9tpeX1B0ckIVoAL3dy4KC2+caP3LfECJGFkTY1b9rwKE+v1rIHbco62s9R/g4jXgBG8hQ3
lbZBjmtc1WqcPhFaT5+qDNbAwXuQDp2jG2vK5eu1bJZqoj8yWDrKIVkqpPzCId9IW0NQnsTekpqC
aV/0EJCLy1y7oChGbRt+bfB36ZMaWO1l0uztzSOroHDyFEQa5QCWTN6J/4gIq5Ulq31mkkPrYHQW
ZBebvbQB6xuOkxl/zNUM5tMAa6epbgzGY4SXK8mzUzBCxRaAk8yRyEmK+mWGuRJJ+HL6Ec6bFHzI
zymd/xjUTH91i8FZxRC1nSkociFKNJ2tBvb1YfRB8+e9niHt5R5yMShG+4cngv49tgyyGe2cPcor
AwyyoBtiH01B77Z07RrUOHytbRz+MAa9WoeWou56G0W/iLfGxiwDDb5pIN1TUnlL1XfdF9hNK9Ns
hPKo9t1FuL7ISqjYR/U+dEf+yfFYbUJYvf9UuuCPSgULaI9qArvB5D8Bn1UQX0EczzXmr2sHuV4C
EfjHdaMucB98C5lSJwyH1y4i+qFr/m/XgxjSAajdlBtvKmHwAt+7qVsgm37qo8LRa87KmnrtO+h5
aCb15sMDcbMJ62ncqdABvHqmfVdlYtYa8CQ1pt3JGHvtkkeJBQpJjBSRz7CannwPiiPHTPq1HJDl
W6qH3G+gGNKN1g6QRhLEfJ49+172E/nOl7VWDeewVMezo0zZ8jrQCx5m0MzP/OxA8qthsql0KI7A
iF4HGm6/1hE5vtPUbn4awvr9eiPZbMEkzz8umYb+pDsVlAvi1qMBPp0IBdPZDSE8dyd7k7VdB6HK
tJAOioG0CARnmaiXrB49gaOQl2osGIIaVg33cHh0R7tXUyBgTKlYzcbjqfnWuRC2uCUgyhDGyLfC
5JMXDmVVVCvo69NjAMDlwVYgU5N3WaCoBVVgHTza0EEffK0GyCdG1Ei+6KTAPtrZDrbjXMK3NwB8
nQt9L0cmmWGxUs0yts2Kd4FvQF/MvJJerCx/qWAAWERule2KIGkvMh8uD1bbwmoc2iBMRXpc2rTA
eVJGV0css9/UyBw8luLgpqztKgPtcvn6jNgnw4X8R0jx2fWFWmbof7BZQMBD+EuvPg2fJpaTJ9my
x867G92B13BRQL/Txdod4i6Q5pbhS2oqykMSlAe0RIK30Sn45yCPC5VZFLzVtTZuOwDRa9lrZyja
KubU72VvD1FEWrroqQlfMaM+uMFLLmbsZ4r6hdmquO6c1RZJCPb0ydp0e/foqZZ77Kye1Wlfjfpu
cLqLLjpq31Uq2Fb/7lbA9vHQt8mAxESGtCQj/mjpf51OcCYv23n8M9C+DbBm7uBRz5ZW4RkJm1eo
G1zekduKOD6Fo0G61SHFPzdWkT3OtRqSXFUvX865wvZ87OBskYP1HPJHvaraPft9Jmvyp8BW44c0
8tLHwbIg6wi9H52d0qd3brbW24avmbwQG6o/urLV1oiEq+uoQ1Gth4PyLQ0UGxFvD8k90awGlDL9
MCmPsjlC5hVRAfJoFr5IQpXrYsqTtyCsk5NRqvD9umryhmq0u61V/6s3TkcYX3J/2sveXnW+m5A8
XuRQJVjPhjq+1sAu7gk9vMjrZLlZ3cmbysT8FIP8+03J3qzWrjelKDAqIexWbX1R5OeLKh5PFOnJ
Zj5EMOKyk1nfbMjxUpPiykIgaQ0UZGOlk3Ot5fl7oquTnDMSTvBAzKuqRc8dBF2XefFTYGXzC4HE
ddKW3aNsqUPBEi2yHmQLQe09NcHJtUVA9WgExXAv+/zWu6RT4V5ki8jzEwmH4tpCKfatGx0N1C9X
yIPsUwut6OzM8/yi+mSsENsFwSA6XRUiUn4bPpK99GpZUC9yb2phAKGXRBMsPTDwHWRvznt+oYEw
O1x7bcsX9IAOQg2B+mI7sJVl6qm162RPVVHxPNtODPJC1QRPPQHCVG1Pbu2/O0SK+RZX6GBPvvoo
O9WWSxVG493l6Dk8j0lfbPJ4bER9UvE8+AbK2hNPtOvYduUkbvosXbMctgYdzPdRuobd0K8NKgY3
stdrquKOzEpaD805NcxwlSaZtqIYtTlbVQHmoROncehCrBpHyCpIYxVSKrSoGu0+zqgB1oN8AjEj
5lChnEM4450avf04k6VA8iR/0rwhO1dReFYVTSmWdTqzYdMMZy97LRTSDlD1R5BHVsWTtOmsk61M
747SBPsHXI5iIzTJCUBR7hq9aHj6MvuolfbGD2f4TUVTjtBBJiS9+igtWshab7JSykLFBWBYGe67
frq6S49hdPjalRZ8aWIKtHL7U1z0j7Mzfsvhqj1Kc6uIupUZTV7ZDJrKvPN5w0A6wyB5GGr92WjT
9CSv5M1ps4t4ey1vHqq1GgeIUzMzvR8gBF4bKoBGnjTVJm8LZyUH9oWmPA4/rn9tgwr6aiJmJvRj
8idKofVLksZbnbDp9a9FBA+YpDrrX7fvBiZ7IOuNDDU6gfNsw28OaxNFXvejYxj3CQHSo6e4gi79
yyTPkpGqbx3MhGxdTQO8/l45jtuw6r58myQyiH3B8T1CgBSWo7NOIRu7BqNkCEoe/MZ9VNHourvG
oLKGVDlg1y8/NJ6GTec4HQpXZQQfaqCdNCttT1YSZqtkTMM/YOITtSa3ftXs/7NfjufVnLH5SyEk
7QlTVgjqHDqK0xcy73FryoLeW1OmSArhjCYpzqKk99YrxzadW6xqTx1hRSm9S2NoP6vQmN5tN4S1
ra5hNhQJaFZtp6lOvceWVaj08mPnZRrAnQfZ4G0IhjNG1156yA0fwBlWD6mB+lWaTO9lHEA8XFJL
1PHqfA/5Z9nIBYUQLBByBKYNHxh5fqXOjiH7nQQSQTDQf7tEmkUBO0xPqzHsxzX0qGRS0J2/9xU9
3lvkIE9XW5W7w8ke22ale3UIV/NYq2u9HNVtb6sIvEUxJQyzqW7dHGKD1u+NF9kLfaK3LF0duj3E
MEbwR8tSGVAm0/RCPYWJt9bqdro3xGHKoumemPTnpKNPKFvS7nb611BpkwfVVkZyjpFzsYykp0iT
qk4ouPpnK0GsC9RSs4G3uX+GGdjZowAYLWUvfDUUHNQmxVN0ShNMDCvPULUH2UK9rF94EyWfaMD8
OhuMWBEsFw/UiraUjZ86PR8eNKH5NQCQ3KM5qy5kn7TZAcr1VMMSEBL+0uYlp7bu9GMfZ+fbQHtC
HUI2fxto5JYKj3pyGsSVIn/+upIcAJWxvyt0FwrNnHVCPmgaIazA2SlKroM7HOz/dcYKn+S8/zqr
Qh6dSBpRClN9tKlzHareOspWNyrWIdSM77IlD46pwaim5gYSPoP2CG9F8NgTTxWD5TSwiiri1x2t
qBmZEcVgxja0rCOlBuGjHW4s2N2OUTa/6vJPiicdluPQdteq+PfJQ1zXB+D8ykm2yKtnx3HQXmWr
BjF3rAt3hl/ZUI9REGrXA7nOrzMLje0t3L0f0iOFbuDqIZtTmi4ts4xP1M22X9rYpGQXXqo4Zwhj
vIsqOrJ5mL4h1GMCdVedc1gM3qUf0RyWuM849n7Opb7rfSvdSzYIQ5tNxNC3/qw3j1netY8Oj3Yq
xwmjSAdpG0ZUXBSz/BrUUIf84Hib3DnZ1ii0hqOj1ebmWR4G9NjOyow6QV8j0yFtoZuARJpEj9lr
aC0RUpN+slcZmuc+9/m0rWREqdQGmGa7h8EGTAfHPT9m2SHbolfxgz9cK+gfwpCindwb9KfbWYBq
DBQU2BRQHysz8X7tvfmNhXUsvPYzFEkPgrPjYuDjP3tapD9Wpfcg7TUl14TNmnKniuRGyDYJEg77
te9Y8EB/ypZb2G/Dc0iuKPB1EpijajiuqO56YyPhskTirBY2eSZtslf6DX0d/t4L1O1rLOzv9RJ6
U32LHkBwgtQtPKVhPd5N5bSWpptdnhXIXp0612y2npXMz2bqn5SyGv8UJ5C6DfIkrL4sTm24IO+D
Xnny+SS6uAvvlFq7T332EJH85OQpqrBI5LrTQICED9sWB9lhzHp45/01wuUvPdso4rGlsL165zow
D+rF2G4HGJ2e+Sjh00+DfCWbaWO1R4uwzUI2mzFhm8ZKIagjvVuiGrsZhjh+kJ2eUiCDwy/voLSG
9iwnrmNIhj3RDG0m9nJi7T4R3mdIl9x7i4KvMtTHs6yTk+VzqkVxmLlQUjSFW9N4g0d9PkBCX5IN
Ss03xc6J1ip5tWv9yniry+Zjsoz0PiD++fwvgxRkllfId9knuCSFeh/yBzMlZT0nirmK5AnqN7yx
7J1t2NYmU3QEvDM/Iz4OnEY2jcZkZyVevrLZtkKmDJ2Oh2lKzTs9hZ+P3P/0rqpdsew7K6Mmfurf
NO2Um+b0Lr3C0qSorfTGd8+diKALL6NXpJcc/G9eBvx/q1yDKr/Wkv7NpHRXzFC2MGnKy8rmb5fF
q0mHYlMpg7aadD073w6xsS2IqZxulkzjPQ53cL2sa6s8yg4S7Tn6aUV3VMseGF/Gb5n3zEvUokGZ
oWu2SUzVeu/rZpU2dfSJ0nwEMR4sM7Hj6JexNyG4FB1ipF/HyQt4hq+Rmp9dR0oHio6/RlZ6ZlxH
ovUSflZp+zAV7S7y4+o71Y1IIYU/QT0TfSl7+8WC735d9ENE2lRJDrWQyaJMtHgi0kJuy+mBkoDT
kKPQwPnowjl6awnGw5wN6Xpo+kiWWMTvfIc64rghLR9kafUZUW1F7D76iTTVI2wazfscedUqtsAw
QmXXQ0dZfLDoz1bVaBKLohRuGSC9+o0F5y6auuinZmnHJK71jzzTRC2CFd1rra/vXDexd4WhkSSK
iAVa+jB+mND/ex7vVk3xPzpeCBB6eWe/0orn3onQmUEQeKd5RfGMfJK2422B8rEZls/DBM1x20OJ
LHylhzW6u2Ce0ntpsmuvWcauG+6l/xyAy64yLV3JXoL4gOVH50FeSprccFwBvO4eZKsNUf1KIjW4
k3NHUa1s7CK2VrJpI4906oPym/Qdi6w+I2SsLlyS5ofOjbJnQlfnPs2Lb0bU+CuTMtC7GvKcV23O
Nw2KJN8mH3Qs32K+FGWuvpfqp3RXNDfaji4Le9l0tY1TtMNHYXTVDkoCtJfFpFOPpgpCbG95nen7
Qg8hsBaT9op1V/BjpJARodXYQG+0LpJHtAycZWTmLCCcvofHpfd5FVa8q4kmP5bIJFzQilsTlR8S
ZHPqbuf26Hle2/+Pg69Tiav96wRa0EMn3hZ7Ah6ERNthGeu994Iea3PqtNJaSHuujfOqDAbj6lYj
9nRza930VzfY5I09YLb6NEUGq4cFScQ/o6T1Fg0Miceunc03cDpEBproVVW98GLbkBYLfv031gf9
1otzauRF00Z/apEQKEBgmKZvvPSB3b6GaBWdxwy2pUZM1tvWAqbAVVJC5Qd3TfdH09QrFb02+Iz6
/BDDKPLNNJxYIN1RD7YdKB+SVjn4HnU6NTG5jRGVykM8afUy7JL4m9WTCpbj58RddENU/1nmFpwP
MF69jEYdQTbr5WennNBliqJph15xe8kmBbGPBKVkEkQ/srgPfwaq0KHlPipNf3HRxXh3xG9PKQtD
CPBoW8O0YTUO5/DU9DkUWtBhPKviQcHuffxU7GajVMTEzMDrd4mh+rsJDZBV2+iGoGdxd2VFEEI2
J4MnINgE2LdEr6L7xk6HMe3aHAJ+pRlEwysVHSykJkay5egv8n6l2VrxSNMurs4O6epdZcfVtdeu
g3YHvQX/U+EcFvD9NCmKa3JsaZM9ge6hu441/DHb+aaCrrpwzqw22XWuioS0uCvPKyMElpTp2os0
krINek299s6I7W5JsevXC9UOiZCoQplQjqXC2NqC00TkXUwVRqqxVVvUdGSTd5u2nTtoIeVN5uMw
b3V0N669Wq+PsD9UJtyqDRzEZbsDnP2itYLlo+qz5iQPfLxfZ7EBxngej797SLcwBB5LIi/dymZT
wjmch1a6Kkbfu2SQwp68uV2mfelfePmiVhCS3NxUQThfjdJPHoIi/nSgg9rLlhxhKz6h3ww9djH+
5grzeL9OY3JhN5s8g7b7Wc8hw5XDpamZIwWOfwB4VIJDkCjuCzEqpMxrH04OMbGW8fCBiao4ZxYa
VreL+UUbHaB7vE/YkP9y/QEuPrjG8ngtfW8Xc/Rkb7lNebzZO8R474SEgrzybe4o190lgTHtOofz
5DtaSUw76a4HJTK7Y+iF8LSU1Nn/ZU7T0GoXsq2XyIT8dWqRSit48QLBUDJ4vbvueD2Vrm2ZQsPV
IuAue/5juhb5NN0PSC2IS05iHjvo2BXJtjkpQkzUA/UD+6xiJvO7N2jevgr4lsumbaGnAat9cQIY
ErzWlMtJuwazyb6qVZaxwzS/a3AsL+zG7U5h2fHbIBog7Unmjfs5FFybcnLYj8iRRFBzEZ9YBdRo
H+WhbGPvWIuDbLatRd2lD/BL2ga04sgwiLYKHQWRqdg5xU7rnJK0WXWeMR94CZvExkSHjWbdmsAX
75VEMHxLR9mjURwtvUMx9maXZ8jVfQ2TzevYOhDiEeaYsjZqttOkK0dKGlLXzEB3cZgEdfUgDvJM
2iISRpD4ImrxW0fIK/mXYbFCNbuKpstvdjmJHEqa3N/ULJevV/y3i8mxWu19CkUxInOEftMBoRZV
lH9LZN0Ne3cF5KH57u1tJIBrCea7+QxGoC5VTxm2eoNsmqVZ0ZOi18HeKTOkC8IgfYWF8cEIpuyP
ufFjvhbtrx5e2P4fHr5StatpbmGN8PTs6HUtwas2yI+66kDrEZv7m8lJY7tZ3Nq3EbWedDsofk6u
mETar87OpDpQ6Ffq0uq69n4qeUObpkqskdiJR7qvdnYFQELEtKz2/mosEVUcdIoApa0QHU1N+Sh7
bHUlp7l2IN2GHphTrW9IzFFB6DVN/W55s10hnLL9O87zd2zoL/3Sv2ng3Phtut8nku3/RoVK+KgE
ifKr48Uuh7h5hRLkBnAhRTxkXGATDqAZHCctI7NTICNWxdBdGSFN2QM5ud6tAsjVFhaf8kYaUZ02
CItMaEUkdbQohb56Fak8S/TI2bteQrhkqJMH3X2XfdJSeX5M8b+XL28224rMRZSnonjGqh9DagUe
i0fpLg8oP7BsV13neg1pM0M1XiZO2Oz0wh12GtIMBPGzlOrNIT01xD52YTe9VX6hCTEJl6PskT7U
KbfLRuuhGBbesgPhZ21T9AY8xIKGvLCSvnn2szhbW5WKuoUbPMEjNH5oSA0vaytryUNX9WZMAwok
8ma6Q4nJ3rJwDO6hXKiBwpraa8LWeTFk5vSnEQMAgos5WKQQcDij4VGzZGpwl0fds+KTxOuNOj0P
jpru1RQyUUWsuxC5KNbGOI3PZQOqCNnV8FNDlPE6EywEBFcQp+k7fn5plp8RDVgVRlseDEsnjwvV
dUl26K+2PJOHJmqKndkYZxNFm5P994HQWnAqRx5rWeTqW9QgP2Tnzf6b7zwiD0Bt27/OcRsaJm5/
12b6Ws59s8uzm21GRPYYuU83y831ZpM3k8wnXXHz483s5hT0VnbukHywmhMqOQUKw4GxGeHpWQO1
RkYie/Cc1npSitZ9LnP9vnSm5KKSSH1uOg2id6dND/2Qec+zj4IlcReH/wG9ZjPYGxhc07Uumt40
eXso/NOlnAkZDu2E1vx32Wk5YfTo83NhzX2sE6vco2oCxDuRRz/KsgMZKGoZZFueZnyJ7qhobQ/W
OHovme9840c5wBxGS++0pyxXh8u1FZoEttDEvrZsZ5fNhfogW15ChMRGhDk3nDdVL1BGQ4rtIg86
hbCogxgqJQrY8sr86qipqIQ0x3XXrWp19iKVPRrUxQHo9d1thiqJKT0Lwm0OdcDxZu+G0lvnBtWX
3lDlK+oPzXULqgriTWhrzMKB0w7aD4iPSkpLxMEgKnLKMhJVPrsRVqXYOiPYGvUMNZhoSV+IwfVF
bUfJzu7i/r7rVnasjEcV1dqVEGv4jFfsne3PumsRL0oyKD2U0jlPPWk12YH2+yoxGvWjHyCJ5UXz
w8sUdzs1bXGHWBBUgL+cSn1l0roNOoGBDm+VZpdrNij+XoAO2iTt7m2rLp/B0BVkzHLAYLlZPmcs
cLY1EvIr2Zs5o3Wqh+yVYDQaoh3AULeLGsjWyM6iqjXD0DuAdwu8bFv0cLYs8i5X7xpg39dDkg+/
Nj+VGR2cXFOCA1Gh4CDP/LkIf2nKjt9sqRiBeEuMWLA41RCd5tli7WryUGMYkvGYMtDGoVof+iCK
HzSr7hdh1VSfTW8/e6NqPCfdaIJQNP1NWvb+G7xZhAXK+hMBICRa+6k9g1AxTiPZzmVVQ4mNpomK
CANMg2s4V/17exj8vdZAFWQ2aJXp4sCuqToPhrmqYsL9a2pgWaQ3w1l2Sjde0T8IX8d3cg55gIuE
IvBgQ5qKurTQnF/rudoEpjF9M8pyWHck0tEU6RAT7akI9wWAJDbi6IxGULAEzoo8q2jeOkLRzMyW
0icDdvJbhwJC5aRQuOlUOVCQvHHejcAf2PXU8LiWJczX3actzHCG2HsE6bUVnNHVggpmhE/UTDm6
kEUfoTJWjqj5wtQcgHiRHdImeyFQhktctimHrZYe2BcF1fGL11Ih7jpm9KlO6WNTVRDdUNq1a2Yo
qtIqV97h7lhKB/BKyaqrEvMoR/oQ+ELixAtCUfPHTEPp8KvWxmutlLddYlxi29IhLteGTZAp2S82
2VvHYbUU4YzN5E19sk7YGfXT6PLFZKw8WHWqn73iWTaMggfEIqPobz8Wzp9OPXXJmnV3ujZbKG1v
oyoxPjBK5Acm39nKDnkrPrUP6CMG0UICCoHhUGDZhK8T4s6XvoS2gIQ+AWdIo7dO1Thr6eb6pAhg
o+O9K3r/v0dBn1K9dB3cyobe38Ml2t+DRujvAXHtPTJJx5u9i3ISxfOMBINwkx1JqkJY4Oh7OUja
+Xun3YSAByEux4AOmHCDP7j2m2qp71lamD9jlNmLyfmhBA3akJpbvjoN2h69R30d2h1AFnO331GZ
ZVysEnEFOZr/6DvVwz+NoPuBITiBhY6R+BGnTpWFp9CqXajQ0wRiUWy3jrYfLzAjqgJ3TjFw454k
cEyiwuJe3wZq5J5kS9qFSXp5aChtr4lfPS8o+BMwj3LS/Qcle5QAEHmYBSgkht7lCgqhXJSIgF9N
2yqe++fQ7Y6N1k4Xa876546s+9KlEnAvOyNIXjdzCDZL9qpOOsKwb4ikBUPrrAsfJ+q4ZKc0gbSg
1NacLrJl+cQY/Obos71BQZlyu7vU9IJTT0EpEuMorsom5Cvkf0QHeG/+ZbI9Cp+mUtrl7JuIezru
uK/BSj65LtwDuqK7G5a885OiAvx0vfFlEi1pUnUdAvoiPUn/hq/sFpgXbx3h4VJG9NAjXCQ7PcAU
tb6iUkxHwFaPzjZgq0HIifhl+jCpNqtHMzqRl1L/h63zWm6VSdfwFVFFDqegiGxZtmwvr3VCrfST
oWkyV78f8Mx4amqfUOoGybIkOrzfG3a8ofF5sfCIxD6DcfN5koOAXKkjySfxL5qU4QO69UeMCdkt
D20Gm2cHTVoxz1RbCzLlUJij/MF7+GDWBSQBoUDSJ7E8oTx5ohx7VhyZPnsRgzsGd+MPF6Db7NQZ
kZ9JyCtb2ev2SLGgGzWCVFjd5mvNkCcH0hDVrqCsD/7ELA00C3LGlDyqUR2MbWTu3FoHxc1XJvnJ
mZ5nb10ReciISaPBgQmqbmjocgne9DS6uFlWhNz/kw+N7fcqcX0RqhGTOlV+J2zpZ5LF3jFKNQ8/
NwVsi+0ws2TKr2h5s9K5ONorm8Ftp3MmBf+rZ+/c9Aq93fLnUiQ30RjeIelveh7BPm+0197QfuBX
SdwejLCd2UegnYrjS+xFA5WUT+Ku+2AYuXtACSoCL7s28xXRqzfPU7ECpU5IJB6GcLBruj2kZ0cJ
BcLPHZUOTIR75mW1yC4TtEU80LvHHjgeV7z0T25VGoRBo9vHtdYccMcofTyUfQvVYUA+GUSn9Ltm
98vPrulJvU7P7WI9kVmuXjyczHwmp2HvpYR3Y7/zT9T/lETLkbrV/c0mjc+i/V5hIJp5JJ2UkEl0
0R+MGXdZ2Gr+KAVBfsq3uMoDSzZMK033KOvE/FlUH7bIDwafTOXhdj457V8C0+OdZb6jBmhCKMfs
TmSq+mY2ABkoBN3opCNCsLJ+6Km+QPhmTemlNUZYw/wddeReVEywczm050bk19SGWb0QxrInX/4g
p7o/whb9qYxV9dpH/zReDpAo2zcFdJR1wnIVEwBSmRLfyxDC5LE4O1XTr/Ax+U+WJjvhBjNDkRz/
Flksr5gGjLuheO2HQXsznHCAQRmQjPiqoQvZYU1POBJjAIinea5ldTWXKazxxHhZ8vI64mC015DI
7JecL4NC73DEXVOGaXz2GnKBdGGeo3pNkTbH515LyVG2u+aY2okgMrW/Qf3YmXIeYSGboVa7hHag
2Idp19+dpaZgOdfLDmMGGSbZiAMG3FySrinNQl9XevU0jmjMarOC+AqvK6o9qv2p8xaT/gC/vXfD
crB6hnPCCp2leXHMfdI3ZFT2aeiR9xjYMCCTyrVPpKrqO5Mhzsf3TAvZlrtkO6Apb6LVdYDlVtMR
2VqqIRruNmQVker7Zm7wAMtJsMHpg4cNurfC/69zi67SUdX2cISteSZAtTZhR3Lp9ioYv3L68wXi
Sq5h2n45LSOW0SmhBdIkWqozp92E6VGYeKl+sHr1SdVFE0IkX7jDUlc+ka+NXQqi6GNP0ByTmI1M
ZvGeWyyqA4WVgc/sF4e2fsiVKg4i4ezdpHD/vJBE8z1z2cDNTpP6lf4Lkfkd02Nfp6Z3jkl52jvZ
8FsQp5En3nITpp2GqsAmjgp8XRUBtFnvCUv+NOjcA+xX4vfSpdkXPURk2f8tnRwIo0MClCpC7Bcl
dZ8GGZ3LxV1r/n4SzelFM/q3ykI2nwnxvasK0hCjli+v1OA8RMOjaicDJXwK1Vpb39t0+BFLszsU
Vmofc5uCihj7QzRIQkj7NL+U5XT0Uj6QUpSeT8jL8NjUfFhakbyWI3V9vWHrEhGLl5WHBUD5ZCft
Q1nW8oAR99soyAIhtDlcXIprRewJKpr5oaujBynkfcYQnECP4SYi7SPVHaCaVl5U9ht4ig3DHuWi
FSq6QoqmlpvnIlHHneyafxKNKFAT8bUq/9GxeiWPL5uCpi12XhQ/d5WhnTLCDeKelI7Gr532rhbJ
e2OqKT4XE1tft7ymjo3rtzFiiRTDTZVeedY1Fgm5m3900iMIM3fnwGkfBD7Lrj3bfuJVWJKVwj3U
lHuuPZRFGbfdtbJI2lxKcYgm1lDobgjBVdr+DUw/w+TC+jDqGEUWkNMTIcmnsQg6EPqwVogxdHA9
sLzv1li+5JYxnisqT2SrUi5mcp6C2YLOR6iPGwBD4yJa8ft28sZvirK5ZGPHGOxOJvnItu73yjTu
jEJ7LwjBgruK+dXsertMDERv54hTE8JQtsOQWNmF6uilKCW6I+SE0HiHu5sjsABZwsdB8ftO/pMZ
1rs1zr+l3lEDS80HyNgXgQoRuw8MCmw8lIxIfmsxq8EjpHh10966Tkz3GO4RYCbitryVMzw8Je2f
k37xzb4s9iWLup2OMGvnWeTp2NoIl7bE+Vpry32jJ0YoSAY9ydKNH7KEKls7Gull8UpSpVmphSQ6
aWE2Gig002q51Fk+nqopm3HGtI0jFvnz45CWMYtZZK3QY5rDMI46lOpW24ssd25lF6f7GMPjHlmP
mdgUU+feevEES+KqMapTClOc3KTCCzqCzxm5ocRbSWK92oY3kpGSNG9texoUOw2qKnPfOor2gXSs
/l1mqeKjy0++GfNg+RmM+m9Lw85Ja4b6Q2moiXp5N52FZVo7xKmt3zFcfkwWSp8UXcsHsuIOcjLc
B3iqODL0uBsxgfVk4jXax2T3vZ/mifpRkzvuW+AiH7FVwm+ul/EDPJ0NW94MH5oXDYTBJ/2HZ7Vg
i4srP+KaIWIiF/gDCRnRywTA3mLFCNOZFRJG98TyNk6025pZsujXSkFFNJHr1+UiQJdkwumOu0Nj
TkyyphmmNnviKDaHa9el47Xlf71MrjxAOGOvzAS0E16J1LJwrEfW2iBK3k1ZpPLa5XxkoxkMNu9S
RFke9Pk0+kLR8n0fk/aypD0kzURC+41bfiGTqQU2lPGDqipEp3TtT3coKDG3WLM0KvY+6jIfhizu
sLQSdtAAkfqDZhRPjTU6/pzkxj4HAvYNrOl08nCfJ2a/wyKuQ97Mp77NoiuJLVeFoB04i29FGiU3
gFTSVthEsNxQ1Cct7iW3/XKzzZkJu5ZzAJAAuy5ZF9URO1l1yPoAMUN3MFwriHvc6EzVyJ/ssa/P
3qK5oZYuxm4Uy4+6rw+drJdj046sKIT3Djl418sxQ/jC/R8tMH7nxk34V2y4Ie6IaAS2Nj5FUZ7G
flQAtJKLMDPkI8bKMiRDSYRkhQSAm63kV30duuMC4Moue7naxOwUIS0m7gThA4BAUPWRFfQeCbNq
WVOIZHrocA59GYUHqG4RQ9Ubwh9rQI3ai91dXse231JZ3hMZRy6jK4fQsGz7MSOFmh/dAm+hBS7T
TAbUiiU0xhPZQ2U0kHSNh1khvHSw8L1E29HgVOtYvLMnZZiakzbn10Rpo0vHrUo2o/hNIDh5o1QZ
T4NqPGCWDoQ8O9qefIv6WMdJEZjZW2trzS2eJ90HUfvB6E2FeUzmEAOEYR6wSm1j5ckWbX+d7Enx
K8r1j22C+65ObkOPX3yYduj5amCevJM30G7IDT3En1p65qmyRHR0NC25F7gx+QL5u6rlV+SNB34S
07VrqTbmsBLDOHKroCzdx0JlFRgTqzO46pMJoLMnRXX2tU4JO69+SxLbeag65a+c+KImSzMeTdFU
+3bO/7QG/B2Jb98u72812ZoPxTBOa66SQ1DB+NQx7ztIzwmtt8uwVM1oP+Pkv0sGlNJ9FIXVKMpd
4ih/zckcLzi/GcdJkEDWT1bQJvxOeqGXoZIMSEANgNF5qs/uPIyIdOrmwRy1qyrZUhlQRQzTDHRy
JCHLsiJLSvsiJ28KcbGXZPoM7RGR7T4ljPnoNgmhRBYBnZjHvHZt/axgvRC4PWVHp22/a0mhk3ap
mdxhBTefh2dRP6GSw6fFjZurvWKiPQ5v+3HlLyGdn0meHwLhpaSZuyBSNh7pbWvAlWNZsOOmQEMx
Myov05Ts7N77XkSV6XfOANbRHcapkJeptXEF6abrBMmwYoA9FG787mC0s5/IXQ6ypNgvU2yzGR74
gMhzONgEFOwTp3ivy2naNUBm+0LCKC9S2IS1El+XUhcP1ZQu+zZiiipt0/CdyCsOSjY4QVdmXZBE
6REMrgjzpTqThm1fWOMTb2J1JF5mN0PTlKPgRvKj+VZA4BjLLHlu2c/GhNfvsCxkzkdX0jUtO1ZV
6qz02dkJI56OpbC1XQbBxk/cwLGyJ6JSLJY37RCUMCR3lpM/p15ywexT7juvi6lbl+qBGAmLuEDV
Q/HbYLpJaImvD3l56C19vxBYTnIaMe6xwicXzeq+dVzpI1cuDpFnMZJESbzvsu67ltt4RfbteNdK
YKES9U2j62TOe+TMdoYN9hRlE/l/8s5X5YKxuD+BPwtM9cQuno2dU8CRiQHlYOs7cj8WMttNOvEB
Rjol7yn4DDrXQIEbCKmduOKBJQVJgimicZwgYIfX3UtTIOEyKAR61PzlBIO+mMzZV1lJm71WrOPP
L2wWxkuSFc9K1CzBoGrRY9Ia322TOvwyEDbd58kZnzHTNxXoXAS2u8K5OOwykZ5eBkPdaQtweNNo
KuNehHQugqeUt2GnV5C8psKHut/4EUmNR1VhzzI0lvw8WAssCLMuhx0eAs+Rly8HNJpTQJRLyUJW
Yac+lRlEAK85a9nYh9OYDOH26OsQ22YfkpkAYtNzZ04OcDv89uNcFe6RL1eERqGK0AbvOnQLWSZT
voRJw8SQlWzaPHRJwfZqbkcxoC+mY0OB0XS9C+gF0ZQErCWaJ8O8qd6lWwKgVOYoT0uKTy4T9Q/d
LWaS5XvMXI2+2g/4nfq1rZXY0FiVz4dgngelGIAXjtO8VCGzSMUmaIr2Vl+/2ymsgI70Al4fqKW1
cAAy60BJa4xMZzcKtwPLV9ahaX61gN0PkaLKcOmxZiVL+SgZDkOp5nAXU5alfiPrV2zuf7dd1X9+
Vtuj7WNKF0tjpRItrg/wmBwjrazY0bLP2B65a3Nix8H3vZOimnjTHOwpGkM7fkPUJBjo9lpfG+wu
qMp6TvZukJ+pBa3a5OeuI8sV/i95VM+a4mX7auIfo/hmaWJ1gmAF37Zk5DFIrW+geRrq9porDBdJ
xvl8jko/VSPMnIrmNGJcHERV5PpZeh47dIkKizVosJMRbu8AMw/qws7yRtlOhEwM7hJsDzFDE2x/
IwP3f0iUWIUg/36tK4+t1WiC16yB1BAd9DBBYx4IBx1b88tdil/gLi6fbDTxy9Utl90x7UoffNzV
k/P2XQl9qkO5HrbmdjAx8+Bnvn6V/9/pSJCV8nU19vHtYSa0x4UJrYkxaAb7O5uTPmjNQrf3tmJi
MFLlJ9I9PIo6XBCLLlxqN/PJQfGlJ+FnJk4D5Y7DAOPvMP9JouxMBZBsx+4BU+j0XChl6ttPvcDX
rE+H5yoSD2Qi8v+URhEUovw5lxgCKkbr+mXfK+GiP7WltyYxKu7eyaXiQ4ymnBBny0vUlBVj91KS
pRE/O1TFovKeOsObVF3jOKwwgWpZZTjFnj9JqV9mbdkh4fdG595L7mFvcOFLlvWrt8kgHSDEGCHl
MJ6V2s65ddyZvKEUUxpHaVk1gTN6mDc0QxHi+qSeMCNlWYUY68JHc8YLRrH8haqzr0yQtEjf9nMv
Nu+T5VdC5KFXL3/4sp1ghrR6Jp/V9V0963YpJTJ97LzrmCzGEVBZoBoLMrYQO0u29ZNaImoc2EYF
SYEzU1/E9ZOVUXGuaxzn++qI0H7ZUYXxuCqNfGNKtEBtKR0v+Qesf3mJqswMIrw1dq2yNA85xhmG
VivvgmH24EzSPRcd2g1PYae8WEv3e8qTo7N0xwGyzN1xkppEyag6ReDo73VFAFmVKT/7yBQBxvED
jNGkuCoq+57WG/aiSJOfMWksIElB7Uzm9yFOnu0odf6WCXga84JeKfZTEbF8qeKs8aU6nxqztX+B
zLtgAYxRjtr1J8CSF0qDaFz6BqEVaMmujtv8rCvUNJ3SXE595C3HhdLBDpYmYbVK1+5ZPu5qMWZH
tVnxDg9EqgJp7ZLevkL0PylNMhCC6T0bWU08LEk/KMEpJuj3XKj1Kl5J96phLy/tqH7vWu2jGrvm
Eg0IJqn2U4epSyTPmYcP0EgsdY7yN8nyEnFrPjNI7bu5LC5NKcaLtaJ3M1Tf0ZDNyRuk8qYSPZx4
BpAqir1d1Bf7Kc5i2Jzxr6Rzl0dTEjxhqBjmz4M67t2+hNlo1emhkJP7XYJfSxIb34o2mi8An/Gu
MLFTGqggn4wZhLpiQ9V6oxE4uaM9sQMwzlKk7bFFe3ZPzQ7VO5Xwv1I9mZaX/ZEzPxggFuPZq0n0
RuNunjxMY58NMrKCTkmq34X4i61ASo2UdJJF2t4dtjFO7qmDYLhZKhbU+fIExPBn1rvzMifdfWw7
97nH2CKt4DPPA9NCkUqGo63+XfBmCZjkQDI2fjJf7c/T25Vb59beDtvlX8/+6vt/X2I7bS/RNs5H
eqmc8TfErVRJmVU+H9ajxiJ6bW+PtvlmSFUu2tr/9fDr/NflW992+J++7XW2vpmA3Z2hCrLuBorz
ZFtXgkl1fag6LGGAU//dawwmC4L1fKFA2d3r6/mt/fnUz2MyUwZULOUQ50kTbgexTrOjSTCBv7XN
dv53W0k8VpEDqVyzHr9Ymsrt4JZGAIkoftn6REmueZuZ43Hr2w4q2nQ1HaOHz67Szm8xw9jXk7rR
886mDs3n60lVu0jqO2z4/6svIx1Q0wb1/NXHjhNjZtt4qs1C26fEwxwtERNOojTWVRWmeo2IumDq
m7qf0tXeS4jId11VpnCJknJvV4n9XM8L26d49rEBrb+nMC6OmSHyE4URVMuoE8dC22m6N+wGWYCl
RBURskP7YGbF0WWOvUh7Yom05MUZ5dgxZ8t/qaTTHjF3eatk4azukOpeYdvFsBLbj2M3Zazw1cd8
6kLMUMqLN7L2bNjcnGBRLXvD02x/Vkr84+rlZ+IYccAH7d0B9B9JB1W/47dW7ZLRrvbqot0oN/ds
MXsR2HU+EabRVEdT1lR6VAyZNB2hHEvvXT4M6hvhdhBGu3xVU4AkFaUFH96MjY9M/DHavmWnDKGx
j633ZTTFrkQ791KkmBSIqf4Flo8J7dolY72/egUhXmtrOyAUjg8t0u/ddv3W1/X6m2cN8mFrDWm9
UGGaHrtu9uCpdcmuLvPxpUqiChlsOu4VvAlftr60ZrELOeq6tby+aS5pU/7FhuZfFyyT5WCHMcBB
WV9jO5T6P+loJc/by3gCE0SViBP/64KhF+vyXhbnrY+8x/ShU6KrR3JIPeMziHr3pi0lYUsynw+O
G6/wBMP21hdb6XNZUUHduqx6WC5JUf/exvWti0ztOVAF+dFbM5vb+mUGFf98hSo/KDpEpY3zupFc
oYPeMpE5p6xlfMWy5d+k289LWmxTTS369tX/v9cB8VfQIQ39sL3e14WDlt4nqnHsbHDnxsGpfsQy
0Dwb0+qf05A0sfVth6FW68duPcSZQtSHPi+r5xPSnP+c+LpYyxfnJHT19tW1PSI5rH786nOz8q9K
hKJfydTzXdlmj7VOyZgc6389+uqzlQ4SgfTC7QqFCtPnZVXcFCdFhwxDkOMITm1Gq3tL9xYDBO0j
1gyHralh03lgT4Lu2rFazOmjleSzYoXrxemYlKcsSSBVr80x6cV5SuGZYNXE3iux3wyvgN9GoMtn
06SoftJbmPvd2NtvUyXHEwbwzW67uJja/NRJMe9iE6380Nlkt0sWJXYOOqcqWoJJWmG/OkPFFsxL
3reWVWq4XFEn2FqpG9mvuHXjktSVz1tX3cesJkqxPGxNGFNmkE/W9wafh50+4cJrpdjaKn2q7C3P
c181lkYntWJRtzVrrF7wX2ORs11sMFzcUDBctpMRjI7Xbzo/6yEYZ4P7Soibur5o3rHc7Tyvetgu
bDwycqK5J04yIgd76yO8M9onLS5UHvt7LxUDIhqmuGmb2La5ydVJh/0s4xDtqMzkZOvLySnIynaG
Au5nnB4r3EJe4/FZCFkePKXJD8W4+l6O9h2QwKL4q/X7GlbWm5IPoFOF+g0vUGb3uSrfLG2aWecz
ynmOXbAWN5zLkiJ3dtbmoEwUW7zovSn64g2KcP3s9eZxazVilK+OcWZ0TPf20hwdWEGho+se8q1c
O01VlLy1E0hW0VCSQkajn7QqdoKEmsCK8jnBANNlnxZmfwDGWrExl+V8eZ97owpMvYxPnr6zVxWq
rQ7yeTvoxckwlSejkt96XUkPsdvMT7xpbDjqCby6YO+iGMgiM4rHQWwLpIY6HoK4ZtU/u2q4RVGj
vmYxTpMwbnxpetG9BNfKG9bqqtLw+cwa7KL1sD1K1jUGueaPcRUXn13aFKWhYgwvWVv8FrZrnFrD
QCpOUJ8/s8S9lE35wdq7/e2ayXWYSu2vxL8h91qLzdIT2ZQ+C3IiO8eugy5h4cuu4z4Vr/zrpJJ+
7GrWm5m15xQi72+txBhOuRWehWeTXV+kplaHWgOnrZSs2kNgERS9028s+prj4CJkSDov8SOUXTdz
qAmmS+30t0x+qvFiH71WW9n5lbubVTDCCs92Ik9cQFsVZizZuQQIjNXr2GerurBIwq1JisAjpRft
AeW9fYv6mTpUPzZoNYzplkpz1Zdl7QFWcHZqGzxCLKU6GUNeBVlhyxOgn9ybq6ycnbnxwtKfP79Q
g6RAsYMEtc8UCv0UtQiZ0rsU8Mb2Tf15VLqXeGEEMhhqD3Gk149jVsH6UjTxRjhz+yTL6tlit/Y2
LK723LX6YTuH9al36Qlk8Sf7T8/g/GYmjnfHBNm3bd16Gyxjvi9K5G/nJozgwJrVYGup+C2+NAPI
/fo88hiWl0qv9luLpFbx0nr5IYmEhT96ozyD7x+3c71nqc8OXvifLWE2z924nE01V7G10E95UyzX
cj106kjGQ6cD19ASfTscBlex8TLS7eukaw573rn0QXTwDNg6jfVMZjHHzHN5KXVpX9VR42w0d8ve
TInQ+Gxvp7YDBUyzrYfr1vh8qbJpLYqqNTAq0bqncSiBJdukJqnUkgmCIZzDtma9/gGKADbPXmnP
VC2gE9GcOp2rF1ddzn0yv342tzOaFEOYWvm1LIYPs87qcwnidR2G5l8HHDCdvcjtJvifE6PqTY86
b+Xr2s5wNMNvJ63xIZBjLbK+StoBBk16hmEA0QNPRu5Oh2RATKkVavzEnYRIwB6W+SGFXrX1bde5
s4iftiYZdTcUd6AM6/O/+pemxb5I2gq+jLFkKRcRcjxHCYpTDlXWVRCMkViOhaCIvPalJqMnRkAx
dA67ey2t6k1ETXLdWp43Ryu1smKzy8mxy5SjMtoZG+mqf1XtSn+0hfMNxkgH6YUrGmipbI7vWyOR
1JhKmS8PW1ProHIgxiuOW1PMVXaORg/m8PpMbDzLp2VMP//w1mVbc5DKIn7ZWlY5ArGOeKJszXTM
pr1trkD0+vTEtkSIFsP2t2ahO9ZNIsHdWtv762L9VNilvG3vvVx5XpOVKeftimYlFs26JvZbUyTq
wk+zaj5fzbNLbJAyjKDWP7W9WhoNt0IA8VJYprRmaZVK7HorQ5tiAUDy3DBWm3V7Um0qQ7GtFW/O
xBidxbHzEwLxRfIoQWFyM1pr+Qfc4n0GCf0ueuQiFOWTe4Wvm08oR+0P7FeuMDiKk6jtKOyMJcHc
XElP1CGrU42J55NeZu8F9mx/CIPBoT2Z3h1X/KnK2vZrM59CjQjJJzeDfQP2k/45U4hvQfDZGGix
m12Lqcpg4sTxhRLpMZuWV3upDB87TugborAfu6WvF79sNH7e3KlDUT5tB8W2iyfQUANC1U8Hh8dg
yFGguyMhawCaA4QrqOdo6FQ8NntULF43XSDLL2fZNr9EWyhnSyvnV6tv+NlNNy2S+ru9JL+rxcVF
P38cZhEdEjv52/Rl/pRmKb61haMckOmr78LKNBat3UFzdfstsY+UxIpvxrKMB0NZgwuV4hIr3m+W
62poyvSvmda/+ikxKe80zkmDMUqVzd1nAqOxSWYFDkyIH7zEyH+MFImK2XKhIjUUKx1u7LyZvJ2e
UF5qIAK81PURRD6j5Jcc5q7K7kWHOzFVAu1bs8TeyfKofEJ8L/ZNgj2m6UBWGuHCt+0QPVg/XFTf
17HSXgy1DRGiNz5VqPig1iBiFnaXAC8TeK/K2lw6xtM0/dA7FknPdWe7p7nssT+cICjLAJxROWkK
dTU0Tc0B7byOPUhkhL+heqjXAgRsh7+SvavsyjdwqzwzPWKxacffm9KV90Vn0qZLf3Io3EPudhIQ
Uw6KOSUPk5f9niti0qcR79xlEf8syGBEp3s/4j5uA2tIumeKt9rRIjUyjK0KVD4V7i6uVOMd5ucv
QpLEPyYumNSC/qZ9T8CUs+ao1QJziLHrfRWTOpJX4vFFrbX01sBS2VrbobE67YBwHnBsvWI7REKH
6TJ5lwixygs2Khq0v+wEN2Kf2SMLHs1U7zOl1b2nU+vemhZGitcy8x631gC78D4aiLEne3jYugzU
B0cntZtd6+ba3RuMDpYnBKK1tXVphoXhW1fk4faEdfY5G8zMrF3SU61Fq9un6O9zBKXVTMXz1qpL
Ld4XblQdtubEzoZ6dRduLU/X+nuqFDAEnGH+7NNnTzsPXmXD5OXVtgOLkgO3RnnbnhC7yrzPm1yF
jcAVrKqzW69TfVhfTVkP0wjwpyAaOG9XAHWPYVTjAvX1krFbhJiv5p/vuUzHOki9+T5nwB2zpen3
NnLwlpNJWJQJM13dZf/YnY2vNGunFyexX4rxj/AW4xVMM5gNa3phnjBexSR+JzlGE9s5IFo1wJzS
O8EYNV9trYPPNZDavl1bGXocNmQyBNvZUaXSo7apRbz8jfleQIaRc0m+AisIpGjpy3bAHKXeE9da
7/P/9OlzWvpx42HebevpyxxPsLwiD+9v81gkqXF3696454vCoA+n5bw1M8Xrz9oCPWS7RBtt484E
Njtl+nl91VJGnnBpPdnr05tYHqC7Rxiio21rlN552Q551jLateN0duLMeenwRr9OmYLMXIeAVpsx
6uhyAedZnwEimDzjJceeJuqqANZvu+cDmvYQm//1erL/py6VaI+yH2KUPisvaOn0g6K1/Wdz6+tM
uZMa89nWUuO2Pi4NBLvPph7xrKU8RhA3nrauyVgo5/WZGpCMFt+3vnmJQq3ixthaslOGU2fJmiv4
o9thsOcnATnk8bMLFeR5ZP3vG06V3hyX27zDO8ueSQSktkul2Bjjl+3gqclRrY3lurWmyG2vJEQc
a71I82BpVxRYNo6/na1TZvnC0oHO2jw7fPUZXv7XU1UmvUG0zxo5yP5fpz9YU6u+bAd+Rzh4DFSr
v/oic3yTqTo94OijvgxxlD1Izf74uiBnn4LzRtsev/rcHbD/9Pmi7TBiWIGNUGBN9vygp9mtm7zy
yhxYkolVhgMiiHBrEY5pq/720CuSF60zu/N/9W1Ps9r6l+yieKcJ8umxhHaet4MrQQkdBAEo1OkT
qgJJl1qMHHc5GtW7zCJxj3IBvOZl6XHrK9MKrDKDYp5UtQjmJiLNJy2j83axabg/4hqXYsOE/iNU
u9sXDLP7uE/lXS7ipQMofMTvVd7rHJNbM1GiQEUOStbDeHF6c+AD4GQCfWpHIRWmlGbLuzrL7KnN
3PN2cuvSXEMDvG+9szaP4jqb08WWycD3ORpvrTmK0JtkDytojstHGYt9JfaKOopd2zpyp1nxAvEo
ag+mYjiPQ45EIxvWTHlT3Vt28601oho9/PAQieHRGmIc2xNqUugSfkV9drASDA9yi51OzQqAwPXm
NKUE9rgVDDZ5VocY5YSSwOlWB33XsQYJWlYflfejzfTSX2AJB2SFICSNmM23ah/8GNT1Jhx0VRlD
GBNvmnTSY8yEAMCtQkmHpDwM+kVd8JrrNMWguIA6yVWOxaS/s+9isIG9sBOGei374jwrjvLQ9AJ5
7DC653JAAGcYb1k7Zmz/XPbJsD3LIXHvS2lpuLYrIXhHB5ho1H5ZzR2aKV+djB5PGtB65ETtzhMD
ocsLcySb4Ud1eNaS1rutJnwzIgZ7bkx0j7HxYLaZelBG7ILr9B3X1lcqQru008Shtjv3MpTGLP+P
sfNakhTZ0vUTYYYWt6EjUssSN1iJLrTWPP18rOi9ycnTfWxuMFwAEeA47st/QSCA3XUzDfaFHrC6
QbTsCwiL8eyrbX8o8XjdgNTw7/v8N6cJL8itGBt0n4etYxqs3BaKdpsxVs2sUX0yUs48VNl8YyE4
G4SARDJl3he4qw4QUE+NNtSXuvPrvWq6w65xnOA2det5p7b6l2DEPwDEVLcP8Hyp1Ll8soB/PFW6
+abEUXXCNq+9RSYRXAnflH3aOO1tWRRESfQB/tbsb4Nq6m8BEpy6GkHGtk62eV0evWz0zrkxVTg8
AYiyezPcGBHciLrvTla1IAKDTtubAz5YAIR/ItX0g14uO5mskm+5W/0WOFy3RZ2NCB7txm4U4HpJ
295obNFJAK6FlgQz9s7ga2/YsG3Un1WiT/DqzPpmAGhwVpaAh9E8yYhaW4bVDFFoRh3rIGmIMEuO
wdk5Glr1Tc9+9LZyn6bwfBFH2abxE+jlP7NrVBfW31S+hEmN5pp6mYpKezZheJg0e5Z77XpIwN84
1dbIw+i2y6vgEoyMMDKN93cKiy30TvwFvWFpvWVGyMrp0aRworcJf4C9kRBDtau6Pob29NNdDMhG
F38qQoFtSCj0CnZoILjVve2cgz7EESKATKOhy6kV9RIp+QIRIN8OcfS7yUpMYiPzxLe8T0CsIG9V
H7ihf+oUi5iRMDyrD5hytJX1SGBE38Sgy3ZYjr5gcAvHzG0MXmKjOIc1/WCsmLj79c227IgJ1Pkj
mqbqbb8Y7Ip5rmNOFkv1UDvyTagH/t7sQOqFms4MRXE6+l6r2QdJ4m4BZR2iIvitsPKAEkOEohCh
jF+9NZTvLbLmfLRPXe7je+LCadID1kDUEXqqx/D4LmgA8sxPzEjaLeueVWliA5lmG5UYZBqrIZd3
rAVCvZsgFz+MHgH2Wu8mVoWDZ4RV+Hy2FQglH6XoEmWp2xHkJWZEYLMIxgIYV+HwmC3B6zkNDra3
qM9W/e/A9TMEygzgja6OcTAaUwAP/WM4O+jtQ5jfdBpUpvavAdJgBOx332BgGda2Q9TZ2Zh5q24R
mi72atGBUO4UDFg0VUEMEr2YIPBZWCjdl6mansfQbm4JNeKl2E2IomXtA+zlZyLNzcZCT/7sTToo
UN23zo7tXhS/9y5K4rsXa8HpVHH3o3G92zKimzUb3EHVtKpOMwpLrRbixly4x6rrvuN9YMAJtoO9
UibT3YBX0a1D8LhYCMRBqr+kjnsD/mFilL2YwunD95FZO9GNAPgSjoG60fmbpoBEkcUVgYo2MFl1
K61T5VbFxkrs9gh0vQAU51mAbvgYHCAzX5ycRSm9QHML6diX0upcojyFtkvi+FhOrXns68r7mnqv
cJk6tfV/zXa9g/POt9RbIDLKr8jot7mVBRd9DMatXqnNjpm6d+oBnh0tcKDgTliSUnwmbx2Ee8cq
CHqo5o4R4J03WsNjOqBR5JBCTAYzYTN4zTPFvlk31VA416TNyP9s11DE6tm6t3zGjt5ggWN0M4Ce
lecdfAx8t6GH+ppG17dlyrzR1YBX0TeNm7mOWTZl9PE7zfV9HiTTRZ2Rb0Io6kmLg7+sxSEKqs4t
JlrSGJmd8SFeNot4jpmP2q1q1u3T0OM53MZLz03KK4P2qY4Y6lZ1eiwDB9u71OExggk7Ky3zj65P
GXlY0XuS6ugcmsWjZYz2Ycwj5t/LxnfvZq+Dh9Zq8b7pnlKnSS4h04NL6jvRziggAMDGjm4s23zS
AwP2hjfSojABG0BcEd+L94NSP826T3CNGAztH4EzLTsJBsxeVqShCgNLNK3F6woE5n83Ssd6UY+2
KZ6vvKohklp+CVJjzLyWMAt+DQ6y58tCgDLre92/KBWGW3Akun3iwbEOetBYUzBMzDh9jiU0coug
9JmGWtw05vS4OI1D7fDt3YgqzRa7ypE2x7pfb/KwzNQFaOaEKbySDunJWQNd5JnFDYiM0zDBSAGu
dN+Z3ZPS4v+Um3Gy07sqn7eCmQstPLQs8Gd7Z5hyOAWzez+mmsZQsMsePJbmLnFTvc/Ajd7w2gBt
WPwIhyh9U3O8YLz2t1v4NG6JEjhLqKCedWY6KQ3K8VztTjYTnzAAVp6y86U2GuABg0rZKoA9fZAC
U51jWrucoZi1V/yh83MWl3TZY+fsaisGHsKSAiC4Yt4WKKZFTmHzXthbky7vbtCg9NYABZQOYFXS
cD0kR/y7mADrKZnD9xApOMRHD7guljvHGSG4L3gjANo7bPaqC/q/qYL6Vv2HeU170w7ZsR5rPpOg
AhMn8Y9qAkmohcdZ12cn/FbkpfEFCXkUOcdnPQmsUzoozzNBgIXeipu7uRgPxN/VzjjF3hiyWr/z
4tk7h5F1H7OUtk11ZJVaNUf4zwAxbt+4pj7damn8OqrMUsMqQEYxhDK8mDRVPro2ScP1gAK9XxUg
gqzuDjYL3mC5SvsqHJFOf7rB0V6A7bpIYysTEwGTflpbcPV52je7IrW9R1gAzoM6vc4g+B4NwAh2
HjSHKk6+lAwMkK/EQrEvWUyV5JzqGWO+MgOgqeBy3Lkh4ycjBf5i7fKgM7ZVWfQn2BHFa2fWzQmb
T2srST1xGvDGtbUJG6W5Y7jM/2k7e6eXwe/JVqZjEafzDcIfj/0M2Nt07eQhQMrlIWi0mpVhpDCd
3kn3Vm1XxxIauBHAzlASJOYyft7C1HAHpIKdkEXGAhfeecz2zKIfDOIc9OK7LHvoQsBiP3L7FdOy
9pwtmJlywdWFICzOpvMQLbjR2pjUM8CIcEGSymbSo3dFMfx9/N8syZfq2fLa1Zcy4L56LXQ6HMJT
tgL0bHSQ01pdBTv/MKkGA8PwNW5ACvgvYxOkhwA6r90acIuG8QWhctQN8by76moIRkhwQ5nJhMGN
HZS8F+0NKej8FJLk+HNym+ACLsua9wxW+SWyK2+0VcElO8luMhNBgoXF3xvqArSv2+ooCJXKcVog
hYxlAQ71wK2DBq8Hf5Mo2hJHIDcAi7VnVeWbo+S7RA2cp+m32Q+gmJcb1yxnlL0Vn2jjtT7vBaoo
meOcTdlJakZOy51BFjH4+/h2OYnU0kJ12thOlu7kVyZoTbMAi/DZ4up3DBr1KAojjreF5D6cwXD+
6pbnN5qRc8pRo5blYNkkcv9lF1flgCUtjO8kmWXVMSwVHf+Z5Tfl4D4DXDdOckn5GV7wEEbVgDhJ
X+29svwtx6VjAMd8eYzXJyyZgpfKfVZdrIU0uuaNpd4dkVrBkwnQxxX7K60B2i0r1OOUjntVr38I
Hlg2AzDqroZfRzwVyZGsGmzMiConpY93m70sel9xXqEafO9hLu69Bq97ZBygNrZJ8yLP3k7ch4G4
z2GuDbp1a4jQ22PozvJWcUkdpn9tiGbb+tDADutAqJtgJ49LnobslZrLsq7sSiuwQt1nXbnbeEWf
X/Bj9ECfye6ygYhA21COlcYsCn3BZAaIAMw5ZUYz7z/sytEOjhQgkV0jv1x357QHDWVHJ7ne2DTE
qJtd3CZf5lG/yJ273iWopZvCSqed3Gu5K0lbMP9vNcRXFoi1PBM5QvYk79ocJC0bI8UxpOlCIJqI
Pg7dszz4a9OUW7O2BimpiXxuKjDsO7kV8iP1vub+tEGhb4mgM8q1qp/tYhuC3OX1/pq5088Ar4wD
hvAWre5Fq/IWpm14yGeIzq0+PetL1yGf7Sy2neMczCCBsePbqNA5UcJt0BOykrz4fy784TfILrZX
kN31UL/WvD491GRykCaGvpMuQL7vHXLjJxtA1vicwuW93twrnOLDW/MBVPH5Dhos4xURrMm5ORhh
rs372A2/K12m7tc7TCd40R0XSvfauaj9Y4aJ5UF+S+9XDynuyAc0Gvt522ThbTvoCjCPpR9aXms5
Uvb+Nc/ryhnhgDDZSUvo4/TAEIapy9IQ9BFpJxOO9dp8lgp2NVPB1LcDEmwnacFjZw2nKbeYllT7
3BkwPnIXcOW/Xtcu0rMfghX2cgO4wgJIWdveHN+5+gJgNAq7XuRt6N6WbllakiTXvILoz9IjWfrs
7H2nGsCspI9OoNBHSn3ZrG/rhyZ63ZXyufKGk9eYW2kJ10OwFTgq723DAoH0hUzYmyMK3ef1DV/b
suRJMlhaodr3hwaQ3jF0ooOUmdLYpcZ6/OcmKGl5arJ3PUbS191P5ZL8lHdttmVl2393PdjKscCf
mucArtwmBR5TpIDcehuE8/Lh0D2IpoHORHXSD/hQsE7PuECe+GDrGIM6D/ncPjmMDZgf3upELGa1
2LRQJ3JAKUPd3VgLVnUey6d8cLuDac4MJRpd3alBQeymR2BmwwLvQZgFU77YRZrzUO+CqHxwsurD
g5erSju4vk5rWjLXZrK2FalSDGl76rEflMYom3rprmVPT6AvmTGcJ7n7cpICPOMEZoVm1/vQ6rfy
lsBqJ1d2P+QOrvE1txBRknnLhGvwHlLdN1u4FCE3rIuV9EwcHGpIvOAbxkR/i3rg7siY7OUey0Ye
e7wMTxDKZY48pT/zSb94sZEd1Hm8ScwSgTKvO0kno9Frt3B2S9Rzd2ERXL8ARvsbUn52lhPKk5c9
evp2YcPY0fB7HrxHzOLcK2bZT+wXH8+zQy4tYu0MVE11zhy3/j69HbVdP0G8X+9imTn0pMnymcnc
zNr5FnQhIZXAC/gKLtlgJO4hPypVWFuDcmKgizJq1v6qYyaDLfC61XFynfMEMIf13CP0SDSKI3ub
4Rh2HV1dZ1GRFhSsuenatROGS31fG4lxkPPL7/LtaDy3+sNs5O1BNY0nearro5W9vOt+xcYUbcai
QOkfCvnfE7S141Dk2y/p68CO6WmJIw3TBzD+ey2zc9j5bT7cIchunoCmVRdh7QxRV11oC3/KMMuu
z1eexNrHrA+GD/RfeI9vzMmrdxYEaWQxHAOHk4KXwKUH36EQuC+5ZfJkpFkHKrFHC3iwX+Ab8t/O
XCqsPfr6JK8Neunv15uwlsqeVPn/n4qx2gh76U7eJxkpyI+R5HUsvqZl75o5R9h+MKBFmEEGukpn
n1Q8FqWKXPY65JJdHDZ51a67rGv/Dau/fijld34YZVyPLXN3CyzglgVB7DH40Mv4lcURQtfymizm
8/M2mMzvaK0QTw775FQ0Yajupfp111++oBFgkC5Ir+M4aakyols3a940Zyw5aChFasDElkGY/J11
c0VJSvrDWPb668t5hIlzNxbouvXsN8DTDzarVPMWvd6CRaifrvwQs77orq6e5WbLoE721nu/5rEQ
hOZ1AAFkrSxXX5PrsbK3Psa1YD3fp2Oj/K1DqIM+jD5TOk4k3MAWSVrePO54wjR+Kb/++LnUik2k
DOqHYaQ8wmvLm38EEO3P0lwjXXUATS/PIOw6JDekpfzzrhx97aoA5TQnt0x3n6kgASSRdQr3iRMi
BA8pXQvWOaAUyGatJ8nB/zVodX6+/vqlJV/JHus7cx3PXBuz5Hp63rF+8t/3TvautWT3c1oOup71
Q63PF/h8lKKxsNHar9qM1Kz0K+voQY79p7y1ipRex9myu27keaxJ2ZPj/vWsH6YzUlsqfrrUP+V9
OuunKwVLh4/RXN2FMPqWVxwPZ9Yqqvk6V5UXXjaEUiBnQiNi8r6E2dbNmjdneIJCv6NO1RrsXitJ
dysnX6t+KJFd3wxACLEEf23R8rKsb/ynl2p9gdYXTfLWw+SIf837dNg/nf76us75Qu4vYtB+487F
oY1h7TIWlg/XurnOZNf0h1jFP1X/lHedTyynvV5BzvOpzvUKQ+LdasrwR+28cCtdg8xBZW/9Rksf
siZlbx2QrZU/5X1KSj2/RzCg/6XVSCIkhQ2Rj5eTtXeGt9KEr7uSK+mZUDbT6qzKDrpXvKzdO2Aq
aONrWpkXGrmkpednLBQQUbIyy72GjvzAauetdA9E/5FkbVAG/puudu00bJUYgvQuRTlDwkT8bSdP
UjZrdytJaQqOTPrXOmszWPM+NaH1NGPQpIQsXJhegzqbu87R03kr898EgAHhomR8DdohOlzfeLkp
6+bara5puV3/mpSC9dWVZEAg5e/uW9KfziB5c5aAndASXqO1s78OrK/l8nzWIxu8Spi8ZWeLwIix
REg+zBzXanKsbGRgsCZl71M96UTXvA9/XEo+HTJ4lbKfjTtQgY81VApcA6QGkXJDA8mxfLhKHPHa
F+m6/CzJspPcmTLp8+w0q86myRzrJE94faLXd/9DMPPDUGGtKnvy8KOiJ6J3rXQNcuUOoidGHCGT
oqOVPcxeyXIMai7adC+v6DVOKS1gnPW4+Sov8t9RrVoN9lhns3TSsDiY59k5QSIYljikNdnUDauV
mzXtW4GC/llobcpFd9iZLQzI6JDXyIela8HR1P0b4WxbLABEKto1clfludQZVCa9Kl7LGJ6J8Mn1
5QHPLaI77TWe+en2y0398IiuU9frXZc5i+xeX/OIxcnZM6e93GW57LqRH7Am5cZ+yrvO6qTkM5lz
rSnF61/Sw1Df2ljrbbAxxCouyP33rojHo4EQ4F6HMUsS6hkCpMUZn0lKLZ21M8NBpmcp9TxgnnqS
4N1UBy+Rlh215RxqUmd3ZVC3G6k1d9l4UubS3Kl9BkhvGIpNE/Gqy8bLXHNrewA8NTBFt2niHtQo
tPI9kkEYLjOz3xOVBDU8OedGD5oHOFmsNSMaC/E8c7ZJEau3qT++Loj25wBSyjP8m3qHatyIKgdJ
ycsQPMoSlifqERWI2K7S59hzUBY0u7spRgvBAbZw0FnbP3qWPz+mVfMLvuOpN7XyfcxNXLVS/3te
MiSv8YG/+IEKUjxrXntvtn54ROtZ2fUDFhy0FnWcYdgETV1/qWcwvUzJyzddTe0tijrAqyJku9Ri
sQUwCSXPuVWh36SquwqJYJShSnDcGDFW9+NSQigJM4EBR4Ew0Y5NYZf385RU97Inm6woHHTP8hxh
YYLwVhEHu7JCfsifhm8mi2fHVl2k/DK1MrAjQYljtwSAN67PzC0uYlSvVQifho+RqIqC4a7NCjBB
XjswH24K9wJSg+U1j2B7i+rX1E/R47BsILpEj76afEdWUzlLVplh0o3uIqpcBcJnhsVqjRM8Nqhh
P6qshD6miqZtp3EMmEFQENse0KrU5l7mWIriIbuZhqG715LOe5iXTZ0B27NpW7CrqbEWhHqWbrXS
wRVtYHXGnDCbG0cdXRj/rymJ5vtrCjQHyr8ObW49voos7wGVmWhbhe0G3VNj72iWuZumJkfjDTB9
YWjmxXaAOgNr1Xa6rSftBit4ZDBwAC+9sLytoNrdNstmTdI+j0lBDHVA2siGm1bql3w2U2OrmYZ2
kU0xBf/JLPpK2U4eLHcvTAk2I2rw2vsARl177L8lQ/7VYCkdXDh0f94tEz4zyETQCkWFSkw//8Vy
55cwT/RvU5OAVkAQ5zUYM2DX6GA9zBprydaUWDeVm/cXvY/bU5rGxT2PQIPy36rPzajQuLLUvFON
/rVGNejOjZKHwa4aqK9K/Rz3LBw5iD3uJSkFLIW+Ib+e7+tx02PcsZmW6rGWYsoXg+VajmMFmyxH
gXZLn7H7cLCVf3fS2byRU9WNqd07XniCHIZTZ4Ys2oEPTrVbf0EbJH/CcE6u562NuX1ounafq8ja
bH0slvsge8GocCZoXzTMlW3zBqJF8wz3vL8ndHyWFEa77TOmdZChshGxpqWG5DlG+fmgxH1VXfS4
cA0EqA3th4jFsqvAoLtFP62/rQfCymWK2okUOChZnJHBTECzcSt0U2mPiG1qW0nK7clSdflUOWDC
lvtjjyNAl2oZ6MVHe/xz/TtpkvtHu6jhnC33D8FpEHnZ5OFPT5sZBxPlFNmVTRXMMNzXtLS2sUVC
8kOmFEtJB7ljNzwAnAGBF6BzTaz+B/qhdEp6/bWug/DU20OAxntYfS/Lg5THQ1gfUh3VpmpWHALW
iotbOPHAcxNEwW23bIYE3RPX8I8fCvo+xU7mPfDteA+FIb4pxwwPw2Uje5JnMssuIAWgqBZrUYPf
4L9UlEOutdejuxFzwP/LIak7gK9QtePn07Rdgcjt03hfqkQDt59+ndSWi0xFqTe3abvwKFh2NK0W
BiyKlHfRsskRmLiT5OT7KBZG/gB5XY0Jri/FpYpy+WatJHs46N3w4etYR+bg2CWqEpaVhyfGpCgX
590Cio+ylJR+OlSScuEW1dGTgxD49VC52ocjMt3cdyUAjc8Fy6+ayhiy49Nc2F9T7ElBLs1uetNO
VXrjjhGAEw3lzS5jnVFltWKfFKH2opbhcOvq9c881NSXwS7UFz2s7zs62HvWpmG6IDrI16830P9y
6la/sYGWvLsZp2Ixp7xLUTN4jyrlC3zk4EEKzTK484vYfpQykML7FELdc77UHOv3ZNDMV82Pijct
OUsVvjnZi9o00C/vwzqdbvtAS+/GZYO4nz5szKRm127mDX02aLwlKXUgmrKQ47t/qcmAe6lL7BLm
UvqeeTU62prRbiVp9M1wMnBN3ZWmhSL+xra6/hnTK6SLrFHfRxAq35seWwQVvt5x4Ve+AwUrd3bm
m6cRy8zH0h5fgdB036zyx+w27hdLcdtLVkZIJ9l6962ZAVKojpU/IqKDlm7Y/wkcu/0GZEvfzTEu
4nbjv2qAz9CwbQfwnuzFYbufsYaFL/yfLGiRfxd+ytMtB1RsNt+Wg1fv8WsrUZhzitdMsexLk3YT
mtt98arDmH7G+n0jhQowtlcQGF9g8qp3kmX7DesL7lAeJTmiJnHWvCnZSrKOXfNxZpVOUnLGblDv
VLTedBjRN8E0g0sorNC4qdGKgRZd+6iw2fkdQfe424HFQ9YTadl95Q/ORUr61vf2pjZYtDvcTmaf
ngfBmOi9V6t+C8cnukjSiVQbmELU30jSxogIH0jdv5XkrEw/XL7595Ka+uyR/jp/NGLwPf4YnMJo
UJ7SrFXvIh8acehjVzXk1SNAnz2yE/1T6bVvSdyqN4AVhiddb3lVYlTlq8S9lQqSjy7ioVTq7F6y
ZGOichTZEBjqTsdwtcA9NrODJ6keQ0d7zM2npikObudWGBbWe2TMyxt7coqbqIMst4gFlzeKyqbp
KheZWXXaxR4uWrodNQ+h5mAFPlmvKISl31Sr8vboZpYnScLRAVKvF++lOSJJafRgCZZqWj/5GzT9
QNXkI+7KagtQvEq/gaLOjtDxnYPO2sc32zJuclexXswwc+7KxAJgsVRrJ/WvCbTkmU+bdsewTsON
iD132cxa6m+J4DXgd/+Tt1aRPUtp/6p6XTv+0/F6CwCms+OHepyb+1GpgEsXLtJ3oLpMvkR/5ar/
Zo6D/d44I/pAuV7cZqFho2xcpSDihvlLX7lPUnU00ts6MryvdZOrO7eOrbu09DBgqWvUUtCFfYOO
9EtB/GofF1sX2NCtWvJSuWP8o9MAiFmG2zx4ZhdcFNtJjlEaqi+oqtQbOb0zf1VLr/nVsW4EjMiM
0WGcjBMx2xLV3dJ68mw0x3ndHYQttXyTZHWBMi4aVbclfeqtXYa73tfjS404+d8F1zpSXK658EgA
PyPjv1PnQI13Uh6Ce7yVs8WOS6ZdQSesHPN8TUqx7mnJeODVjq41A01/sszEOqr2AHd7PYXlmDc2
8PKLE1rKPtUKHVuqwTlZ4H3PeN00t5phOgc7yabHCR+XXd+qzRtvowr0x3W+M3Z+QptH+dN4r+6Q
MCQdC+vw9GK3hfkLTiJikSb9PK2PlzZLHEgqwbyvq6q+j/W2PplGNVwit7Vw9/VLbAk6B30swKp0
fDAz9RJZLL/3v8XB+JZEpvKXAtLyeqEs15CKK6zfUzr8CBXF+arZTYbasTa/hDba4AxRggco1O4x
W0TFVcVPb/o0to6EA9IHFyoQGOfGIn5GR2b7c/iNDvg75EPltx7ggww6iRE2g/AkcM2/MpSR9a5/
DV4so2mf+w7MMjrFzavXMifs+kp7ALfRAc/BYQnelbMjuOb7J1038KAanUXSQE2zm1nrshvZc5ya
JUAkEO66BFkX/GueNWfwXvPU+6pNsXJn9p7HPUC+tw7T+iLJzkB5Lnfi7qzHPcJUGuOyc1cCdSsa
13sLIKRvqiFU7/qq9N+iev6mW4F+L6l5QYA7uvUgVT3NuYk0y3+UVNgHxzYt02ez0P03f2YtsbCa
l9JwnDf/OPqZ8y3mU3lsR7U9Ou0QfC/0Yz3U9vcSRBaWOVV9GoKh+IrN3ba3IveZeeQtJg/Ffe0r
iOcHkDe6PtQ217ylICpYccZZd2GyjEfEjiZeIoTXjMj4S+wOLcTUQifo3tYKjVEbu8rurMOApeB9
t2xoGNOuwRt5J0kpYMG2uG9m3LawrL4B7MSVg64C3YDh6IbYXXFvLBsbKd4bVzHucqean4kCfO3K
aPo+RQvQo4XPgQ4Uknup/jWeh+n7WEfWdlzyoyX/f9d3kVxa6/uuz3mAp22bwEXw7T/nX/P/7fz/
u75cV68GmNueuTdzK94OTNifymGqn3TH1I/2kodcRv0kBTmT32ueVEEosnkql7xPx/LlRM5K8Y6x
zjdRNtbCtvSqRj3QMrK/81Tso73cPKzVpHCMPW9T1/ANgvJByVoLwiScr1Grh2Dv8K7venRsdtmo
FQ+yGU2eV9G/6xutqfZ6mKi3QQURj05KEii0q7ftspGkbSiQ7q/prNr1TNfQevxPqeSvSTlC8tC2
u8kjAG1r1vVMazql05tH96Hkdv3osf9Akcz7lsBnolGV+dnz4ZLqo/M82b33w0CAjmihNzxYrovh
aILeSpGqEauvsIkhHp+bUjkYujd/QZFhOHacVQRP36FlneUaYQacr69a6w4nbO/e7zQWupZzY17x
oHPX3sCNWLgOGMZBb9rxotchmt2Lr4446lzNdaywgJzL5EsKZNOj1b13AVnBRO+ds5maJeI6rf+U
OYnyhEB0t9NPHjZiyTyj6WKgHYMIuWNuGILAi4nH+qhUWX9k8ocsvvGnMtvvSIwMX6IYJ/ika/uH
qOm1kxq32dkfU/M+DHQ8MZRyfk/D9A+gw+wPB4fYwV8U00QdC+vfJ/xkjsbYBfdV0TRPxbIxVIaH
YYFc4lLB0BcqUgNkw2rLey2FF49ksrofvKK7l/pSDYOnPaaREwZoiNMkiyc7kHm8ZPvkKUCsY48v
ZfqI6BAGERbGaEanjgd80Op7K+iSYwW15i7JIFUYoznfOi7IYtjx9o2TDdG5QMr4xjMj60zYo7h4
0zxcsmocz4oalTeZUWDs4/fRbdL4SDwNjnublBNerzVBkqhL/EPctioODGp9cL1ihOiK6DICUP0j
6xPlPo2d7slH7QndYLCD9Diggaq+f5k7rH4wdx5fIwt55M7c9F1IUCoo1LeGNehtOKrG++i6aHmj
e/oF75l+U0XTeOfjQ4UEdZ7uqimMUMJCP45vE4QPP51/Jo279/Ej+8rqdYOuTbRw7efoBSzpn8hW
559KYvwk8Au93AoIlAeufshaPs7+YB775QxujH8HOLASi4eRCZU9IdIJxORnAS5R78wfHlgDpoDZ
cIM26vhYJ46+qPHPiK7Vd541dUgh8wYwMypPWaMhJIN433gfo9bCoHw85aYSvfqK59w7GmxaMYIP
zR7KneUPpz4dpq+mzdxJ04JXt+BN0aa8QDZAHb9GAAD3QTn0JzlKj5NzbQzaJXe0YUcssbjACIqZ
qi7IYMvDkMNvN9csc0IQUarI3odMeymRzM8la/UxE31CLrCeR/KqyoWHxgLeNsMx8N4qW6wcW6V7
7zCwvIy+miFfwS3J0NsmbjnA9FiSKNp5+6kt8Llckro5QVoyreIsST+ttQ3sxHiDyQMkOdthUrBs
9DzE76k0p/Jm9JIKBwv2ZLPWkT3Jw2mc2o0ORGnIQWP9H46bEYwqIaj/r3NL8sOlHXwEzoyENh/y
1kPk+mNUzpcs/dpMYfhKn+tvitixzroPt6LPjRfVc/yjMYTKds55zI5XxI92VZwkJQeZhvfSdpl3
Z1nKCemi+d7rGiiFbd5+6Uen2hiDE/xoA+UVQpH329S0Q+7SHaADvg20XI+ogChvl8V/CGY8oA4S
/6yiOuaz07RfF7v7bWJ15R1x7hsVEfc7iALVXa5V4QE503mTmGp1txZIKQOsv+uZWPIUrbNVu3cg
Mjg3L2eQQ6Timuzt0dk4Q82a5X8v8unUypjAF9L99xSMKoKZy0XWE0gyHdQTi1/xZecOinPbjQEG
RFiH4vii9CEUEt15NFFyfEztpffVChAGZuhe82D6YqmUuieHUMGdo2JcEqtI/V+TSx5O3cNdtGwk
DwimtscXjVWQpXQtkHqSV9VqdjAHXAEk2dpGvo+Qhdl18UR4v6p/RhAXvEKtv2nBBP2tL6d3p2TS
Xk+N/5LPeb8DKtY/6V2MGqYzZg+ugahKjIjb3WT1w6kAVYuCYwRmH9uqs5V6aIIsvfjgqNF9nqrV
IWOu+6iitUvEgOh1atUKgfUie+PXhVti3u6XxEYBxZpN8zueol/9JrV/lZZ/UQlkBijhwGtK6oSh
9FtRtjbyfQQZWNDo/oyTd+vnefHLaOIfikmUmt4SAD2oIcvqccMykVqwkPTM5mx48+uhQdOcCYSU
jk5Y3oQZVEApzbHwvPX7udlIaZyGGZ6XaMpJ6dTa6X2tmN+T5UyseOQPaV29SFlsusScEFpiTB49
lK2q3Mc4CbEfWHP0IHuyUbPg26yr1XnNkj3cUMNdjI/P9ai1VHUy5xizELWRPKcJkZt0G3iniINu
13rrddQhu2vMwr74s07dOcaVCibSy5h4JUtEPosnWqrdeG6n3ajwqOCsR9oxnZGKkQLZjC6qQVtl
qVMrylQd1mM0X/lVziXKdv89zYcqlhPDIZOTr2frsenY9s5U7q7nlWI/jbnEh5qzrShb7LDMnWF7
EMGW0ytDDUUQBuuHA6Xgekn5gWGm+gfPNN+veYb8gvXik5fQBH2nU89N2O7+8T+ttf8+r/Y7C9Bt
uP6G5S7I3ocfu/y462+SkutFuzJ7iBF2hSp+tFpXvSmWalLBN2vCPLIrJbKZ5PbLrul2SDcMPz1W
hO6Ubjgw2sBObWzumiSqtjUGFkEE1Sxo8v9h60yaW2WiLfuLiKBJEpgK1FmybF/3nhC+buj7pP31
tdB9Vd8b1EQhyz2C5OQ5e6/9aVfdDEMPTeOgH2UcLnvH63+Q5c5BDlhRT74GMyM6UkjyKDz4YN7Y
H+NcfbdF6O2omU4uCNOkMZPAkPOKsvW+pEZEdtpvtJaFHNCsAIfvevQYO9Kt3DZ7YZ95wIT3LLrB
2wxcdnA95qc2bBAX989GNPHDsPlBxM4ug96dnRT/ZYPqiYbONqe7VQnzM67Gs8bUc66IRJxBMNTr
wK/SGDpk+H0P+IjZpnrZKdGMh1Zl2r2esuWtyTO6b8KToBYhXm59aZwGbFJ5dvvvNYMQl81SjcXx
v++K6OQFRQtyidxU7f76CTxon2rBcdWoASvn8tg1j10uxvuRQkg5LSz0ki35uCAZAV6W8odEz1pN
yAoJOcQeNL0D2UFNmwmrqfDQG9r5ZTAmEsDWhzkPH9oRH39RnZxotFH981DRLfbxmE07s4I1dn2t
hMCwX0hZo2H6f1/rFwoJkKbmviFFr3Lt8K5YH8BReLXT3CsJrilXcHEmapj7ZX1Icqs+uLMzb64f
soJY9yk0CgxD3b+X/nu9k+I1sZV1c33J1RoTLtm0EBfaVdvra9cHywxNxkQwG69f8r8+ATHPmrt/
v/j6sm1WzHfnqjxef/H1tTAeN9JTVqDmlon1+kdeP5lkenmyJQDC9SWbtvrFcbRgjOL0oaq3FYbg
e2UYyQMz898pacLjaFi3gMjz80RY1f31wV1g/YO1snf/vZbPQ0mIG2T+TNdSDUtjaJF53d9kdmbf
0+y3/31vn8jtUoWkH8Wq88vSZdMW5mQMLXbt7v99TEJSs2urXPjofPl8XNvmaS2e0869Wzyqg2Fp
mBU1vbj3vEy7s5NTtH5gJen/PEx2+97TtbyZRb5uC/H7kP6HMOO/r5syKEf5wtJ7/UGOXkmyK5J7
Au/6S13Nwb8zaqmTCK2x2kBF7u6qtogeBE2yBzOtHuswmk7XL7s+UJKZG2KB6sP1w+vXGlDWA7tB
OX79rutrOCpyLAnZLXu4yff0yLvPS8u7h8u93FhW/xGFLZSQ9XXTKQaSpNJNmLo4/69fBgHzyOQ+
vr1+BZXfvZ4Y1ilZOP+qOVEHLfLkPWZR554EsWZrxC5ZBtPi3F8/YSjgnnrNcOb64fUTAFPEpckp
GEne0CDHxopRsmX5Q8L6mw32+b+vjemdEmbWOfvcbNKdO6OYAGcZP9S4IQLiWbKt5UBG8x3VhDvL
syCHw295APWcPAjV4Q21MvoHE/1Q18oJFVqzTK4P1C4LaVmkeZrLRLVRR8ThaYSFhCupLwQ8/D/P
1g/h672Wiiw/sjU89HdrtEpIOPTN9RlxzQXz6xu1uoT6VcJ4fXZ9GK9CyfWBTS3CyeuLoGv7vWcy
8Z5SgC/V/BT/E16tOm+dsrt9082FNotiF7saH/57oEbG6nD9uLi6HgZRvIrVeNSvTpp2/RPIJsJ5
JK/+I7sB7AYNkqYA3N2b64PZqGkh4Khd+Rv/76mZe19JZsLA6Eqwj9dPD8OCQ/T6NAU7A/I/Sxlz
AM5naAdl798Rc2ciSDI4I6krGSFej+K/TwN7Oa1dmT3sE+IOcJhhXxBbbbY0LHb9z9yL7xBaRF41
+4n4r8A2HiNyHW+qfnhzOKynhDiwnTLERzwLbzutqtqMH1N5J1acYnv9f/872tdn13eAGVa8FRHH
SiMl7aT3ZtBmkTgogtpupFXVR8kmIWvSdqPp/X4U8jnnv7btCYc+pg6dd5hTwGipyV2A9ItmB2mL
iXk1pZWr4tpZ36zrswJow7YBC8J9dzBuOsgWUSMZdFk1JL4sn87/68BgUea4Sa8DoegYvqYVIf1+
Gm5NbH+JIta2ln2uxna66WI5/nuwRDLdhOZ65Ir5ozDM5gbLb3PjlQ3Q8evT0vUGY3t9eo1evT67
PmRO2KB28qBhrNr5ao1jqa0Ggw5Fx//3xKo9pzwmBSCA1SO6/pvXh+s//N+HfWFBljHIzQxXD9Oy
ahSvh6O6ek6vT9VCw6ssnDn47525nqf/fXh95hkj8VYYeFm8KziBPFir7O+/B7sX8b4X9ilbtffX
8+D6kKwfjow4dkvSna8v1aFNuEPkUo1cYw2Ga6KB1Abe36Gq/uRG15I+apV4wFbX2L+nTm+OxwzI
FyZ5junKh2gEMQbXh+uHaQKF2Ei035aScjwRDKk2S+cMpKJo6XRy3CqwiOlS1TRvooJo3Zh86kB3
G3Yxph7u6f18e/n0ZNQrWJd6hNzYisA5rPQzo/OtWQz4RrPbomriDYwyBqVLHZ8lWpjbKOx95u3d
ZpyLS2Fwiyi9xg48KKsnvVE+S0bNCJ3OYt30R3AD69Z20R9w35uHZSRBSLpk0jqvqlXlTjCEQcXe
D2SxdNEuUQRRkgSuDQXzEWSCATdcFo30TpiG9Gdj1rahpoiFGcwd7H/wdMuzJfJjWdf074gkSjrx
3owNmYVzvgO/lGxtjH6V6s9x1Oobbo44k+OqCjoMGXF/BvyKniRlpKvpjF6jlKYKXiofKFuyG5s1
I1pZqHBpUTCc9pfaHMk3drugBlHRufQah+m3czgw7uARlcL3L4N3juYs9RMCtsIy1eGaElGaGLSr
Bx3wrUX++UxoZjP8piGObB0llT8ttrsPYd1otTooM+YgwKFLhORIixiveDcKdDHji+eurUuCIKnH
um+HW/e6thgG7BhHHstsb2kzRmANvX8/ansqisVn/vhB8Rxv3Rn/fq3JDDYRMh13ofYUeHNc8GjI
N/nHo9KbD5n7MIFAOjDx1M+IaUnPcElg0Eve6BqXLp75PgIY7EauTtZWL2BO4XqKtV8Vki3TTrfr
GWSmUt3m8fJj80m/7LhRNmyyNSe8VGb/1RTQkUwuUd8YB8Ka5pF5Y+yQmKOnIqAheq6yjgRciU8M
B3eQ006wBKbwJdNzX6oVKQJreTOZ6jXkfhFAed2Qy0w+aMEIx+V3ycZLYEIsg48qZ4boZd/2jbYr
oi58mCGuL437t85J1Yv06HMetJ1y2QiOxhCsBeAgrfiEVm5ne/G3Bod1U01kExvT8uY1NCxoQBra
j0NEIlwjKzlaBp08L9UfIC64vjXnQRgPT7Ph7gjCRT4SI8XShM60lR2Sln1ljdHvlmbqgznO653m
vsRaWW7stAi3bV7SnxnKnS216rzE/MBR0RlMDOMumlIFmnI+9vonO//Y92Zn2PbtY5cR1dqS10U/
fyu9+t1QA3gWAEmuReixGl5Q5FrAjtLYJ8Wz2FANGv4Cf3XjEZi6UfNUbFInPthC0zcDyC6ZihdA
Yo1AJAnmK6c+avSgTElfcSGG6kZ/MKzI5nPza+QNn2HUtECdqu90eVvMDPhaHn8hzi2CznwmQvF5
QC/J1AVa6njyQKausw019W5Ar22ae4eWGSJgGZq/tG9AmMj3dLQv1cTQPvfOwuTLCmO8tXSqf9b0
dDuQOqzq7hwuPQGy5bwnnleSLlvGh/kvydn0q5+ysv8wegLldTXfi5TKv19WXG9FI5BodAZ9ghW6
BDLZoxkGbBhxTvht1QMESz8HDtKmrQkF1iztWE8UWbEwGl/tOfZ6kDs0/IkUOFn1ri3s8IFsQ7Vl
tJP6U+M8y6kIrLJnIdDA0Ob5Gxn3eWB4DLy7ViWbrite0YticlTsoacsIS8J9aZsCRJec2JRRk/b
TstfgPk/gE5zN93rICHQNUmG7348uon5XWnZd5GYX11jERbYQubX2UPR4d6XYz/v3IJhQWKgZXdz
dETxHL0ZdEGnAtjfOFePetpcmrVRVc7rIPbH6hyiF0b+4BipbDeIDdy7djtpcrU713dDnG6SStIt
WYW6TTQdK4ObQoFGSALvg/XCqikjPzWObZHcOQgxNnVeXYqs+i0s59g08rNL2HhN4j528yIQen5A
qEI/KFTktYwhvnp3vFGkmUWgqoMGBfq2t1KIPOOQBVIjjd7U1LzR7HIKQkv7ciEbxeGAED2xtoJQ
KVM5cj9P7RMxb4yhC7GnC7C3FzqZcflcTvpOkOq9c2OJfhjNSmJzmmnVm6dX6c3gR7G7MsT+DFYM
bTx/mReVB/BnnuJ2+aom+WpW88MgfbOQzU5G0+0CmjOTkOc68icNKW8rMNZu1cEZrEwmaqI7ZmGI
TFvux0QL3ISs+/c5qT+8KH+SdX+eJJpGfXyJVX7o0OBkE+dEqrodSDbQNMM5BhyIoA0wWpvbQVaz
A9fawGq5PqHK2/mh6aqRJu4MMw4+NNAAsisi+2NW0wfZ1MXGybXnzgVkoxLzvSuyrxGcntVM7/jL
fpDtoou19suQHHtRPM3YyP1cr/7UPfDyBA7TkKGo5ng8CkLE9hVjADR/Fr2jbtkzgASm1h2jvn8g
04gMQZf++Kicn050oCm4w5KxTdR7KUD+AlDeaGIk8lIvwTblZ1OVDxlono2xjPZWeN5+kt7xvegA
9EEbOlaTreDtZ4jlZ+QRMTmapLGfCMWoLviGkfA5YNNNrsg6pLNDV1jZX3qhzpk+vvX8UWz9XhNE
GJA+8xev1U6sfI+Iy+pN3zsc+uhikExf2eZepeNhqsJdd+jGctdxWFgk2PkzO5w2zPYS6v8RFLBT
XxK6VAdFnpreESw2eeesgvXZWxnzlHI3Jly9oxv+5DkRyhn6tHJqX2Wvzqan7ns398lzeKhV9GEX
7BuxkBHdMObvDp56+KTV4DOaIeVBEP25cG4wEQAbX1I2tMZIRTNtXUtHYNzvBfuMo8duuSouRI+2
1AGJTq+Ky6V/lYqm8pK70wYOz12eTt2mcSAC6gLBkVVET5XMf2o1tZtC5WPQeD2JkZgO21g/Drr3
x7EoIucYcnYZDSero8qu+/CjV1x3S2/uJDBvpxtuLbp3kFOyAMSd1HKmoU0IShTtFMjdVxiECJ0i
WmgWvcN2sDjIDoeRyJOFBd0ogt50PAz/rrsZ0rEIiseugBE1ZJq+My2YDV2b/CEAXoWw7bnBUUk+
eN/61PdnAxAZuzH74IbqSRMz2E2v/xAK0visJehe+o+283bRAFK0S8go9jIvyGkRtAw4coTxQalr
XDwUYY1I/SaiI9DrekHHOjsUy+AeCZl8dRLgPdzB+6H+NhS18TxyeVbwddLkLLSKhLkRhmLK6dIk
fwyWnwB3Eqom8nuWpDlHSfVLyGi8EUbPWMl6DjuXoJLyrwG5zl1aXBIGiWBh4pLPWd72UXOSFIuR
Ki+Dx9CQfBFQV7cYiF6otV9chha+Ha1ZEeb0NdvsADJ3mC6ux61GzkHm9mvCIHdzSYBU2sFRbV4z
s+HqGH3ZLvqdPRQTxXiebYRLDSZzdBtR8jvQz1Ynu1oJWfYE720an+1q3BqmPVFYEZqROLAdZH+v
jVN9TLTs3oooyMmkLU273Ft0pppmGSlo42GPSdvqZBHQEHqWcfQXvhXs1AzNXmw0XAGcNNovTb/P
pMqOobQmkoEV08pLUYMxA3EvNjlq28NiR23QQcT0xtRPF/u27T20qf2Prd0QtXxOCGYtaUIDfER7
l9VbrIz36SDETi+bdyALN325QHyuVkTzRyMIrp48A7N+FT/XwqESQgPl0iTYNHpE3VklYCaRoJfu
HtGSTTSkM/qpxNwjZ1wh9mfag4AcxpnMdmnuhDU/mbo8NylXYMwRzgShEkwlf2wnHIJcQRwutrEh
94mcPpbpBuXMc44idUMuSLMtDI4TUeIXnBjIRhb26xKvkprXFrz9qkHmW7VtPvSQN7M7acZOEni0
8WztUVRiNwC4XRepagMHFSvUjIB6v9LlSP/IWNg06wQ68H2Irb+m1OZdaA7AkrGQQjRke5rn4O2o
CG2Ps7/S8A5QmBCbGONfocZXSQwjKbN+LanKjZxo99tQk1g3aSHa4AVN/SFxdROqnBNkpJxuNI+z
xLHNTxouP2Qo16chY2ptMrifiSrKTOMPwL4iQCqDgdIyAj2r7PUbtgk94sA0Gey72V7YcGmNaTo4
xuBSB6S1D2qug56i3lKjAUetTlrC2Va1YtPl9XOal9iR5A1gzGCpqJ9H5ZHqS5NiI/N4P5I4DrVz
uUgk7LX4ng3vqy6WNEDIVnOa9g9OOb473fgFSfSwzLMvTeOjmhIbWvIIohfzRTi1NnySsfSZg+i1
eBwy56HvXGwZaXE7uD0DlEZnkO29p7Yi0b6wnkL1pxc6qG4YoiSIkbijO2EwxeVtbouzMCSXbqTI
c2KO0erOXc2uY6jKMYgT/Z7AkWdzIBXT68tdFM9/4tAe0AI6DwxUCHBJQ5jNy5vr/XGlhkjEXFl8
hZp8pVIKbApM8HVRkJpVMEOxJeZ8M7Q984Z4r9XlbZk/g83zGHaGB85Jv61jazulBjuxweBLzaTc
aqa0fPemiwB20vRDu0A2uNejOSmd7djob1qeM2rpzX04wdybQsLwcjBojdP70aC+4gbpvW0dqS+6
MqfAGJ2NTVXJ7mu807MjlbQNdTgnpSrxfKMaJL+GPITc0/wQbW7ZWIbvuun37MRvMXPKee4LXxtg
A6aeOR+d+bUSSb4NzX0uGEiX+FDxoEZbSQ5MJfq3rIzWDjU7/zDlXfNk63NDYFbSGnRayavT9ikm
0llmz9PE3dsm1XtXj5Qcg1SMCTvGwzEh0Z7jwVD+rkMyMrK4vqgo3lkEiey8eTrVmfk31zDsxink
95U31KgvFEnPDMSrnYZGZdNwxW89zWFv6HEpjWN3KeedBwV4nmm3o+dqgjCLoLNV2AIbnAg5U620
w/uXh/RCkuS7CvOz7mhAzdOaZKHQZvSUdIcYwMYG0ZKzaSvze7TATuXPhnRKEreMD8fQDs4y0T/x
UPNY9XdVgTqF1/0Nb+aTinrcNWZ8WUAOQ/bNMp80WCgEy10bE+F6P3E35VLEcFh+IolB+j38km95
CT0ilhPWKIOg82JwXjxjOs0tMBI4c2TJW+3d0IrPkjcLJMpDknnmXlsjl+N6Pue2DvU9KftdkrBP
06n963p84RpFBoKofl0O5baN5j3fxxS8jwDfxkdihZ4zw9QCErD2LxhJw83YhKiHvr3ptXGtV3rb
T07RU20iTLUXFGdEV2OdOOWZxzaVJSq0KHi5NhHZ0uttWuQ177o0PxoDLVWBZoKG7Z+Kg7cpR+tB
yzNahsJ6G5hbGtE4BKT/rDwVLzrHtniKFnkwcgp0ERHKx+pEBQBpjz2sa8JubXoLoTEkYRpW914c
PdQ/LLwhk58RZ+UUDw+5YKcmW/w06UgsitDf4paghtmsyIManwCQ5js0XPepM5wZK2D00/KLyCMV
sAk8jyu5dbYejc+odD+dvnvpdE7MzH4h++LRlGUgInIKiQCGAk6Q7HzTtVwt2LpQiB86S3/rlf1X
cwb6yijdOovsulSnGZNy/3eWxMIxMRyb/pI1cMBZAJDBrfBm4z1cN6+uFp0XSIUgtc+ZKRcad91X
3Uy7xtFeciKJN05sjf5YUXjrNmqGkLOFKqYvKw+ruNA3tshvqlD9LQUWirhfgFIif2r7RycXJ6uQ
nW9qPTVVifxeB1A9pZoWiDWft/eMLVZwoujT6isu4gPgips2iXd6Zn/HbkufqmUKSJIqUYrJ3pzr
SyYJFG2b/FgPRKb2er1FFf6ZGR1yUZOEbjvZphmD51ShfwtLwMH2lj/h1Md3TlIiEh7PpWbAd5JG
vMH0GI7Wn1BhoQjD36XUnkyihCZZxU9a9gEzsbQX09ciHTXWaF5m2GOBpYwvp1dH00seq5HJOg7A
bxWuBzvOP2ZjeM1KfNWkLUC/qvifk/EyZ+NtlSLPC6NPSohPglXjjVMNO7ueP/p69eXp3Mi1wkMR
uFSwx03UdtTma6dy2jPFiwNrpjWrJyYB8CbdhPjDs0mkyLryXOTEKVX2n8IdBRN07X2JxrPegJD2
yluTJVw47l5VlesXI5C7Um2TMXlL8lb4v41df9lW/jesa7SWZvVQQGtUTsHiIlvSlmwFHu+0lOM2
JD8elRNebaM+4TN6NLUBcTrOX1wWh3kESxiTDZqmOk29vhw4G9GcL8IKdGaqMLgivCDl6Ou+WqaU
pMQk2y2Rc8JB+SlF85Evy90A54uxmrzlCnmVGbQ2rQ+8skKD6UZ7s019Z+wRHGukRaXLBfPSDdTa
Zd/Y1tYGb8D9xyCPMvddk6trWPThQKYDFH1k4JPbA1nnn6ot78/k0Lxx6KdsLCo6zuLy1spfepEF
BKjet7F6iwdG4OspuMxETCEs0XeR5ETBP3FZ8nBPR/wtdNSFzu1dCCifXQI+tLwxtqQQnXJRPKrY
fC8mKdjoxZS1+KlcD8qTUNwYy+TxKhWIdJoyNI/rA7uxR0K132qVfrH7fcIFqo5g88lUXsIA38ub
XZ/bOnynPECPEVOihDTqzxqDnNYgbKWf7WzrFuYBlRFtvXS2KBmaiHxI7Vw5tXZhr/k6FfR2l97Z
kZddBpUtR/b0k7crFlA0i8izQ9nelpXGgIAfsHUz7Yt972bGCyGS0D1Mi4ZvsgBZSUhWNLnRzZCM
bBohJzDb1/w6tYktnu393BXGjZYzwWpwIjCJcNioubGOPcPYz7PXHLHHJZt2JoNpMqzijzZ3QOOd
rNtfP/z3Ghj6lOuyy8PAwcIBiL82uVcpwsadoiLLYE1/mt5ckQDjJsBCOtPsN958rBws6ZicPiR9
ZEOgP3WsXjvw/+wWg0K1FyGdPiD2bG1elrzt9gMVejtyDxtaGpCJeiRf+LNX+ers4u6zaONRGIO3
d8Jfh8xOf86NT3Rk3Gs65G6pLiJyjvN3rQeoWlmU9nI0fsLS5aKhwi7C8K+Vit6nReQGYAOEZwFx
1kv+J8my5DY3ybiWbLF2ih00fKHzFXvm19Ah355ZhMM+PEJiBpBOx0p55quXAf22d/Ws3Tbrr0vW
CYwlkU+NkO899wV+HtjDkmSJpfSHOT0vuvxT1Hd1KoZNmo+PZcT0OXfdY1sLWprOXWbiJnfc73ay
gfhHzf1s5w/pOjrwtIK24dSehB6NftdaXBEeKfC4ym7IxyiDJmomZvgqoLgeuaytYzkIAnVsdm8H
K4oFsAmUHbqESGA4NUzUzHIgNEbtNrXruzYd3qZiDVqc0mEfWsXvmCzdrYK0EdHe1m12ylbkcYOd
LeYDlrX1Yv0tmZ1bL/o1O4uZbEsemsuGs07ckuUxfSzGl9BKoAu57NHiyIo2WKw3k4LlMFWT73op
e2fHHjfMVPdpohuvmcdqDTuW3S0tlqkgH8pITqKn+yIHcWGP/ST14rUr3HyrtSJBaBG9wRjBwu6a
e9xMuo/Qg2VwFR06xA7ROaRJ1ftr23M7mJjVTd5jc522LhrBkHaW7Qky5bvMk8UsbKe78nPByV+M
tCrDgeEKCBUs7kzcRzWxh9PIXXLL3PUzKQ0cTcOTkQME1C2QL0NVI6uiYWXX31nawH4px0M+02c2
cts7muKoCtVv5ojBVLfQfHKc7LOnycfdptI2JaKHLq/iY5QOawFtvttYXDZ0KyNwJ1N7rxcFgxXT
/luto6fwo6HD4huZRu2qzh09S2Sy7U2ENbCnGHkIJWdlWdHs7HV8J8NlwF/no1Gpt15pQ0mfGXvI
NbGmb+j4JUs/Mi/jhIGMkO3bGEoF5d1marP+oSEzPeiIN1qB/Cf68reR3fh5T99mgqhhjLQ1qaXq
Yzo0ED+4I8SNCP2mT/RbNeq7gppyMzs4p5OFxHKh33m1sPZC75sdhMjj0qTORmblNjYJbFkibg5R
JLrTSL89cxG4p9n0IktEprp6ZmrG+18uSH/oyIZJl97kFW119q1walNJ9Mqwg8UARaIpk7NymJ82
LU372po0TLHwIHOv2C7K4mY8dm8geralvdafFda4ZTjaGStpnlQvpVysg2NWqJlFNd+Ibp0Jtchp
iN9Aw+dkLXVtTp443o2tiDkttFFgwO5oBHKhsc2S9kuRt4XvGGXog1wp0XLieq1Tn8i2EgDUekne
5RO/Ipu5hK28tX0hxJqn0Jxtkb4qybENDSUPaZIhYOKyx+bz0kr+48bmV+InohMTSZY1RjLSHV5t
z0ZYnBVnUJ/TKaoedFoonFHlJuRd2cZZB+67a9nu8buNet4RNDIwdabKcpj1bKVbV34aDQfBxp14
4YKI1V6Ue4bFFoyYnTfcVjHhLXhlP3UpiHs3w+2Qzq/WiOtycIbnLsTriQyo3ZcE0bBEq7spWfgi
7VeQEkRbJ/pbW7IPHLe/iZih0jj0TMAo0UzbXNbf8Js5RHN6P+i9Rvi0iwNmcIndKDEmNDV6WpMO
nUnYSE/CZsmZbIfg1riQcP3Xt2JWLDdTaR4BlVQLZYXNOSdq43uK7E/d/B2m5Rv0DOEWgMLt5n7p
pA4ZJ6QPHX4C3+K7hSl3eo6DgpEh9JoOkwl9D20cLiMzZkmKTxoP2y7W3r1WuNveaAlcS7Lqlsmf
s80Xl3Q8wUyHsZevG1Q67HMw91Kxsq/dA/YRPkyMLOC2fUytcL6Roc5sg62PKJHkOFE17TRY8OiQ
H5WW67vWvYdxQWGozy/DZByWTqcrPLXPamAiIkflm1HZ+dPoGRSK+cJfH93GnXrPJSMy69ccknuX
3T6bYO6KwzAhNWI70E8MoGNPo2Y/tPjG7yLySLSKMGvCnYKx077bani3InK98vA269FWiv57dGno
1ykteNSVT4qmAHlvHtzfUtL8sJ6HkO1hCr1hi0HnU1vda7EznyaH6IIiTR80UUPPt2dOuaWuNhVS
lMAY2PM5KxO/q8sf3Rr/qkGnYpHjwWDt2a/Q7bHK/6LdIL0S+inzXnbGptP+4T9KOavilPaLne9j
ELiIDYNMSw+FTqBzG1r3TeelN1XHuW01QcRB3sy1hzyQIbjRePY2VuN4qd2thXo2cCdB2kb/Oc/V
HXfYlCrY2oga+1xblehA6t2croZdxb6D0DYE8kv9nWKyYquQPpq6F/pxQ+s1ruyEZzRO8qjq70qJ
M1f7otc+fmjRgemrDtpJXIaOMdsylV+Os7JZBFujtkNYN/CuGPqyj7ylu0vWB5vuW4GS9ub6kswb
oozoPNSZ5L/t1giacDoUyB/R5JqspQSru5oHxb8d5qBuWIfD2nhK+yTlPNBfO/ASgWGajh9ZB1dK
OxCL9xolscDlRk+76opx24ZsZIoRH0S6aaeqOTZT9zQ49bI3UyvZDm1+mZCMMTtmOme1ebPn4iHY
2O0zOMITs1omcZRwrLG49MFU0B3eWm3XX4ba/ZOXHNByyTdFbbQX5amaDO+dy03frWGyKMYbUMfu
2nCmyU+bUcXT37E3oIg7jOXT3nixJMrCuvuoG0guOLoohYqt1zp3BROxoF5E51O0bkOsgwMjVpg5
a9DG+JO2cxDKQRFfeJO1/bQD/I1yMbx4S3QbSfYqbMt2mVnH/qhl9GOM8cYgf4AiZ/phyQUe5bj3
htU+NH1GG0ZGL/nM/FNwX4ogSLfa/DuRH5yGlnFJbGsIVFlEOy0nGaEx3F/HRqNZqJdJDeFGgEH2
nVn3nW5mfbaWbzG5h9YiJjv9dSQn6FLkX82Et1Z3FLWfRohROUen0aqf2wwxheLkMrsnfBwnr0Xh
E4XxNkxaKB69uXE88bU6TijEoZN0nmn5oemcTZTXOfOX7RDJo4fk5waj4rOxxoxHtca0veIAOOK7
yzFb4iOqaL7uptAFapPmT55kTm06ZBTBArmR1Xw3WEwPbBG+x/coUFhV/HBctr2JdH9ob+c+y/fI
Mo7zEN4RF4L1hV5EZkxIdRx+ZjTPr0Vp/7TLdCtEf0eVCrY4PmUhX8HZqSEI6naZ6Dm71+qMOcqd
TGNBOdsVdE6sQ2OrozGRg15Mj9q8GLc9WiATHfCuSg5FS4mrPOvHzKx+U8ruVavUQp8r42bAcTNx
ZjaInlo3PilmafTcPk2h1NkgLDaN3XmnKeUF3VL5nog5W5KHHDKDH7HWV+0erNIRzSS38kw38ffX
H7kkTiycLBKntZ/I7j8zkf1Vbbxw9pv7seF9EQnhheSt7+TSfUQWTcg0Xe30KRM0i4wns3IjX4Ao
o8PAxNbmMA/tsEP4xAp7k6r0mff/j/O3rVsviOgX0Kal6d95+kYb2VbZ0c/UTX860/mpc/Xqzt0j
U4jQN1MNTr5DcJYHUaoJ2Q4IY1XvMEfVSA2WAkk2kQfupi+Whi2/ztTZCa0ToLS/Rji6flOiE1un
WaXCns9OLQ+I3fk/lJ3HktvKtqZf5cYZN6LhTUffHtCz6FlO0gRRUpXgvcfT94ektqhd5/SO6AkC
aclikYnMtX6zbXsT8YeHQRvWFr+g1MvWCQu3a0pftCb4ibhZSuS56NeZDKwN+rtffqRW9YrPFNHo
NDsV+kpxeXKypqOu7GwSvUX9OP2uRjbY9H7Z2AGQOlnP8WWAd5pP9jPSAMDOVd4t9YOEpr30R+fQ
A0lbpArSCECvg0IG0+v4D70xKrMw8A95JuFaqSV7E7ZalBbJuh4MeQlszmB30c2b1FwrXe+hNpYX
WLAUV5WJUVjj5x/pDyWHUg9GJ+6OPsRrp6hZ4ddDHn74WTGJTtVbLZX4u3Hl1E2iOGxvOYRNHmhD
96KMvrMjsjHvK7zHbSNQlr2VPvl5edYajCCQqeZtBIsuAetqEy2H720czIijUEG6fB4MMsZVWrRH
U+8C/BvRvz4nY9WTxOgxdwI5tS5qKV92+akeZWWXJu2qSyVvUURsyvJqk6UK+1ZiwkEa8N/r06Xt
j4cgYQFy/SJdynn94NkYt3sytgsgjhRHqpZOLEFXbr/Efbks24otQO2dJYVNf5dm7x4JvSLEjNLx
pGAhDeqbWRcnXa43iRMPy1phvxvXkUk8SIMsFKPI4nbn2tO+5/rO01g18Qm0SIf9dMA4ZLoBzb11
PvBIeSP4pRf2CxmUdY8NHJyWncah1PfYRvSeeoKwcvI7+RR0DWgPZZt7cbJSCA+YiXnuVWeC8rAd
zQuMFAewrnmpvlZ98ATCku0oOlRG3ULUSM1jOmqPrhZeddaUlW0166gc106uPLg8ySGLzpuMBBnW
lMswJBqJY2cYlDO16LUFMEpKtsdmJwcXUyVEzeFyB5m/HlplZdU1uxKCjQ6eBbNcivd6X767Yfse
VeQqwnGmFNe4aBp+NFD+3OyL6pvvQW98NG2GXr+60OQ4XyN+T75sQFih4NRu+t8JyZKwz9OS4Jl0
0rLxyTesl9DqN7KqbQufrapUq3vkd6B76GB0Gh6IRmU3s/1PRZeWhZzzwEAaonX0lVHwhJW772WK
bGD0Xdd0fNiiLUHdi2kRiYvr7HV0nUU5jPrar5VnBx/WonC++s2EiA/8vdQBpABohwtE0u+NBN/T
TCXAndjPMipujZudEDxqQV61j0VLLKb2IMNmlnmAOIahnZtfE4gMM2cc9mnjLILRwEWJLmRM9ho6
KaRZ7ZVhl1fNSN7KCq8ySbbQ2geQJrdPjk54WXOgFRj2Y1crbNiMBUsuGWg0EoDh6s8RBp3QTZAX
M7TyLZWbhQRKtcA1tA/Uk6lYeIaiGxgSc29ydzM98sgLvI5pZMx0P4WbDtXHLYxLoVVHo+ztOblG
jt2Y1s2kQjvHjVktUzA9nQ3ysa93akM22COdUko/UHLA6pHY6qwrUZAEl6pa/Gs78uVxrHAutbaE
4FkbAyXnuTauG6V5SWRCYKgiTYz0tQSxu3JMNiVsFDvYKlMaED2pANkJ2RsIDrD7datvha2smlLf
N5aFHkqOM2TEmo2ghZUR0GzqQ5fr9UHJguZAAGIkrddJG+Aj3ayS8n6bVHp+DXUpunKsnu5FRVbB
f0SniMem6aIF6fqeMi8NuVr/aqaj1LdLbA2Lk6gCDkAewtC/3icJOy9kHbf7pTFW+ZU4THEFLvaY
y4h3iCoNe9dj4cibW4epV4yB6Yp36y/uExFIh6XfqdJW9ANs3V/6Avv6aVZxgVuy8SFUkrbmnYm6
yqzqOQg7AxmXv+riwJ4riPqcRA+0uwbQLiEBbSPqTnrf/rpwtrvYeto9fKrX2RsgpdOR0Pqrv1KY
qFjoe/Kk6vFeHWOtdvRAGIlJRX2cDVhP+caZs8gqVwv3HOLp+VS4AKeyvKsfRNF0smjygBuXQR82
T07pxTu1IJaYel3Dk6O2L3ggzGPoN/U8tfpDJ7P4iqFD6VRzD7DeVhTD2AnXEBv0xW1iz+32eBUS
NJtetoxRnYuUW1fxUraTv5J10Q/ilboAy8bRtT0CEnTvmiLZcJyW5qIYwDw9dI76nBQS70OWT1qh
VI9iHoWRhDLKYi8mMlJAfUXquCvRWofGfADTC6smzi7iYsRFuYpKflpIZfn+vDEztC66pJqLZhDN
2YUXDDYlHsys4lOfJBh9UFckte7zRNXQcx5I1wQp1FVda8GJELu/yro+PpOCn5ADeX5Bos5aZF7Q
XiMkNRcVqgqPQ1mYcxf2zRN7r3LudWb8UhN943dndK/+iJ6dFRvWl7Q30lksNdk3vcw/MJWFLlmm
r3YbJj/6PIU2GGrv6QiQPbazn3XPjiIhp0KGI5u3cs7CMcpnt2dHMyv3RKuA5Cao0OhmCPwAa2K2
Oy29x2ztkwv5IBGx0+qxeI9L62KB8P8edOFXO/XLN5kzAbu3yvmqkrudRWE8rILcwxrFUYoLZvLo
asYWS9BkuCzqvCiHUjlKbH7aoriIBsVTLBYJN1+KomgoA4JDoRdLbHeY6tYv9/qlCcRsIYr1NEFm
qfay7W0U9X6/Bl7PGfBp8mhGV2T+fCwteSVpCirEUx8xv0NOcN0XRnt7q6IhrdxmnVbktEQXMX8v
yeD8W598f1aAZ4ORvhnbCLtIUqAn3IKSTVMYIZaguX/gZyYta6kPHxExCOalYtTfklg6qkbeeeSI
L6Pt+j+LxHgD4O28dqZqY4FcQ5vtrJioilPspDTTdpba2SsOry2//0QlL661Xzq3/WJkSLn4xhL2
AP+gMRovqZWbX3tTzeae141XRwmylWMmyO0kVfsAut9e49rsnrA1rRZaEckvIApDBJP8cyFH13RU
1aOWJwgtaGZHaoJcYBP5xZEvDokiL4uOEUentYbWwiGK9HjdFKikxCkJriTqhkNkaPVaS0EVpDrJ
/0ZXkoPSDOoaZRvvoDiqueaHYu2jCCJAxoLLr+whBXSyzqH2bzQj9C/sRtjSKZb5w4sf0JUw32vO
4bOq9oar6BoYo0RU5q+ufVt96qpBc77KeHyv29pg9W2iR9BT4R7vs3Xnom2K2jLhDFFHwHPdFnnn
LzvsQhd5KZP1c7tLolY4K4fuuFSDsbuIC/ay1lxDTmIlisrUT2lh4npabqxzljaMu0Ni2aj6eFs1
KPrbOD8kqGyrbvlAEvx9xM0PoSoi/WD9z3XuIHsDT4nToL3JcFEBY9lBBoaXcNFQFV4A2umXoq7L
bPfC7h6MPoqb5IToJ+qsTlt0A/JMotT5bnJEomwjSmIi+GnOJsQ9Dzgzc4iLoRsuxs38hu514DlL
Urmmum1+9yP/sVCRtjuJqtyxUyTdyk1WYqHex3G9kNUOdAUBlHolhTr/O+wg/SVsRPiY0hgRy1Kr
k8VjASDAVElsMprfylVRIsBHHPfWUxQRzifUNF3uU4iGzPDqk0lKHc1pGxmYrjop7iBvROA+lWLe
BF/M/0elZ5jyRlII8YuBoqO4iAZ4qKSDp8HjmAMfjxxz600H0MIvtWNL/OfkJQWwFlQDvxE1rEjy
GNlZzRGqMEb4OFlDwlGz0o9UzZxL4EG8cQri6aI+sZxH5D7kR2fa7hYFtBjJb+ifZrssRxXKGHCb
doe0WIr6xudE1DX5K1kcC3GiHnvVkNRlYmA5q/idtKssvk0zcVsPOJemfYuUuSHtRFUZRrSK8u1W
1N7bWwfiWpxIPz/Vi+KnOkO1lW1SRMvOJoaK79Ww89Xh10WWq0vQ8LeOOnjxxLeML0oI+UDOo/wb
Sbt3Q8/NN8lKX2pFqbe6qelrWwn9pZNoqH6gAf+iZwrpMxgeqWqznnoKukxlHLzieImpMQsmqAxp
WWnDzkZlyx1CbQEqnPUv7Y9DUSQfQ46oZ1OpXzyjkkGQZjYn9k566F43qtIiKyqTup/JneZt3CTl
aF1D7bLV5C13lK/4k0tXBLOzXaoiMxhYI4CEvlkVSR6/tjJJtEGKlZUEheub6c6ZIFk2r23p5Q9K
UcYrGYLYNmu85MUehi3ByPRN6bQM1pPr7hK/Da+u7v0ULzeqNv/Bos9OVpa0R9cjy9BPA6b3AYKS
nFYINjA1PX2NnOT3EEnSg7hoad8cCr0BXmvYSBxInNILAJIHTQ30fib6wOWcboFpw4HTd7+Kv6cQ
3ZM8f02SONvcp441YMG61NbLpoAa0PfjFt0W5yhKaQQBzWqRvRfFsATFAjx129nV0SIhWG8rIiCg
w+RgnhVS+Tq05FXDVC++WiN566CPq7csTl6BeXQ/sGg+NOxHP6rWhJKVejjYZ+Mss6EJzCQO8lM4
2vHgtyQ9CBnb0ye6fQJPvIanPInLZVaBwpyq5LMAa+m1KN4bolhK8EEGZ9kS7j4FL1KLjbiGIPXe
Nv3CWVU5EN+uN6utrzUPoiQuoosx9RPFYmIX6Z1HvKy2LkEvS9vUhteVwFLnlN4ioqBCvloEU7Po
U0quPI9jYqKlYdCHx+oPjvTSw22IqsTzUvWM060z/6ejgrOEURrWBcIQk/x+jdv4zk1Kvlm8RgWk
YNfndbea1+Cwr16UpFd3OnIEcglW53edXTX1IiIEBnQHSTiYK+q5lG17X6hhuYfL8sqZ2HiSoVWh
N2ae88pCUjYET27xRdyLRgNV+wU4kHwj5+AE61bL16kF3jWuNe85cDNrmbeII6hhD48KeifmOS1U
tz4xn8YYlI2TedLHivya+5G2bEm1sjaeEuZaApCN9r2h+Ys8jCEQgRR4JJq57JnrrBma8TiWLoFT
S+WECcmOszmi7ppehzPRamlkOofacvek5xEYDYL4mFdmebRArJFCL4PvhZU8lGlovJRabsGp8JAD
GZPgNZcIIEwdrL+PJJdaEVS3/e/gRW4jTVaseT5U6pncEhF3q4ifuhiGEgKewSV0XXSjlDojRRJb
624w1V3IMwI4TNKQ0Q6zPetbvR4S2TrqfD5LK4q0SxZjfxfIkvXUT5JF6PHOikK311XjjsMsmTwY
GmtQDqQ6YwKXqG5NVSkI/kM+XW796lLP8LaQfo0QLfUw4JDc6S4WhJDbyXEvQSQ2V1Nr/MfcRLMi
QOhtKYriQgfdMpsrO/uJBYTw0L2DqKODohMOJALSbV2n0XGmbb2dmcblofO7ZBklcf2iBuEP8a9W
tJ+B0fnvId9VgukDRhfTGBupop0+jYktYgplqFcvozalDzr3Q09vY1InVmaqnfwaU5jgUqI43UGp
cnZKPTg7Up7ktzqVhEQRpt4q4tlQ4oZNUyqaPt+yCdYWUhOs4r5IGkwKdHh8uOrOKv56VJ7xUR88
RBhmhmxzTaeK+6WOAwyAQb0+jRBpl02P43oV9No+S9VoGRih9ApJ/tTxLXw3gvasV532Cm8hJS1e
/VtXN2lOYuuq+/05d4JfXT/Nqo8yHutZERFGfFPLVHuW3TJ/8to/CkH7prSmemtRnD9aPo/Jnbxb
V6ULCGUsWpzFK7nnGQvjn4SorC/FbaQgCBBMl9wJUZi0TzK6Xbsyms5r4jZFg1bCU/XvtaKMMnz5
MGqErJ1BekgNbwdlRF/HpIofyMpLD6Ie4jvBU1GpJL2NLvLUm6Sfk85Er8ZUGmMjOlSiVtyKS2Eb
5MqsJpzlKGf86i9aBsX71jilvxtY588eP41N3BOYU5IiPbupkp7FHbvQl5pk6sO9vnc9ZWNrJO7F
0L/3BW36q2+Ndu8MjYMG2WHbO4iLgdAn36NEX1pFgnZJ3cD9Frf3PtVAuuNzH9FsygZiLS3GMgEw
Q+9JQvx9l6a1THx6ulUlEF/iTlwqj2cX8CR/dq9rVXsoDvdyZI7RKkzQMRODoTii1PRpHsKVJGmq
ymS5ssmR/TEHGydrng69DL4mh6uFXF/rBGeEDNKzJ/vpuYgHC464qy2cQU3+bNjULQJ+99pc06wF
mVZtIQaKC9LK6bnalFNPUVF14MNMthxreBoJTjOvI+nGA2YIxUwUoTJl60pDaUkUVR3KqARXcy+K
gRkseECqT7mjquco0Z9EdReg3VrreMiFQzq8VgqpXo4Q1la0SoZ8wklzvGCUrT9W6Xib2on1ZteF
TY6eEoPIeAxLdIU4j05vS4lRE8wMSTt2+Cq9qi7OJP/+bvXp3bIN81dkkvrX+7sVU0a826RCoLmA
pb8WSugJj4tVnXngoiex9Js6+qSnfi8WlQ8TzQFCI1pFw9jHrOyiHMvp11iJ040oDUmxY6mE4hMr
SydkrwstMAjOaLv1i4p49rKvrAEok5/MXYQKjhlbIayTXIP0Q4l8luh9G2hpPtjpwp58PYKzIVXB
GbyZx9Giu0T4X+wRkN81Um+/yiovPzg9rCPHORdt9FxN1akDz6aMSKfXTWS/9rUWzgnEB3vRWpsh
nhhD9OIpoKdrHYudvpPs1xLS2Cotw34lRqlqRziyCcOjI8XOyxjuxUvaUivvUXolAzi9lBuGJHLL
VFqL4hANX0d8Z9GwqvKnynOX4iWdmtyYMuJ83bSx+qLDGosC+1DHGhkPWYZcjJHVAads69AVBrmX
UDFdcKH64zDEOnJDv5t7CQzDfcg4jgOLKBL7Bo9WzYB14rePnt+0jxgtETqMAYe6HkUkbzCQ6Ya3
ew+lcZ+7UIsPoj+uJ9VaayFaimI5TThlcae5xJiuTIw5miLO2tGMdd0M5alP4duzAQBqX0r8WmVE
MhvN9N79S+O32TseTgk4QW/yGtBh2461DdG/C58Ns/ruaFL6Hrkq8Bez+KKpRrGsUSbcE400D/mo
FHggOda3UCoWomthk+dTO9m+jjHecIMc8CQxyu465k47E69nQlKMW7N4c3OgilLRsxmTImNXQapc
ZoFpvwIcOIiudah+bW0ZDqJqKrwpIjrib8jcrphbnKP++hsizlC3vyFL2FOJv6GENfQcpMV34Lvt
yi0ifRXL0bgBHJAsVIQ9nkWxLaN0ofqy+qzX1a/W0fG0P4pypBYbkkbJCrYzeRJNCl9kfNIX8iCX
R8Dw3bZQomqDbDI6olIQLyx0874MQ/sKBFr/aVe7KpbGj7pgmUCEPIRQzujRcctjRTwzaxBc6LT0
rUsKf41eVoL8XdzleyJzWEZNd5+KDSLP2Azr9ZxzAL2LohtgR2AD7daJeYwVben2UrAnbWTPY+Ku
S1Ff2CpYIIjO6V4zsmVWd1hGeA0jNCfA+MXp7dsE3VazdFy1lMlez7Lkva6DBZ1KReiB4snK4dbY
lr6yLMsWRYKpQXQRrU6rZjsSCKjohySoUAJbxaVnHHTimwdzuoiiH3fmbsRcUpREveihJOSPSPpY
KFOnIdT3aWyX4XHkG8nKx/VmLgTYYbo+5wj9PwYegMlKAWchhNCtsXo2HTt6JJ3u3+rz2Jo3ilp9
Q20Dtnn7jto4zzDgLxcv192Nh3TQ2vbj9DHqSHLUkty+a508RwC6eZNRbVog46gckU7FAa2Jg1Vf
SNVLKSvPXhl1SOpglDWkzqsR4qESKla0b/KiwwNEG1DtH7wzZwzI2Kl3gVbe7TW1Ni/GdNFVcItG
dhnCwJwUxZoDEMwd/D+wlqUelVt1ZFtx799UVbCSa45sok4Ma31Q+EPQJGtRFA1yUH4gW2883LtZ
IKmsKktOkDfNS1y41clupfm9A8oybM3C4cd9mkqzinU9QuoTg0RD0wT9Iop9F8oFE4k6pU57zK6D
ZCuKbeaaqzTIQUPIeOM4nvFqc6TbdQ4gAFGshsFfolQjb0TRirLnmnTXGTKV+whDfVXVjfGaDx4E
Nueq9KF+IHWBBL8n/wSGJa/DMudII+rEJQjSag/nCtoyfeUx01buWObbuk2/ggWGeu646kKR7fDa
Dalx1tXvDbEFiDPYVWyRMYPyOjVmZRZdZT2QFzLZoaWouzW4+VdtUJWdKCGlaJyd9LvoLmoCQ5G3
bFr/nCeMMxlURC0tS6ttIZLW1VcPDtVtDg4XwLWL8SvkF3teOmSmQ1L/yrQABei9Pt5LrnsribWq
R+Xi3tb+rfR7nFjkfvcU48g5dY9qR656WgB/97y93tQ2Ce78h3FO74F+9Lqt1w3RAWZjdDAi99ok
Q7tBjiU63OvF3a2u6EmYdSAb6H6vTktW+pkoV2P7I/YA5uPPcHATIzuIO3GpigFNFTVuMBD7q8FV
5KD/o6xbwSaTveQh7PChvE1zn6GtpGGphJN23zS/uIi52BS0s3/91//8P//7R/+/vI/snMWDl6X/
BVvxnKGnVf33v0zlX/+V36q37//9Lwt0o2M6uq1qsgyJ1FBM2n+8XYPUo7fyP1K59t2wz50fcqga
5rfe7eErTEevdlEWtfxsgOt+HiCgcS8Oa8TFnP6kmhFMcaAXX91py+xP2+hk2lBDM3tyCP09RGKv
naptywMGeK3oIi52UtjztATvW8ykoHPYqGASEK+8MNKP5Whot0syKkedpfWB3DCfNWpJ+hFUfr6W
FK+Z3fuJBnJuGGhmAZLJeUBQ1Eg3RWp3ByNN+oO4037fTT1QTknZxoE79TmaHFxV2dZBk13yACit
qw9/lJxU3hq+M6z++ZM3nM+fvKVrpqnbjqHZlqrZ9t8/+cAYwPF5gfVeYuN6MNUkO3aNHB9xt5ju
YW9X5DemmmJpDDiTAdvokQ6ZLr+qw9JBNrCo3INEcnOR6LKB4E1fXZzAKpFQoK53TQM4qdz6sPr+
KudN+aOIywb3Gf+lAK5/CsiGv8jqSxzVzbMGaeoageUWtXZThwfFhWIoirFCUqXXJMTzpzEG3IOl
F1cl5P3GeAFrEc9HK413ojXNoj/m7/M/5pc0eds1JURLV8H11HVrxDqq9kD0+Z8/aEf7tw/aVGS+
55ZuK1C+dP3vH3RjpzYbVi/9ICLSoRfD5yc+YS9x+FANpCwg9qGWJz7je3OXIYtapenDrZ9fNTCF
0RF98PWx3BPWgQ8b8YVLzKHBNHOqbO0JPyxuXVefbi31V6/cMD/agn1X4eXOFs0qbdna9fhW17Oh
Ih4+YhCzkhO12TaJbj8ZrnIW7QmnHCLmag6T0zWPJfLG86q1xze3ip56YsxPrAGfJoyBH1xlRwNo
OO9jdEtHoz+3luXvmy4/iBIigcP5V317xucZBb42T91Zq6H8CMxFW7j6vQtDaz29DVUlvVyM7E82
WQjKw0c6BAn7oL/KbvE09IqCwVtLLMmup7/Fk75Y1nJoDPmrjPr/BrCQeSuaQ3BM4bA+ajYmQUFm
JBimMvo/zToNLzW0EP75q6EY6t++GyjsmIrNAmjKimaY0DQ+LX9WIqWIaCGvkfP/midDZe7kNkiB
uAQK19u96RrGDvS1PAceBkpdNN06iKbbpTQw3O2gipeVj+lgksZLsWCSOi7Wdu0DmpzWUhdr23Um
YQQullmzhdAtWkNcgy+O069kq8yOPjSOo7hrqua5tJpge6/PEYi+9ej+ahT90QH7NUgUHY4g4Vhd
MzVlAxcFeL3BgWqT8QvR+WTrA4xfaF45fHG6kaeQ3PvHyOlu3aTRag9Jj4KymzryvqtCeeUayCvY
U1HUiQuQXwR97ES51YnivbNoEHW3zlO/e/E+sz3N/GlStW/3nK7tk9PXR6tSTdTCyDxLUfeqlxzo
dMgOe4yQHBRvpx2ZFCZfKq08BujlvDUN26Jt6tXe1WUlBaw34SINMMqdKj+o0x+tVUayqYZSXYqi
6KY6EIlzpSUG56LJw7c6ObehnZwHzFrOcGWe27yXH5wms+yZZub9Rkt4ioku4lJPnX0ze266TH64
19/7ijkJoTKBZGS3+ULEgFFO8su5OcbRVYsGZdFX+HzkjhFexUVNgm9jog87UXKRFj+70RdREGN8
CxVq8BTV7F73aZ4+jeTlP/+ADNX4tx+QpsJqdBSFR5hpmJ8W1wjse+L6Wf4N8m/CQz/1D8K7h+A8
ianccRZGZaT4A/62+/nULIp1bnytgIbtUF8lvOCckB1pr6IQ8XhcqIhZrkVR6hvSBm5/Zb1w8znA
748is7x9W9rGZlBAjLpIXXeYCYK01ZBWXnTlYG6KsHkN2AFwUkdZpGb5AikG3AIouvZqp0RNRJ2p
ZM4pHCRlz2K2FqVx0JtZTNoCaZY2r64DBj460GdHv4DfXYo3xbKdQuE3/SUBmvbRzRr/0oUgbTKv
exQ9SsStwSzG2VYUC8u0H7qCr44owq+b+KJBhxjImO4xNlzUmj0czXwYjmNR55hK+TKS2A3wft8G
KL0QTZUkf3NyW98MDsbzHi5km2zAgcLre+XqWxXCD3KskEAb4PhPd+FUh1KIeiCAoQw7K1KcByTU
lQc19s8CfiCACAJ5IOqtMEQtD7zCiIJE7IfOzjYj6zxKE0OJX1FFnG/VEptYKzhj7dgrmFs/Rd0i
Rotf5FdqNY22voMpJs9f/1FckO29RJFVHUTp3gPyhf8oRv2eQ/QIPAS9NH7x6AD+tS6KxQ56qc+5
8/1TtShaLcrbXntruy+ZYhkVbW7zfl9TxV2hH9rKLs3j9PsGcxrtNQsIu0PlxgyN7iArWbLy7Li/
tJYf8KEa4UvjgwnEayh7K5L6TMjV/WnW39t0MAlqAynNzFF9r2rlW2o66VcPRPo8NX3tIVfDcKFO
4bdBDa1DOIXoAmhX21SJLjYSLCN+zNSJhtR+NH10CVtZIoQ9mcrO01b11vftd5/GqwymIN+Ciw0B
+cfvm9gLbzXhXzdTU61YJ8nHXNiUY/sgsb9B/K7sgJkakNtFJeIovImidvMVmIzgEoSG8ZDLYOf8
pkbPtEIHZIGLp0MC1qiurD7lJRxOsWSvCzYX+/v6R+DZXAUja8Jt6Wvp7dsYWymht+2CCGbLCIzC
1Zvv6M4j2ad40dXQnerBksHzF2VafJviEKJH1ijBoi5LBM1QdDqars5CUFjqVrIx8VXZce/yJIWW
Ol1E8X4pC3ndabG/vVc1ZtSttaEMxhcFitTasLylrsv+kZwfOvqWpp1tKUTgB2H2dWvpMHUyO2xX
fmHKc9GsTx2D3g/3suwdpaAI13YAOU9rNfzn4hKp9CRNEZIgpAltkS8PAKx5ZbjWa2EZP5DRTT/y
CJqWA04QNu6wkYqy/x5JAV5ETeXiAqwjXNtm5WOGlh15AaIgUOgfsaAIlnITQTmbGrWgtojkOSvR
KKqwDEIl3szzrShKctztDG+SNemiOp+PXfwcT3HascjTRW5UWrXCIC9ZBhi17PwYBXJZN1ETELei
UlxwEkJdfLqA6jayGaJjv7qLSlFkuTXXtt6TIXN90Ne9XgYPfhB+Id3jnFwozqd2uiO8SOotyoel
aOiirN+4JRYSSjIiMu4GLCt2P3xR1VWBiNRr3qruzuuRqgRyB8pdD8eXMZVlvrhqeBUXT3puXGC9
UhtE1xq9zZ0ylN/u7VoJgbTLe3Uh6lS5erOzPmSjYHW4oMUDUmqdl7/VBtx0B2QhWH4S3EQSuznf
lOTHf+iRezICsbn+RdOH7Oo56CxN4VlRCg3vj9LUxk5Du7VlCHjcS1PbAHUFR87ERSqkCc9QD0gx
TL+3Iq7SdW8h+S5+b5wN62tatTtXr1b8SJPjUCvSi2GjiYU6AEzaqr3KSrqN40x6wR+x3xcaGehu
6hXmHU45hQ/JdGqNQ7CRfpUrM3KgzkxMrWZxfFbq5vZq4iXbrs3WpQtyWBRDOCRrrOvDGTp3aAON
KrEVCwJ/OiBu1SIPtlQAzlzFBVGqY59nBnqI1cnQ9JFTPNlalDFrFYY828pbJZA2lAnVIsJjNOQR
hgDJMoB0fc61NuXQInUnVJVEzb363tVX8HYUDXGi9FNX2Zro+DmI+E2QQRTrfbTnHJSXP4hIgrFx
P6zERnTRrAGlxZNRn9KM+z5XlB3ij30zZ5MoLbJCHb5pcfDgmGP7LHtW+dB69h/1eq+FB+j/3xMv
0a48fOZyrDlPSl84T+AK507Q5VdRQkH7i0Jq5SBKKlYo87YpMvxr6Np6MN5yaYzXohhAHkOtwVIX
YjZzKIcHS53Q1zAOVq2ShUtVhS47uqWBWMZgnEpL4dAJWe07v71Lq0TeM2J79gadNQ2lvaw4DC4B
laxOSZxLwbsVE3tkCW4e3dEj2eQPA0hzs71CqW4Q/KVLGLWQV9ltxJ3Ef6T168OI4Pr6n3eT+n/Y
TFqyZXFKB5JhIETz95M6nOzUg+4Zf8Phcma2RQPVU6qu8Gqjh7xCCRUMTX0VdblVKSz6cbMWRdEw
Qqn7NKqXlM2QObX0aAC2SMe53TsJ6pHN/UY3jQQDR08FjA2cA7pmXe3EhaBbscoM+W2UpGqXehaC
FMgUVTt5uoguoogEOePE7X3wH2PEPP1Qfv3nj0vR5c+bb4vnEGrjpqPoUHU+f14VaB4AKlr3VUU+
DqSyAnJo2k8o00Xc5X7MYz2Q62sJdXN7T/bdcoF241RrSwLcIBKEInOYqBpQ5dbiCJR5HEZN5fTp
rlVj9VbX/777/+/XqeWqNrxxLU8YEEIGNpETM9yJY7EoenoY7cQZWhQjoMp/FEXrvfN9bJ0hvfip
8734f1k7r+W2laxtXxGqkMOpmDOpLJ+gLFtGzhlX/z9oepsazewJ9f0HRqETQNFEo3utN3hVyY1Q
vZvJvWLt7SzLTvaAaCpE3wdxgOGG66GjaSujcPyHeHTSk4nUko4R2Tu8XwnNgLQme9CqaG2zifRt
PWJfoGkg9lqTvONdxf/2TzNCmC2J+3CbK0zJZo4mH9zs9NUbmPIlv1dWopj21qOUWeklVcfi3pc1
0lpaglxVhtCI1NSLazEcEUHo3OHQhe3wrKUfYTKmr0C1UjBj9vTL5tJSnQTzzJarrWgddCzD/LR8
gnnes53gE4iLyUkAK3r6BNeiPs1QbXppnLS4r1rjmHgg7A0jRFfZi5V52VvGLolz9xyEA1iRqAje
eTjegCRqD5ocahsTaallZYTlN9t6l2rLf/8yEFvYl3//+1fNr79/zTJNgqSmaqiyqtval/li1Jg1
JZD+z2bPsuNZV2x9WfkhpB4vnjdt4+4kU3N3fltcfORNVqIk6uuksfAumVpFOYRsAOk919Zdp5MK
QkP+LoXFhJAI5EbwgmO10Vqjvy8KMz8jfjJDtHi4F1XA89tlK+EeJIqiQVedB7Ns1L2osqyu3Vc4
s4uSOPSukqOQSFQFtL6zCFXXW5L9s1YZEDkEHXLthUUmkvcyuBCD2PdLj7Ad8ZThKWg1b1OEFsCD
FlHAlY5fLYxmywbJy3bh+siLRzmos5WulzuvQerU4LW0CicKAGjH3wd4tRCiYwQcbg0I7wFCn0ZY
0wjROc3Nd0VzTTJgOZCi1muKnTyZadZ/zkrRIsp4R9s26pcWRBwnXIqOUi8fUcY/f4kDiOKtDqXj
ESjDXtRkvI6uDsGiWGNbvkPOD4kHaDeogtrSM34y33Tm/pMoNfUJr1v7CXWU5CJb/gmrSOlZbfx+
J5MXgzTXSM/K0AQrxEQWVafwjivIwN4zV4eXiv8QXJuNBynkUPhdRv4lLHaiLsmdVVYnw8oN83Yn
uVKDYsfQ7pxYtfO7W1mc3frYU29RZNt39J1ooWI4tb5u4nyCF1vfzZ9u2RNxpvsNFNsMR9lrDsVz
qk/9jAzUI3JPI8sDRT8pZDJmZskKSpuK4iDX4G5TPb9kQE63Q2kE1l3d4lBaonrwpVtYoEgvIxfM
SnF09V1Ulf5JHFD+jo72cBYFooGQMmzdf84addykY5fod6LFCmx/rugKqgLTUIcf084mY8CME94D
zAHvDOFDlHITiRyPOKQoiUMSO8USYaBi0sYI78VBzyFjNjnifVHrH9Jy+Fm5rfaETL8tSiJHE0rj
p5L/V6nCLO0pitxPba2bqXNCr8ncy81xi2SJvBVnddeP1zNRF40dypFdDNahiYutZdgYRmSKKy9M
q0Hx53qOLlG0SlDtRfywVTd2AQK+Txrk4FHyXhXS4B6bLhkXErnJe9QTg7me+vVTapDOc7syfOvb
4CNkP/nDSBV+zj26Ocir4KUTsOmoEOyyIi+BJxXj81JI9rvpV7/QD7dfUyfDVCRXkqeM6P3cRTDl
P0TzIHv944LC1jRbZvPIpMpkSvM04X7KBkam66ddUVlPeGfJd+LV2+UNIH20J7YifN1LyJMCEoq3
4tUrWpOg+t0qK+iQi9bbWNGKEPcGscX88q/G3wb4au2BDSnVYZcWOHykNdJdiaV7h1BBQUCcmQ2m
2WyGWxXq7xTEskMHOqUaVDP2y91TDqh6hq9a96SzaW+aYS5J6knXg/xltINx21uZjOITRSKF8sL2
0E0QRdOzSNoWdXEYayV7MYxsBkMZtpcBaNurfXOt2VWxMlrVfEKJ7l5sBId6BLZfB9UDnh/GuvKQ
GvLq0HpCG+M+kMx67Rm+vkawbitXWfpmSNhvkH1VDrqG+xCSd8bCycz2GRDds4hy/+maVOnvrohE
KdeuNpKxWZdLc6NWrYMOX2CcYwmB+mHW7FBbYLHXYN50UNUwOWh1Z7+ryXhv8lC+I5n2Yfm9+QbV
rblzEnd8cckuzXLTbJ+Qh0QdyVGbhzhE76poCFLIEiJb+J/opzQFitRZpX8EqSuv+kav92anW2tV
6p2tY4Ml16QM59iuk3d2gd/xYOIu5ARZsGr63DqikiiBFhnGMxrz3iLLuuY+DbMYPqxdP1alyl5e
TbtnJi4N+YteeQ0s5M6rvJMgHo2v/CXlDxYABygW1ofR4dHbZP7WI2mzLjr+nBbo9WnIhuKS5sU7
ekgK/ry6jPCgUmzhR0xgx+5O1Cd9ba1KbL6XPSSON98z1giJ+Y9dc+p5uAFUDOEacM54wQgXKaGq
jX7oBeJiRYTlWgGFtDGbHGpA7C1VwJM7RBFBznpGssC813uJOvO5c8bmQ4rCZdOg72Zmoboe2NOg
Lxw190nmakutkdudFQ4RE6KXwxr38wdsX5kukVJ6N4pxqeTAThB1R3Ee+jsISMm6HkQR4SAYxqXh
z0WDYilACsWpnIScik7XU2caDnc13UXBp8uIznZQ43cjZ/FGlRyMFzsylO6kudrgjYXch5084oGL
fJ6kpx+a/9aN/vgj5cVMTjKVL2oxpmvob/Zalzz1LCFhO2loF++VVwJsY0xq278aVc6e8kSPlg0/
vZ2h5d1BUlJrjkhXTzi6lHkthgnslP5BcBSF0pI2rVJEfdmMD7eqW301Kg+idKU3xkF1vcbf1omL
iDv0bfyaaFATzMA25paseY9NW1THOrHPqhT6j6LKNOptFSnDCaNM/9F2ymRuYFOxEo2hYSdbPSQZ
IIrofBGPM1e6JYfVrIKQjxLFUYvH+mTWUo04KtaXCDOTe2uxPVEQcG2nqBbZ5RC0slOdCgwlH9TG
+9StGVqYk86LFlnDOidMh+ctyWa1sMlAG8Pvgygm0cD/H7CGOeEj7ewqGWYCwVY2XOKVogpdtW+a
7NS/60aTB91FTxrRPAawysh3/2GBrv4jxkG3dcMGWgJwxODhVAAT/eP7pAB0MWZhio1S7ZOMWTLX
5ttutFcmcbdLMYEtRoxTHLv+XZrabqWpTfSsp9d6/w89/3mc6Am2Xnv6c4c/44JIKlddmY53eBKQ
TnGbjvSKs5er1jj0tjkcRY04DHE+rCQAUHdfGiozZhcgAsW2nchzCO5QdQ33gJhZeM8Djvx16a5F
SRz0CkVNJopyphg+gK22ths0P+wBTjkeVqZlY0vdOCdrCNxtoIWXIA2dk6gSZ1JAuqbxRqTD/zQQ
3SqXiFrBn3WqBQxEFTdSFqygpPM5vHBscq3UePBhlu1YP0T4X6jvJXHex0CxP0Ykyp5KBfX0AfWe
reJGxhHxQ3+uxl61ybPOwSrM2xDGMO7R4s0fojxdRYmZvZhpF+6NhtigKEI2V5m1UEsu+zR/GUY1
mEmTIlXeHKU4BaoK4HpONMzkMe+MDJMXrNcr/RhXEtoR4I4WbaJ02WoYx++GiorgEEHIIzJtPzW5
eq+RbP2RtKRQkGosH0y0XNdAmnm5/nMP4pfoayDXsiq7XFmO+BfvTDVJDuyB8wWuHMkz77Kfgoqj
qm9N3VRnaMuWvnYtvLlUPTeI3sTGuYszZRsSKUGesjJeZeTL/N5IfigSTCzRg08vb5sBVphlkr6q
coRd/CRiCZ7nwyshdUDCJXtlNQ+C10GbBZLd7VyxTHH9xtsHQ7/vZa/ASIssSi1Vk5tWiObm0Km/
PEU/EmaO3kuk8zFbdNwXG4W1GYvS6HFoA2Xu8sec48Cpl6kjtQfDT4Z1X8vqdghaf+f2RrbObLig
hBvjZVh6wYX/sWbeaiSUBy8xqyVr8PGgFcM4z9RM23iyNLxi2TWz8t4hZu6Whx4sNt5y1OsuNkia
39Ntmrj6Arm0P93kqEC2aZrBgI9ytRq3BNEtijDlipxfvNqjF52vUNHG8s2Lu3gRmzZAkrAAfaxE
7syLG/UdFfbYk80fgYw74IhB7Mn0HHVb1WXAh1WLlwiHoMSMzB9JHH+kUlc+WkWR/6elr/GPKKFp
qnIUTVcVwmmyoSv6l6mq7iPFwpppeJKNxIEt9mxrDRNvin6R0TooG8ZR8ZYEYX5nSnVzatHCv/Sq
8iLqozFCMQf3i7zEKCHvo43YiIhiUBmfi6LVzOpdEeQXZ7TjvasE3dIvewRXQKTNeqIdb1oywjHO
0epx7E1uWMWvysy/IzJlv0i2AlGjU5INyZ9fdV3JO0muSN40SKv7Vnpf6Y76UE71Pog8hBe14VuL
zQsyQJ1M6F3s6OGKyMsOqduZ2O+L7T8Jrv4QoN22MWNLr2FzyChoGVq4suKWlaWBEsABG/LydzDd
6pS5U7st5uUpkDxf7ru9KLte1u293mjISqB8/qVBdDFzkyGiY40e2iKxe2C05hlV+OpSpnp5aZDU
BHVknqWwrS4+qmP7DIOYeS6r8sG2aiTS5GkzJMs5vjhB/7MO4MhCOf1l2cV96NrSawIHZBaFpXIe
rYm9iGw46cu/hkPu/D2cb+463DQ8/VeJHsmoDd4JzexubQV9ekJ0FKaMZ6avZRmgKWWZyUoqq/TV
t8y3xsUQPSjG4MHBx1xUD05qr+Oo8hdiUDqw+9PV0t1jvle/BNla19zk1YEGvyNLXKJNS7GXhgdp
zE8CCZ6W7tEKjeLRQxl51ylIGYp6L/VOrlIVjxrWe6mDtBoKVUu9rlmCs5LfV0P3+XCrQ8KwW+hZ
qd2JLrcGUWxsTHhz8hLztKsAfqtJfHGQilmw3JB5UU7Ob2GCI1SBeHDEsnCbgFzYaTygay1smoNf
op8hey16PiG2QUMS9veo/rqz3E6rJzSm3TvAXc2r7KOFm6Bq/V11pxxwniGtUi0HfOZQVQLJbnj4
32iDe9dEHn5E2K7t0AavfzRe8KC1Yxr+wqCD5eqUP+sr8gJuE13kqZTZAfKRZnQRbWR0rm3aBBn+
0yZycv88zolKf952qbrwcpi4OEYgQpOBcdMnnu6En91mud8ixjmRePEEgywd57V7xy+yecDee8My
3vtlceK7WfBGLARFP6mPjrETa1tZg8aRhKr1YJdksSf5nQ+cznj6gX8qhYyObird2wpMK9STg23v
ufbRK1hvFmo8vGWFtwucuD5UcqStLCJ5dwQ+vV8oJiQpaijYr75lJJdfrCbK54XdjCfNyof1qKn5
RnOhp0ZSjKhjCPw/9itlp5VKcJDR2F8A+opetC5GEoXPBMoF6RPd/z5ElsLOcPCxnuyZaQo41F7Z
ahfLj3AIwrLq3eq+sWRGhxar8+4Q9PCTwCXk3W7KT3ap36OQQgOIoN9nujL0d7UB/V0eDPPcdvVb
mTv9a2sPw9JKdWKNE6KkVvQ5GsTO4xB3KDLbWTCTaz14bTJMMDV+HmtRdMYSZr3X3WOpVKPtET2o
Uy8n0+J1UsPJEb0I3hH5lPwfqdE1R/IJfBU5kuI3kNSIqDqZ5oBY/h+wFer/c5yGupOoQrQDwSPM
mMgVaHiy9MaWXJCz0vOKmUFGnQcyXvMIdc68Q2+t+1Z7+SXk1+EhObdA9CXz77C+2Q1a673Xo9Jg
5x7oT/J4vC4McFVlon52cWx5yWtlXDdJio7oVHQcxNQlXB9211b+rC71zOO/X6eb//TuMzWNALFq
2JbiyKr1JY6uIDRrDmYhPcJcxKbHxU5+KMb2JHdJtK26cvJR97NHN2NZoquJ9TMHF+jVPMS3voMB
dnVAKqcw6A5ZEaU/P77LM828dU9k+/elYwlt4Gvf6dIGvhp3lVurMzwarRhNQOxw4jje1UR8P+Ad
bPsmi77VVavPUCRIzxBM1HXGvmONWxDES3sKg2K58S0Zwp3HolwMwrYpIgoKTmMENyEIArmRBI+I
Q92pU3be75B2izqSv9MMItr+lDA1+9o2jQPlYv0HHCqQuS+Bt0kERDN49Zga/3T5C4yO8I2rAye0
HjVSu/OoGaL8JTYQXfbHaAVQrNrBJxtzHHg4LRvSkfV0uLak+uDMRGUXV2Qix8GeeYkBktQcDwLn
IuAw4uwLJuZLsesM7CTGGpfgmqdpozeTyTH5tAcU81h02m2zU6TC2qMpiRS3qehPQYKXzrQL+khy
bDcy46cYlEgBgyx8pVD8/D2oijweS9/Wnqw4Z6kfn1SUfn82Xbew1YqnpPCyGeyU9CPAisJC/+gV
NzCkDjTZuIdVaSyyKDAPNRJ56zGP5E0kR/7BAC6w1EfETxxff/ZdAmoxIJs9ITps7qcgjJSM3WMK
XJB3ZTd8IFwd1jo/EPB44D1aBF3xWVrgHf17EIHw4DqIbWvxZ9AgkAIllkQlxNnrIMSQy/20bbre
yVWl7lF2TVIkAIBWrY7sPbKEfvA81t53xbCVfadF4XbMQ4fFLlHGymUtW/W9txYxyAIGyp1RDM41
BpkEAFEAJj3luKd2MvhNSVIwgmt/VXE7fINM1S9L4ilr2witqbrQwuzs6dErBgDuEWh/uakq9SWt
e/coqsRBFJ0kXhJ4D/df6vVKVWdN0pWLdLiPGjRoBKCdDEi5F2e3g6iLvDZfR+meGcpu2bfJDyku
a9h3usZemVK7lgmeVrVTEytxU30SrUMjG/vSefDKvtqoSaS9RKOzJElnPsi95V9Kv3uI1Z4kGLpq
awVeMuxxVVtITR8ss7xM1x3x97l4ahV7SNfOYDfXomhNTGRzlGFl5PUvY9qa9a4Mvh4YF1UUpVA5
FOA/793spzZY0r7Cj/ogFri+sgwsuThc17yqjRkp0Xm1nROcZjmDd9qiw3qOTIkPurobvrHL9OZD
5fv7PPSTB2MMP9fjArbvUyN5mPobTeK86eo+HjT7kNRy+hQ1/kIXnyhI8g1Lf3veaa28NkeD/4DE
R2CorqHzRn72JNX4w019h7TJNwnx4VkXqc3D0Pv5Kre1cCkShW6UaBDNdbxd+cpe0vCcy8owUS8e
ryAYsF7afNRwKWVtbG0Tt5Fwgq/ZXoZ18WrU0dmbYp1tmG9NxKHfugiNMGRCglPhBu4GWdpqFXiO
fh+nMaLgYFV+1vhJRtWv1JWNtzS7JxiMwcKfE+SGvtR8boIjlCKG86lPWtTWG1YxzyLlAPZlyhHB
OBVJhbQiZaQGOGSJ1rbcAL0c3m28zwb26i7/nTNYjfUxxlxn30AhX8S4zL01SQmDHC+rJEMnw1Eg
y8cskgACmpA84SE9JXX7KHpgAM2GNYif6hxpdQgkwUbBGey+mYJvooeFTH5utMMhZ06bYwZencrp
0MlmN5f9RJnbio80V2SGVFqmhneHFT4lfXDU1Lg4i5dPRokB+Vn8jKe2Wwn1mU+lP+PwXGr/w8vH
ka1/fv9PcBsyPwqJOsWxJpbEp7SPZkgQqeV+eBydbSkpXbMJEjBJjqO3c2QNzJ0gRogzr3HZAOlq
HMzDypXAkrXuskldA7B7V8wVYhO7Ah11sufyY2RF+HcwVa2QJQmXppsSFZ7AxAJkHI5edcJ+FyOW
HHKRPFY7k5n1GSrPc2pH6kmUZA+TjjR8jAKiNoqZulvmbXwrUst4G+CBWwDlLrlTScdobPtJLUw9
Do6EsHjUX/y6rd4Tv/lpoOf+VhJZA7vQDi8hwtgYiMbnaPC6YxYaOaowdnYsHctdh0pXbUp2p3hz
SXBVivahV+VxHwc4so9q+zAUqToLcWtdmg5ZhZx33U/HrJD+AW0UKSHGvG79PmCBcJ/oCdpnugeT
S3HK7wpPe6rm1os+6Dhq6Wa6Mou8ufhmfoiB8r7FCaLGE8BQrjt/NnSZf7bC4tJJfrjp+8DcuSlc
FHHg9QlCEQFW1pker9AsC9pfncr7lgxNUDivPnzzRa3J5Q79svpESoxXaRMMC+SvimUZufqpZHaC
gFXYS3xkST7Yjo8caBNZ97aLkCgwuO8KgBlEUScvEwvLNBYXy0y2X7Alad9tO8juiq6sFuHYhCsT
VvGMGaB7cUzEOkrdb394xrAqvaLz7xrtsU1155fRShd20uua7Px8sGAsDJE6q2sFQd3Et1cIRjm7
DAn1tWlLW9SH04WC/M0Y474pg65GFRjjgBZc3DJzG3bgaX1Sc/B7FaDD9ybqzjbJ1g9STsRsLGeG
KD/2xOjIb9EQAMpt+Ec6JLiJZa2PmeXYQluI973nhxdxKArku6UICN9UFUlSiYUEukFCf6izJtmi
Ln/t7fxcmGn+CPD2USmd+AT9TH7KJOU58xTrqIZ5dRiM8gwRAEg/Fhxs4T5CuUn3cuDdY8Y0bDwr
CfS7Msj0vUQA2lmMOLu/dSZR47yRy6UoSoN5snO2h6badsfGrHt8c9P0TZfCyXu18Xeq0xyAadrg
n//i4fgOZ4Wv/Yxy31tBXP3NzxEcm4ggJuGaqYsoO371TbJw2Wjd4YnMSHoq4vCJ1Ul1HJDLmrF8
UrYY97TPss1MDTQ8WREk+cl7t7skdqsd+t5aG7HuowRplgT0dCDoUyOOvd2l7S1rm4/ROzlGenSK
MWycIAJpJ8qBamHSXGG6hedAu8iJLD+zjGkWQO95rU1FUzMRZHWUBkbPmC8DJx9mXV1JGak4Ld1d
Ty0dZxqXFZc966bayOMFZavSzEc7sfOdbVoN52IIjZOd1Ct2nwvd0X5mHQZicli/d7rRnsc6yScD
gHJZBm9jyXMYstMZmrD61ekPiAF2T1XkO/vCHTFOwS1k3kd4CjchU3ogNe5a7oLkLudxPmP0nJ/T
6czSlXPCpL8TVaKxzapk1aHONxNFwE3JUVLKd0iXu2xSKSsjud10Fa6vomgF3kjkLfoeSqn5GDRD
d59gVRBPpTyTgW96LbqUci9hesYBNNnvszjS2lXrm99vVbdut76OlhekNrj7n5EWJpKgeH8hSWtv
+6IKN3bjOjvil8k60BXv0AVBtfJLLTqSSsTTKNeK02iXFjqHMqoznXd2eDOvsyRLdqk91lufx3/d
BJm917IBT9YBu9a+qFFaB/dxjykEYsp6Jz/m8QXxfVAH9pggVBuG61Yvy03oOfUJsQA8Bpy4fFPd
9CAXPOnYmW0aJa2+hSX2uiD1krNG2nUNkEpet3kTzQqschYKUdSNYnK1zpCmVwZiHDbeHN+hMi9U
uTQ/7Dx5UFhDzCqCiudOkxYd1oa/dEhlPnPhm9fyCTs/ys4YUTbrcqiPNo/SKlLtbtUbYGVkyya2
YPrqi2xU76qZhL9S8wBKk0AuD/PZJPf8Zvno6BetUt2P6KYuCwTe9zZWc05ITtD1pOoMw6iZpRWZ
gALjNpwu4g8ZzdI7J2VNYiKHvYRemO3GUTMOiFEpc9/plFcdKVpiIDaJSkdhyl5WMnIlgW+MyFjK
xZYwpQVcvPuAW8FESdaeHXFlXpKqCXdagEC4nbTDMXGm7YthvIdK7kHLqIe14tfNyvRYIinBcGlA
6f5wgMlhP5MM90OCkEgcIyFbpm3zQniCBAk9gmnhbBdZclE7vISavlrLlhdvrBGZUWVEOY7/y2g1
yLV5cnSERYKu8JAgg148qAFK9Dlw/D5w3EdD16uzhXpXlId3nYYmezGpqvZ1fAjGQl2RQa4XAtyF
B0w2N7ug2AjoVxNO4Ax4tEfRWjUo61iG/ijLbQpdNSNkigGZUbbxTNPbbtM0ircYbSV9g4jxQdal
PxcO1I5M838G05xr4Oubt1KO7QtxWDSwzE0btMOqb6P03lM7h3hlU/0wHTyKkAj9wGX6o5AD66mQ
9RHF4ujNHvB3zVLNOSfTYVDQ1lJDfqjYdagSKrQI8I6llS98t3TOoqPjmAiIhrpzd6vLJUw/SoOJ
ZbqK6BYbvXm2r9e+Xiw2lZUHqqHtxhe0Vv2FneUpVHECgHAGWT+3Wrx3QuebFWnOIdDYX/vVw6hp
wUwd1f1YOTs9Kd2t5djo8kFQmY2DrwA9qfu1E1cqlofxcMqnQ7BOhyRdsjkO1jk7hTnMffXFxEdC
K/v+F/m5EaQyCxV226UU43VdO9miI/bNdBl7I86ZTNS6ZFx65pG1PEjhPC5M5ckMPWvtRvif8pPn
eVXiVzAz8Xy0KxZcMq7Mowt6JNEMaxmaWj/vjAiXC3mw9lnRNO0dKbkHA7XDtai7HZTK/qtLZavE
1ZAThoBTYWVWVS921VV4verBc1tm2bxNDO0cOT5bVLAQ4LlXoTZCEYCQAL4n9tadWnSYMNeHrtTY
AhKhekjIM90VCF9uRJ2SaOZdOyJjDIPrjIuT9UEuao4ZYe169r2nsUoOVPm7LEkDFPNs3OoSC0Hk
25ndhyk0UUgdC8HoFdGq+K2TfQDrwIEm4LJNANzfgkpvd82ombOot8uFCYbe8AMSkl6CjWbep5tg
THkeclnCRmnE3MJ33PvB6u490zvAjfZQCQ8lAixRs0I1PrsQT4OSLCGYKSm1BBODVROU2vIJ46Hw
0BPXIBRSl09RntlHJ9If+f0giznA5oEuazdedLIagj1DemXRCj5YwS5uXrQkgAWpVtSFaBgc6/yH
KJi+Ly8yq4smCcrxHHkuTCql7mEmaOP5Wicb5kqNbbAXUxfRwG5BPxnSXtTkHXLasoGLby01wCQc
q9g3Tfz7LNbyaJG15F3Rn6gm4Xr6XE+ZifhdxXK7jHkTHkoDy1CceFD6Vhz3IA78DJxNA9MKa4jx
YJQmL4AkvGBNgy9lxrQoJE+Vscf5i29mY0yap6KutrOtGiHXlIW2Oit0mF1NbJKF76PVKOPKlRUI
F+mudpaHwZhpWD1cfD71arCGeC2xtSxUb4SNNkwhhBMI1nlryDqvaZCbTq7CxQn1txZS38Fvfw5a
RqK1QY7EsQnc5kFkbSu3Yi02naH8VKXXSlEWh9o6kuUdlm0T1AvCpqQocpiQnRS/uZEffTMkgvxY
MtTPzPfKrA5d7wEsSrDQw9I9mTI/iiD6zuaKBHyDY4zaGLxapqI4YFMAqtZwiA7Aa6NJ7S1zmyIM
3cXqWavuA72C2CibMRRzvuDQCTGYk50y3rgmZsPpqKAon4/EA/TIiDEqkbSLOBQ+lEBWW80SV8Xf
dWXdwDDq1WLTx6V+7dcp+IL1hKLQHnaWOdr66K8q+hYblfHOcYfsUfHN6r6rsG7tk+xRt9qFE8nS
ZVqou02lvGggVvcECNxr0cgTLNGGLlwmah4isNn20iLPfGwE5TgmF5v9wCkv24Up8ow8awE7Zr2/
GCgBYW0fjyvDce1dVErPfoh8TwdDUm/K6hE/mvIxA42Ua6g35Z5UPjpah0jaMDTMsBRt8sArpSU0
49buEZek7gB1yz2moflTGcfwxUvCchPImCUVjhfhLk26R++qYC1aYUTgXOXrOegVWl3JmBNxkR5k
W5fveX8AY6G6t1p4iz46DyYbzZ0ljQAGW0NbG1qFCpormzCmomqdAGCawwM3nxJCCWuQ+PKcuD6t
+Cat8ozXuxRZBiEWv1zpwEQXYqzqtN4qV/JmcR3bADrjbU+cb+rMCq/CTBJkvGiNWmJ/Ohpk1yIw
LV5YyDouRee0i8lv9tgci86yh7lpiVPU6jq273FUJqG9Ep21tlaxqLHda2tsVjhjmkmxvo4NOhJv
LSkh8SdEIzZsZFijFZZua8Ny2lPrDdYS44t8b0c70CfBo1TNWkXuHiXFah+Tsn+GReUcMj3t10UL
eVPS+u6Eu/IGGVUH7pAUmNe6WvmOE0R+vFa1iBUcdZLNrpyrOLuzYwZo7m+R1uxO4hppiVAb++dg
Zaf9LLHSjiVeYKG2G8Y7z4P4DevtR0pw6nue++odKA/jlLhGuA56e1vXY3JujOipkSPvBT4yQj26
guEdSkkvZYRfErH2YSlaAQ/g+1HEzla0Znr5kFRZe/YCW3tuvldF4q1VH5movMOCDn3OEunmAle2
kCQnUtbjsHVyNJExPLb+OsW5Y9jqyJSqs08dPp3qiYL/3UD4wDPuXUiYzyZ/HglZYLy94z1r/Nou
bpxtRUkyOv0UYpEgSuGYZkcc13+IUskfDX07wCm6R3J9LItmZ/fk6MRVw3pEZgtkyjw0Je00uPLv
gy5tLKnzTrdqFvz5Nna9J9HpVo+2prLwBzLFXxoyL5QxeIMtcOssuhCPYK9j2vvuz+3clg2jUSrK
E3z4ZdDVw5s9mu58rAE1D0oqH2SVcBfY6bkdskf2h9LHjAwSvDgUkxKIOEPU3ObxTnmHW6iAiDrl
z1mcJQhPtxBKvjSIzqK1ayTvUytkH48UdlcRlSD2er1qVeEnViFzHjaQigmwDGOKVVHw+4CeYrqN
p4M4uzXc+t0avvT7L7rcLj8CiI8wGOLGt3GieOtzu9N/0eXLpW5j//ZT/u3dbp/g1uXL5SvsbX5/
/L+90+0yty5fLnPr8r99H397mX9/JzFMfB9KOxTLxg/uRdXtY9yKf3uLv+1ya/jylf/vl7r9GV8u
9a8+6Zcu/+puX+r+P37Sv73Uv/+kyDuUrA61bIZACEu7YHoMxeHflD81kYpiFK7qv0ddy42OIYu4
yrV8HfBp2L+8g6gUl/o8StT+y/63u976yOSdx8Wt5fOV/q/3ZzPD1rvTQ1bntzter3q9z+2+n2v/
r/e93vHzXyLuXsOBMIoOv/Q/3/7tU32puxW/ftC/HSIaPn302yVESzzd9EudaPgv6v6LLv/7pcDU
N2jxYnmgh0N1bHrfWpQg4jFgpYgDOZIBelqB3KEIRgtnk8J2/x9t57UcN7J06ydCBLy5bUt2N71G
1OgGMRoD7z2e/nzI5hAUZ/797xNxzg0ClZlVaFHdACpz5Vo7xW0K/Zg2SCc2tccb5eKWwHEKwMQB
XoFEtq1PetGO5k7cAYrxZurdgfmlg05M/eyl58rjLbDUS/2oT7B7mxSV0NmutpQZgF6SnD5bJFzP
wwhn/QZ9QerhiBS/nVrjnChbscpBd94mrqbr7GWej8qlsq2b9Dc/QoMcBThrm2dZcqQmRT5KzYpn
UJk3ZpW395At5c8K2ZeL5bWP4pOoil8u4lb1uKMtPH+WMB3m101IsuUkIQh18IqU82rKqhKQlgUY
LjPWNutC/+XV0ad5dCzdJ4n6L1f2JpiXdP9HkBtk4BbCxRkkFjiwhWxRxo7uhJDQeW/u1WG+h9im
QkgxEoI+3HWazJWDxHnvq1hVgoycSfOuVtLRYtQxVQA5lQNZQiemdQbXergGJa57B/pyOn6YA/L0
7/APVrgWU3c7GuqwUZowZ69p2vc9Ynr3cpY26abvUaL5ZOeFKNrxfsp36NOEsQ0vfRLA1vD3GhIh
h5LtLSxQdn9cbXIWpk5/Qxvkn5/sskjZuOe6nO2TOMXkpMMhU6eF1HmwwExSJ7SWg1HDfm/X3tUu
TrHL2XoAXmefZTgLAZ6cuhRT/Dp+myvTGjPyd5FRozOdZeMBCADSJPGsexv49ZpHZLZJkiBrofCt
BUJN2s4eD7FXtI9DoLaPtVY6J6d3v4hptUO/9QVKaJe9BqFyyIAjH2wz6LfTMlNs12vISqtRruM6
wXS9jjjUcv4Go3ODsgptunIGKdTTW7/up9ZdSPi8cnP1Xc+lZ1e6d8N2Au3Q7rwqugup4Z7U1jBS
mPyrrDkplYIg/MZX1Pqn8xaJcnUr4X5b9+O51SCCDJoedZvYeOudTpTOc8lu0Ea9HoyyGQ8W2Xwx
fQj53Hkt/iB2acf+EGoo/iDTpREb+oJN5HfRd7J3JSBjGqWb1LXP4QKKQNpQ/Z4VsAMNFS0O7xGh
rWkoKQ/ZVr/9BPpJMsDnBzE6c1hc6H+1SIDsindsEJxGZ8ScqBwtGUB+Kc8RVdSz5PXk4ECgdWOn
bX8lzStn9HrYUqTPLdWwaxxQi2EP60kDdVzZPC0MBYeoreNdaMXQmIIUzIGDoLk8+F79VA5T/SQ2
bbF1NHWH24Yc7UHG4v60zqjGDyjMBLe93QyXnt7nizcsNMoyjv3QOLs6or3FmO+uDpJP4AFGp/sR
Gm1E4V7vt6oSlLt1hS6P39b6ZENO3Tj7+v0ns61GylHRURZeHg3yuPjwXLk+begmmrfkELQPTxiJ
/A9PpOtDZvAjdRsAetrS4edsfYWKaYbAGGSrBWrUdUJ5hUP6fjYBt28261jc/ZBcZ3yyy5AddH8E
+f+tGToXSSuT/a7i0cScmZFytx5yv3kbmkG76YCJXMQp9uvcnm6cbTDX836dRlbd3/VlpW2hU4Kn
FeVmJIVAp+9004giQMAawnFO86sxwTJ6anNnuORxzsY0aqrbeE6r28RIXfV5sMgdqEiybCWmXgIT
aVWYFuGejqobech7MbkhIpK8jA7QgzSamm09iI438+jMNzzmtAeaWfUHOcsgVtdnhHxXu26BkMt0
C+4iQj0VUO1GG0vr6PCxafHDuB5I6/EvAfW9ixRvqQws7shE0Vl7v5rYmuWSY6FQkuFq6wcIa1jD
+wYdx58/WJinFegYc0sHq347p1EFx0eOCl+XQVSpICypw0Uddtnww0UTYVvT1P/ov8dGhjN/ih2c
bzWXSavw3g40SgBdAzla6jWkk/LgxoCvabi6KzsiIwnS4c1W0FhVjFV6kBnXybIOYo0k9aoQJY9l
rRoeM20nK9pjeCMhn6csa9NaG51lhniRj9uluuOMNipji3pgg3Yr/3X2H3ZIn4iWVL+Fdgyvh9Wk
D1WdNKdRDxHcps/li8QKXcvPsWo/W5RpgD4oOrIsjsYjSXoGGr1XaIZJGC4NBSpa81evdBuI13EB
OohX5hYddcg3Gl6fdbYmdfINAmU6zcMmGfgK/NQ6FG8FBcnVmxXlOapNAE2NdoyBeEDWjFIjRCV0
8Cxnq2O1hYsXBId2tGO6FSRODkPrvDno3fhjpsI3DwNF1HWCXOLTSnKJCbaTjTgkeL12unwo0FfN
XQWsyXBMpGsn4HiRPca/0gfltZP6a8AfgGJhZO4B4Gu/VpYGyKqcXqZioD9PSSA16wMog3PVofip
+ndBOqvPWsQXdpkuq+ZtXt+O5Hv/u1V9VLm1UVEcZ8vL4601uNZR83s6s8FnIXKu9JdIj4JXtAdu
g4psf+vG85eiKrbjQoxG/1xxryPOsgmWKJoWeXe20dYVr4eoBv8UlhSvLElX3nARb2SqH5bMp5xC
MWu4bfEHJYWUCoNXgKB3umdVSdrbzg3tQ0bC/qsyR/fyHF4jUoCft2XkWIewsVDMMGGnQmR1tqqj
vCfPyD+fTSfffnpXpqmSN/BZVY2zFb9532ziiZr6g2caefxsrq/qFHxujKJBixquBSOFkT01mxPa
9Mpw/z6kKBrcyWHOnVuao8s7W/HAqo1ucdNobvQsBw+AR5mAxZMR3BY6Yo7t2ejNJoFnORuPWTf0
3GSZMPP7f3ZQWdu2UaQdC6joku3Uqqey7Zw7CZl0f7i33fm4TtBRhbrhDkpXvUzw1cLatlYVXWOu
152Th7IowusiBvSOD+FE4VM+hQMM/8arfGsjsXIANZ3uwDYNB3NZflZc2LfNJHhR0p0aw+1adM3w
MgW1vo0GK7wR2wji9gIq6g8E4oYXMVWFCVVQpt45i2kAnY6sts1b5DIs2fQ9G9Y38Um4iVzc1sto
2WlV3zxNmf8r3CHD2UPQ+Dz5Iyh0OZUDt3dFac9rwOcodDzfpkqMDP2iDaqNjKE6i/a6NffXNdeY
rIgnf7vOlnWtenpb7LqEjMvM+aIOdXD8FGI3Kk/UwPsltGoTmmTPPLm9EoEdnFVO5bCOxS+R4nag
ynqLlLG9Rl5dEkpBYtpqATwjEiRryNl6SRsaO2P7r1eTSPaoIayDIBNVvRkfHAgGd0hqJnsZ9l6I
rTfGB2jWnc0AB8Xhk8MfUvSH4vT2s70YT2GZaec6r1N7I4uM7os+lcN9oAct4KTMOXjsLJ9sNas3
fj0PtzKUQ9K56Hf08UVGFeq3T5017vIkDB+KZeSZQfBEY+Y6pYKF465DWM6f0PjZel0Ly4CX/abR
/h1t4XiZ+YnokP3J9OXCoxkOhybKwClVNdTw7fBUO2r4QiMAuEr/RQ5GbLcgiCz/lC42twGoOs9w
/ouXan33kAf6qTK9twl6D4QBQV9+5JhoRcv2ztxDG7tMB3ubX/rC+WuNpzUQeJfdPElA1VfTNujD
6UaGc1t2gNHsaCtDxU2N57z8miXp29VQcatIX9rOrZG2CaibwiBp4y5qGXCJomeNqs8OivXiTmwR
GsojW/m/x+atQaPcnRj8ZZJEyVAORmTH4GiKYPfJsQ7R0DIPoYVwdP3V0NzybpyM4ImuYopNsPJv
LYCPu3Zo5gNV+PDFd6PwSY3cDQp02T+8MtfsvI3EpoYbvMh8mvs/z5eIEHLaa8R6hffri3NdA1Aw
XL6A0D0roj8ghMMrqROI/m2ad+5cpd3TmRFAJGANv9dtHJziBWO9kejOjpztFBrjoxxaWFPvSr/Z
63U7PeY2TR5Z7CPds/wLoZj+1W+s+nIduZTRGsUaN4n8Od698umyf/GmpMQ+zO2WuWgKhy85YoU3
1KoDOpxSWm+Ssj4BF4RbCgDs8xhu02gp+C+WQo29kz3mf4nrGrTodaeVG+3XOcFQpJupD97WEQfk
qv8f11mvPf7vn6frZ3WLJny1r1ILJc5GP/Zos9y2vsH7Vtr3xmWqWIZXr9S4pLYRn0ZagPPFIaZB
vNcYCa9oytlrrUcvyTJFImVtGSrjrAIRCCB8apNq2otR3NcrSvhIE9Ke5itE2N0oebtLlxM4n01p
GtNNN7d71awic0tSwzxFVWYB3eae3wY88i4y9uT+Ln5yOZO7L6u2vXl7r/HH6JYsn3LPDyR4cLvU
RRWyRWLn3aYuDjuq6cyp9as9h3nHvJ5mxfyt163yVubLLJmg8fXZ8U2BFmWZL46hz9yLrU8KopIj
/RwIlYGVqC7zu27Zp6E4xDbBao18I621/3usLJxGwW+ODSNabb+UiqFs5cwEtHI9yxdbmSrWi5z9
F3Gu4yqggklmuun+EzeWDHVgvEoeAZh958wSex32wQcerRRoQYrmZYJA3Z3mBOUrvcYb08zAOI+m
AYA5fjEWM7KuCSK9pERlaFW03sORpABgnotXXSMJTxYIwtElmDf66xoz7zSPsRO+BDQrvXJI+Nma
vMegcGEjNK4ei9J5bny7vv0wpDnktg8gNDkqjXf1BpCVPcW2aV1ErwQl1idrMrqzSJj4i0hJEymw
YFeRvnNEw2SM7eSC0u91gsySg2uk16kykvmjlcR7ByjNrnSrlFxnNx0LLTKeShqt9l1Jnsy0LASN
F5uvoFxXFnZzDRHHxAJoQHv5qdSnP7vA0k6kho0nSE1Pahyqd1rXuiiFv070ij21i2vqWuVOs8eb
1nC8aMstdDoliv7XNdKkWQt0ulls5Zrrh0kDuL5jYDElGPaz2NPWa7cVEh/H61LrhxG3fMDYSa8f
ZF2ueNW8xLnNYz2AMIEdo7HsJ91I6W+A+tO3pbCl36xGbZrB3cp+UcLBfBMJaf01Zl1iday2dZl5
WWbmd4pc8fiVFNorDZXKl7aYrGPRmeVNm9XpF2WGswzg4+8/B4wRghd1QFpGqIAmlT4ZAyIvIQNU
Q9vY2VX2cWguQwkWrwSvQ/F+mlvYwNNbMNbbYdFryxLwQKPvfgPfqvmnQIMunSYeWL7qEv02EWsj
t2vcSXQzIkVeG8O5aP9KC8s8hVA8nekk5b+qUkoIdpShQAVrsboGRSVSQuKdlhA5k0Pd0CR19Xwe
21FrnOz+99KD1r6VOFlOxiSROlqhUcuaAujag6TPaIPmYMxaqNyMFQn7mefItreQw/orTc3sDBq4
JPUZZdm5ARG1RQcYUc5lUuOm3j7quoh3q9xRzLuqVOlaHyY6ABcpqWUIa9T04IV+F24dxIDFa6l9
/TRDVX5HA94ru87iW5fF80YrIv+164AjaX0xvfpVZG0Q1MtffSd1N0UReKgoNKjgWvTsdgYdTZQN
vJPmGEi+LX3aZhz716EmVA/Q0HwYrl4J/m/npmkQbZ2BLXm7dH8aHfAYo0YKPIo8585e2E4on4Fi
n6gZnoeg2ottBHI5o727uJcpWV8gJrmsYNLQtfc0vd67tVLeQJ/i7hPadn/Vk/hrQ4vBk9pX+gN6
melG7HnWm7tMBUbuLaBe2p95NdO++XPVnvgDNCiVZMmvdLc1mybw/HuwgPNzqbRPYg/0rDqkvmmR
GOMiUdMeOhM4UQvP5mv03Qjj8Y9hDpAr4Lb21JftfIP6SXWjmlnwzHYQDL2d239E3/UW/hOJhN5s
erJjaGHe3qzhm6TzKZ/CHRQWKT1QKVmjeunhEyOtBul+mpz0DjSe85BXKFwqgcXT7P0syEmVii16
P1u917N4LO66HHKsKLCfQt5eb/kuGvdyoIndvLdiXz3aqVEsYtUfHTKcYv+pLDP3VmLXCHjeyYRZ
YE77NHiG3C9/0eo03vsqsP+ioXEsVspya/VO+ns7xtvZnMbvQVzH+7lG2nWNaJYSyX+MEJ6oNI62
WRRO381AoeEjh2rzCLtNxq9IUcMHf9mBNKHn7Cy0sLZ22IZkYmVz4izbEPH7Af0NSmSdPThDO2Sp
cYjXS11+NAjMT0pZ0xSy7Gk+TFvWpgY8npv6ro2S7He9J+FrVF75PAFMvB1cRT+Mc6l8JYN1jTBo
+tlkE8RDdkxLVE59WFv41pGf+43Ss3aGWbd9hkdxuof7/MbI+dhbtZiKA9p1w05i5WCo6W9Q2CEO
uUyvumimpxKFRTalj2wut/1cU5b0M3PXTs74rW3IwxUG2ZG5aadfHD3fSQs09Khsh5FT2UmXs6s7
2sa1beT5EAxMQ61XXiJ/mvaw7hc2nTLQ4sohtFX1pFjLAax5xl2EU7C1pk5LQfcj495IpWDxSPjS
0/4/nebBBMkL7bD0vVbT+BQt92vIvixqOKnFtp7GhfzP2W/zQ1MGEwSuHGZwt+cZudHUnZwbMRkG
LOLwV/4UksfGeE6n0NzMsHDs1rlrnJwFSXOM35f6FJa4D4qnZairQ7mix7s2s3Zta+ePVpmy0TST
+FjrKBQ3esROU01pnO/U+dYy6x9DmXkHvVdnpAjQB0zGrHkSW+v183YVDvwfbeoylw4/WlPXGFkr
rZth26HftpPC40oQfS1bfqhjhqgXHfxh+EWqllf3lTv6n+fX8qZpGDQJy5Jd0dmHvuh+caMd5Jcb
Sx/Tu2Hq+3CfKLR6Ijz4eZgsXcaopWYXtPmOMnoPbZf7mNzM3u2yoozELhHv8WI3Q715eI+XS0qo
992uIGAqF9ZqORSlb++bvp43q03OFv7MO73woLGVGMuFl5B+/bd5rTvQFCSRQ1IFd+OQOPuiWoSF
32PWFVuI145Uo/5A+cA+VZV1f/17yBDWK9qi+QOs/yKqbNcwMbm5w/38fep1KJ5PNjK+v/lBXW00
fVD3TcudTdgFysb4A0B9/xAALQbDiqDiQlbeBFWG+jI8oRIlk5ygh31h8f5zUtskd2+lEi3Sxr1n
5rS7lcmEhlRQTJuktEeUUBkHyOMc+olSotiUxfYxkK7rPXerRTwVj7jJCWtUFsm/gb02IB6K/zSp
vN0q+WQ8ymFue2fnDEjJr7aa9jpKiGqwyXLVZFvcB7thEQ6TA9lq+FZrct756MPguAiHhXZi3Nfj
dwn4YO567QCdbbYV27oGOTlwT43jXNcQh51r3p0e8Kq5XKp7vx4ooPQwzyZ6mT87eOf4ndJrf7su
Xnn8DEqz48vn6TcwKEEJs9CqQWpYPxl6QZ+1Yz40OSRr1XJYAsQkAXKInY8mCV0mAla2rhN/Xmtd
/ue1pqL95kWxdnL1cOPYVvMsh1grzGOg+d2brk1bQIqkz5552y2SNn2feY99Fi45KrRkhmAwj75K
9HVM4opafK69RTu04zwWbGU+R6/Xkxnqsr7YJnP0HkfWl1FXaq9RFr6OSeQ8jQOve1VihLcylNYd
b3bOdKE1d9LDk8UeUtjaWQYSFMJMTy+j+SUy27dGH6L9Y9KDmqotmsG2HdJ5O63hlyMzZC4dyG+X
WpdaLuWQxL2TMK0twie/ps9vWUOl8+oycJnMWypbqp+jBx4CsgCn/xhmPaq56XQWkxxKWJ2Ozpzo
kDkSRuYRpEVMnGp10zlRnOpUjWbsVAet6O0b2Uok8oiTUznA4ejvWk3TNrJNEZtsS+Rsta0zPtlk
AZOq30Z1i24f0gAKZAhasA+kYTSLOre1mqLEsNCJ0e76RhhWTPXesnQoMnvEBQ8K/ZOHeimQzkmZ
HWgzSA7VUk1dvVOg/z5qIGgo6UVb+pSc/SeYvAzFW1JyvHpXmLzA6anShte5nxzXpRZvMvNNRtuQ
7BZdRGgafZ1LmLp8DUZ/t9esr36nf0eQKX8QZ9fqG0jy9C9VhjLrpIdHMYcZQnzGQB/uqEf217FQ
m9tcLZOdeK2gUfaBF1NHWy7gO9XbBa5Ljs6nC1BM/HCByG3cA1SmoF5pc2kvVphsGZJ2kWFmAeib
NH2bJv1JmXL30vlTtGusKPpR0cgx6/CfIgRnHga9sCG1KJJfRqV+kgAAlA5kF4HxsM5EHjD8UWls
gj3f/JbOmXVA3IWvlQVrfTpm8MNEfO36BeyyHsSWI7wCvW1+XO1eVA+HCqAkeS7EwT5NlaEiYMpl
Ln266EW9Lzw9xxFfJqsL6nLTLfoUcrCLjkSVnNYxEKx2OaxusU1zEO7mgUSQOD4vcV2nrCkUk4Xe
GXptX9bD0PXNqS+BLr3bA9BIF2OEaG/39ykth/3cfIgp2mg8Jq33Q5SH4UrW72rlqlJ8FR62FzVo
sVfZUYLEImeiCI1QtH7Hu81qDhCUhNOOIutPi35Yb7X/tGiAIFafN5HrbHU6p5Y9hWxALN+1j+OY
fL9uURa7nH3af9Ao/A3RL/C0SwT4Mv0QxSPZ4mW4xjrLalUYfb/ugMR73c/01bAD4OSeYyOrSOnk
9UuT0sCnKjPNKFnlwCNcOV8mm850CGv+QsLO/UXj/kkOT/Mvc1zXZ90ACIl+kfHC33zYhEqr/qG0
D6LztcyxKv1tjq8p/qUJovo8JwWS68O0nbKCXTEZ7e8t9+dND4nLQ9300HmoAbuvMJu/Nw7cD/BF
Ttu0gcvRGaZiR0UlfgB6PN7a7qQcdacpnlzNq9j50IdleNAtL+RhUzQ8jn2jf/s0SWtrBbZVs3hq
a3gP3El3bs3BmzJUJ3iBpD+odg6JlRtfk3q8Tyc3/T0xEjopeXt7hl+zpseUiFBRja/10N9L/uzf
It7X+B8jaGJDnJ0u4J3bJb/AS5E9CtCh26tUt75aU1PTABZ+EUBFEar2aYRj6wpzyEoDqCdqGAdj
hL2qg2/3WBp5vy3Qej8JEiLOo+uiMr/dyaITaElZVDAUNHY610U7DVH3GNESoMW8pqjO8BioVX5B
24AdCOJk1yE99M2T8MZqmMidwLCymMS+mOpYzS+yxPs6YkLQc+vEisafGfp+G9AjjVeQfASX2daT
h2YR0uvCMP+9W/bpred9R+zY36VstK4RVqv2mxCQjgfS7mA3MQ1U7/lU6ACah6JMNRzIyE2SP12N
FjzYyFwqbF1kNkWbaqPD+bA8kAN7V4wz6bUpyx6yEi7ReuF766p4BFD1T0dtK+wlFkdARu06I+k9
vsWLI4hL86Ib8BDfjaSqsqJRm5e3/M5gONlhpEAtenc7v5/U39rkFaVQOIj6UN1G3jTfa+CbLjSw
QxH2FpD30b5OFfB8Suwep7Y7WGrrnO3Jt5wd6ZLkkEOkCMpIi67uSNGdc8S/B/oh9CpTWu9uU50m
dvmXAbPeG6D/X7sRpo/VDjfO3kyT8PVf4u3FrkdeAbKxgYusgN4jTWp+pUtOUsaqG9QbysYWgnbk
LrxSGzemnbVIxlbGa0PlpW5JQpIcuA/rrtwIy+bkJlBaKfAdytC0zf88qdJMwHn5dEeSqoD+djko
8FQCL0Q/o53/ti2OGJkyFGEGYE8qOuiwG5eaW13iZpqewuWQj9a+KQvY3ZeRHAD8m1HDS+di8bJO
feioFcsISkf4OED2IYkcnFdTPNbZeejVX8UkB7vziltX1dvrzCaqw9u8tv5Eoqc7w/2JjFE3Jj3i
oEW3hQjdosY0lOTbF6N4JFLOruEyNoPszzxVVfAyyXhhy6Ttq7kfNoK11Aa6b3gvxyNjiZEzOcCS
Bm9BclnN0PfG3absurcJdYPEdjWrD4nuIGWktJ7DPVnR+ct1tb+fqsDdxYkxfWn6kDyq5T3pKliu
cCxhD7U15SzOeVBVGioRWhev61rVDaLV/la8Lo+aO3tyfqOzePpiwQX9ghxAUdd1ty1q5aEa4BaT
yMKiO7uacvVW1tFrfjqNNUx78epNN5w0+l1hw+QTgeOIH2O9PMmyEgESEsI+pXqWUZRDRMmWs7rI
auSsOkjsqwkaLRu9URM9PEvr2YbNof6LTzMrBY8ImiiUSG8Gvsi3BjS6d3Rlc2uug/JLBTnGRh1Q
Ziv4o/kkfALkgpqdGsTjTRfkAC6W1CnbaW0bRWEFKx7DTC9CYwOaIbnjoQRfS2nSbKOYzi5uY22b
+tlPgaGDCIBfZQc1r1ABtqi+KUsJzp+tEbj3sPX6sb0XkzjtBgIb1TOHg0SIw+4gcpL5YlsX0awO
jG7W3YtdbZQBSRo0s+jX1y51V+U3Zeg/+bNiQv0llFZBpkNkpcGROvvx7xnPcshVFk/YeJyiBZMc
bLSDN2KEu5lwOb2GQl2Z77uOshTy1DvPew2LdnpYUwCTYtIW4EfKjSQOxBE15ogQdlPvuMEaj+JI
9Yaad6G9QpCRnpyiyLnxefrRzDrvvmzRNcisCEEFf563au3Er+3gFhtnzvzfKre6HwYS8ptx/l6y
4eOvWrR0kPTVn4mZfbWGJP/eKfzX0r88/cJ+INsB8W2eur4gIWBa2p0bjvPNFDjdqVK9AVVe/R9X
Lkbz45Wt5cpKWN6XU0GepUi/U7T/eOW+S77GZaZu49zskf7OD5CYwcY9m8rRLCblN2Pge+51iQ4Z
du3uofj3LvT89yfq6IgKDrH6mEBotnWaqvxmNd3rAtpm/l9QG1HpnJPfFE1RX4PeSXY6P/rHIPWV
I/3b8SlK4uZubON5b3lz8cUJfQijQ1P7gZDG28fQ+BiKHwQ/OoMk4KePMc3ePz5GZLrFTx+j5sXm
zuA9eduN/J6rAfkKihDZF6hgiyej5bayjExP5QCWL3em/F5MvG01O68xuqMMZXo4g1WSYWuM1+n0
dTvNdplKYwA95pAiO7MZ7XojtBCI17IntloAE1rrBT0B66UPliQMIkhnsdVBsKB+F64rSI5fQBhl
T7b/Nh1JMOqJkUU2wezUS9eab4dmOUuAv9tKD7p0GdlRP5NbSQ0Sp4sHch5UezT1VoWlcieCDaZG
doESyHyBDRZNPfV3MaMuilTMEiU6NRKVz9N0KSv1ifcWfxuVJXyY02DWl35hUJGD3vY978eQQUfQ
P96uDqQRiFbfo6ex3hetf4NcZ7c1yJ/dSvEuTeC+gmHChQwVnLV44bz2bqXwl+kzcrwu9LK27++v
wIF5CMON7w/usYi02tiJ+Lu2GNFUcI8i7C5i8XImXh0Wt027eKsW7Ew3tKiuQxL2MIfGF11YapfR
ZKtfhMJWfMto9S2R6nvkz/MQGL5GlkZt0EgGLMwfrGmftHAoySvg9W1QjGNUohOyvCxKqVwO12iz
NejypTS/HrxJmfZTydvvENo3sakYgBSi6TvArl2ZesnrFNUlrX7YhZs2iTyYLKr0anenhWHM9afv
i32N13TzT17fBu5h5F7GhbFdDm2i0y0ydBHpNmyrN1jiMqedATvIbjFPs/A+0Hhwte1Ap8VS5vE8
P9iNRqafpLrjFI/zPDWvn6IGJ15qi6eUHfyTwn9aZ9gULtzIMXduHlLgXIRZB6MZn6qJ/1Ipa/Q6
ezYpr42G4jylpmq8wLKzV3jeoJlidRclZb8mSjV6qvE6p4c0ES06Nsi+5EDTw+Ys3ja1ThO0Fc9B
EJqyhph7pEUvYcYasqRBHgw8UpJtsrBIULDqwpdyqirodwAqVUYUvhQQ90PW4m7nEfbZbWX0aBr6
vnOoTPvNm7Ctlqli+rf5S4Q4HRrs9haaNF69rZ22XP4pzZXA3CnM6sI/pblylqtWWF/EOy+VcfFS
HSd4qZuvXvk1yTB09I9z/y1Yfmvc1ZLLcM4jZ9zmtqd8UYLpH2fTqL/ZhvezT3FKjJb72NTjsckT
4xyOLqQ7y5cWHMTzVI7Ti9W3xrnsphRVQ76cNXTfBruXD3b5Mvt/xw8xXKBzXwy2ui9thwQRJCbn
uQn186S39g5JeGMjttXxb0NyCXq1kXmr28hne9eGKGR/cmjL+ilP3F3rGkh8KVr4IIesSL/Qv+qA
ePzbJGfwunlbOOXTfSF6mWIs4wbaFNuFAu3n6CgE7J7aP1azMQXReoXMKd6u4FhgtxbWOG+rB2G6
lxlrsK1kL8GQ3SoKLJt0L8WbKhvjQ4vKJ1pyrn7bzmp1ry6lWiXMvLPaATFYKr08aZvnxoPizbAq
dFuXCHFkjXmr0UN2nUR7cbdrEDebtNm/R4603SipV/7alpQjLT0Lz5nfl6/okV3t9YRKEYJE5r5K
6urXkndVTSuKZyP3YSvKJpDGi71fptMBFazTKyRXXwK7+4rIRbFDey95GVTSLXImtmGxTYtNzv7f
xCkF6YVchbp8HENt6xkzdPvLHc06zv3UfjP1cDpPKphlsSZppm3HgTtKGRroV+y7GRJsDxEeBYK8
Q93E2lGELmbHuLe0Qn1OsjF5jBr9DzFLlBu56jE3zenbEqV6ztHIwMMUivnCuybdzBY3Aerx1ovY
ijDcjTQ5PhkW+iQxQs07B9T1USJkgjmR7lwEYF/Etkzobdhbr3kAVw8iQHzJHtbu8BW4dH3r97W+
D5fUl4Pdaq2P9oJt0fcl/t/sw5yiPlv5m3AMu/skH9xDovfFvsjD7BdoDI0bdCm9bei32S9DWNO0
7ATORvEYxrNPUmLROZJgzYDPp8+Ge3EmZTw/J5CQBbw6Dehs7bKg0L/o3RA9DU473PSJ7aqk4ez2
VPKwTDeDFvi3pnHUrKbp/xCHUkB3dc70sT1dw5HtQ28GESrAWBUsLHM53ptR0b22O3s0h1dVaVoE
p8YUNROGQdktDJMKMrDLEFXSEnEFWllkmI0omAXW8EJl2ntyO/tOzPx1YSgKALmXSc2SLipoGUIw
N+J1tOm7b07tIUnZ362PW7Ij6bSJyJCgBfDhMSxP2/Xh64/7pan3Q4D4QlFgwTkj83J9VstEnRx0
BBnSxYTdnT2kNhz6pcqWdWP7HM3+oe3C4EFMneqidxzWf4hPTOuk1fbzpHacq7PWDX9I/P/tpKgD
LQbbAx+ta1zypM744MUBUI+yGYzqx1QHZyXmbfMl99viS574f2nLW1fl1NHG5WXyDjpB4zq0fx6K
dw0mY9XcrcMhoeNMS4Nq5ym3vrl0Fo+GOz8yCqTPuP/XkeHk+WZI7eoZSIi+tbJQf3J1bTogK11f
IILrT0ODWI7nuM0D+WVjpwCY+GWuENKYiqr+4VbhbaOBt90UwLkhKUAoNDN+oLwTfrN1R98mlNuu
S/bKQvvo5G9LDjOApW6w3pakpfwS8N2N2mb4phR6DzUjZxM9eBt0DoZvecM15WxYbP8aVxgzNLEe
hKXbsc3Cg2iD+aRV7mwHiosK4uS9DOuuRigcRU5RChPNsDLTnbt3u0iL2SQweBgnMe+Cd26ObPCG
E9Pn+bNBquN68tH1H2JUAD+nfo6MQ9AZ3S6cHf//sHZlS5LqSvKLMGMXvOa+Z2Xt1S9Yr+w7QoKv
H1dQXdTp03eujdm8YCgUEmRVJkgRHu772PeHVwY5ay7K6rk1yuScgSF6IaHr8UpuMZQe9+AIhs6m
zRaV2fu7JDWDbYRixRUKk+11LCr8r6ts5CurzKD7Qe2hszloRWx7LSEqBF1Qd1xbOtsCy/QjcIZw
T7z1AF11Vzr7sM8mso+OMfkTxT2ZHAUYkbDjrRruyU4m6vyv9j/mx3f80/38c366T58QHR9zC9PZ
+Khq2xiaC7Xwj0MPItvB5FdepOB9r4WH1EWRfGssFqRrYNsR/2k4SEbUgMnHGhMIvSQMqjAJntL/
nmq2fEw3DU9A6evKHArhSg3BLh31LWqrpW942YZspJ3AwXx6EZm+sHoTvNh4lVp2aOyRGtUn3Jjw
MnvhtB4/M7DMP8W19f4CTqp3twlGptz8ruRnsIa4T+lvt7GT/5rtn240vAxC/ItdfPutERtjKDBd
u8qBJr1Vs1vcxvYNaE+B+mF80Uv9lHVgtiDP1ra6netaHrgSTWxKlH8zxqA6jBpw3ZLPoDnuommB
pjORY5l81BXAvux8uoK+mtwzEYwn0EbckTdNK308t6wpOaS38iAZUCt2oOW7DDqYz3qFlETAgvBM
TVD9bZu8ix80KNI95IO1GlSNa5pZJqqe2nJBzXE0rB3ImPWpN5MRgDCyKHbUS1NGENw4U1NNOWTg
5KMpC9DrZDzszk4YgBZF8xGsiJYmxU3UoW1ywMQhB3eiWAoPqxGaeHG4oaaRRuJo6tAs6uuoeAyR
N3qwsymUQg5NDcrneXjb1vrSZ3xtdBZUCsPEv8kapWqmUgutRA/aCdYBaMx7sD/820N43bGReNX/
4QHkFMLiKuXxlzkY9u8rGVvQh8eaJTfXQOIgpOJaNo6jot3vE21DRPqTbeoHqT5I9usGLLBOoRlb
p7aRlTDBaoqK4PrEqImUydQkhA1haiLhTKYZU/MxiNA65PVhoha5fgw0UY5wikKUUidmeeVZeoT8
IHsANJg9MNN8RhlXcwZJLINkee2tEd+Wa+rsmOafB4SsOtVJpqLILiXLTLDSYnQaO8kaJfXNhoZ7
emtgJ9p8m0arQZDS2ALeH9+RSfd6LKpA/LylO5C9x48R9IAX1EtzmMjBFbrZ38gkKg0VRIKlO7oF
qGvXB8d0dQBAft8RmH2g+qXdk6XTc6g+jd+CJO73FIBrQZC7HWteTQE8EVvdBS/aG3XSlwzZWIi+
J9GNvmBR2qHs45/D27yqVpFrgr65SL19jPcAsLvevvPr/NExk+IxxzrJkqm8hrWF77hj2kvHjNod
dQIhPe4sECUsacDHcDyvcpC4DmztuWVysawHAk2YeAmtAOkdwb4Dvvu0RlK5ETL+Bhrcry6Hvg+I
Rvx9HkGNkWWZ8QUDqZ8GDpXmrZwEoJlipemJuXcUBN/Q6mGHtLihoBftDXlhZxFUTbbxwFogIIP0
ytPYAttphgyGyix2SspF2YGsNT/Z/+mPnOHZ9JuI71G6LAFhTYFUUJG/P2KAFYurpRUjoTF3fAoW
NhQJZAKsmkWMZ3jfl+DSEMENKl7BzTWQZcHy2N/2kLG9gSMAMX8XpV/C80/kYQaJcSf513FwnGSZ
+ZGr6MN/Bky4ydJR7MCNmpJ8aQ6a0qkbaPapK9S9ieAth3p30KPoTe3s8FxyIeMXdntqNqa+isAK
+xRj54Fly7/d6FXRO1DQ9vPur261mo2AzB9uah8zzUZ2uqjG7Xa+KM3GezAq96kAcALCZNtuTNMj
dMGyY25o9nYACuEaiRIw9tLwHniA0HVtOuWbGUdvcSSqn3UCvbuUyWhhSUCgm6j8yf36bdCi4i2v
iwTSOCl7GEz8mCstyq4QqHi/Sm3Iz1dx7ThZIw/WgP74S23p76wxUJoWR2C2iCPmkxnakBOtzN9s
NEhRcHihAYkN31tniL09QCSmPDhI2UCYx7EfyBa2r52w+3th4HXgO5AdbkZwYc3+kL4CpLHVsUpt
jOY2HV76boRoaWnfOYN0D5ZarLrAbmyMdEiQxh7bK5LtEmjXfxon8XgyWsozWdsH2XrejzLVTzpY
TuYT5hqTxf998g+fMvGH57irv9AamVbLtFAeeojNt4G+J7vwvWtkecA+ZOMbDyE7MId3KQys7LYJ
sXPbDTdUeTCI5yqEUgWkIoxVjDwjJOeS8WIFrb4kB8d/TrvaXkYFitWbNsyW7aiHmzF27IsGxO10
MHwzOvmtve7zAOEt6iAXAbmlZYEf2YZsPer/VroThxCm4+21F6AL6ZxUbsqixd+vLjUEINvhgEXj
8Ar2XAaJSkc7cNU0zU3tS/ZSgZbm6HhQ74uUdrSRj2zJW1D4j0wrwIRV/awGS/uiTry0ej8xwI+b
thAEcQxkFwsjM55rr+tWEW/tqzCgLZA2cX5AwgCMDsHorysTqgiJERTLrAL5TmiPDb6BOOMe0N4A
8qCtG0j6JVI31v/ZhxzpkCRgO4mU9zwZnUX516LofGy3rBNtOfsyGu9MbTyRDFmamMOd6qMdJvU1
Jr4tanP60fe/jQMfCljupf2lgSzDAsRH0UNkBd5m8ICxEaAxPJuJH6953RrPpca/5qUMfpoxePCw
qvsOumdrIdUgzfw9COBbeUZBTwJmTU1/HqWcBkFWdRrUlAhoAW6iBX16jGtHW2ajSJaIOaXHMJAg
aaeeLkiG91PqGlMdARQnHw+WRAKtUGWVpYZC8NiA8Dq0wOKTH4BBQ8vb5l6zk2pZVm30ZcjFlTmo
9Vr04mvfet1PlEz9ijzHe2aZBR5mT9rXlOkpdJ/a6IC/bHVOB8tct7bHHsykfYmDcDuq/BEdRDn4
wNZEqBundmYhXZw68mBQBuqTz0d35EXDgVqdDsX5bvDHLUGCSgmd8r5BRG9CCCn4EChZ/m5rXTBQ
kCg1OZOf/BhLqCOaj/z+43zg9grPXtqdwL+B8hSdaas5wtLb+iNY0oG5UUGawgYosHRcUJUpdLQ6
0KAA2k7r2TYm/sXQvtTYdh9iz6+wS9Y1ib9huJqaUuTudRB5gsrd2Ee4AMRJsTpQB5jsgoXlFNH2
kzdWy6tmyPrz7OwwReydVg+f3CDkHq+lkzfgAn8BQYx/bsvKsRYd4gF73wpeKtMMLkOLfcsK8PuN
a4F8bHJBzdW4SOJAw9NlyFfAE0HUYH4+STOrQGa9pgdTR3Z74PalyLp8JZQz9QQZMnALvQVAMGkn
5z8efjR7bloGyBZRlq7YDl1FjxiaBeoy6VQn4sO5i4zCSGyg+oDNUENIA++TX9QbZbQiRyc2UB5k
Vczam7aYbNMM1lDtGsi02dEir3LITRiGfRenY71z4i7bF5YzXEcIQUIjLqnfJOQemRZqPz1R79zS
ZF86lsslDcrdpN6JzADziM+Hq4Upp0G57p7piWAX3Q4xIncaFADXducnw9qEQt8iV5UKrqpUoEMl
6yWCVv7ZsoUBXI3a2oNrIwL9FUoPQMj47oddE5hL2qoG3hwhn8XHYL2MxRb6aJA3RjrnCsywvOap
qM+mC4X61sxdiO+AR0WPm+FQ+vqNWq4y0Rl4S7Idd1V5ghpKk1BHoYXpRq8Av2NBU7zP4mdZtzI5
Iqmx4QXxurCx0ZSpCULC+VLILeFugKDZ0WxySHZBkrSXFqQKa88T8Zp+UaX6Welx8QAlN/NErSbw
u3NRc/D+oY8Ofq2LtQvExTop/XcbKldvQal5028RVbXFuRqtK/nTTxHk8e06jES9nicSQXtnQbb4
TPMgOAz6jYElCDKBUqVS/FdGGv9qRcLunB7i3W0A1nqyt67DlkZjmMcmLOSTmUTbbvCMt0wYULIu
mmFLbilS6JmBjX0z9ubhP007mlq1cAVouGjaPBDFwSJYYKNxa4eqwWCdO2O3IRYyaiaIrX9qRqpJ
lGV6UwfruTcQCEroxa8Qr4WnHppChzbFp6SmHSFaXroeChFUb+IojsioAi5RNfUE2MNW0fRTEymD
+JxWXTo1w0Ho57DSfk4zIeNxScLiK7XC1nEufac/s3Ecn7qi7a4adMSoLzKs6K7J/Av1SSAX75rB
AmcArghGjfqGBdYuAMHKU6yNGjBFw4b68t407l0QBtI47vDmYejiJfVVYxg/uvmvCt+8rUiAdedB
0T+IvEhBy5X1R1eROwE2bO0S066gpQO+qMkF1TS15Tg3aiVFZgIDGBsbavaGLC9F6l+oRYMKLNAX
CBD0R2rSlMzjN5Ymj4OiPcn6Jr3XVNS2qCJ7iwVGD7mbqNpL1O5fyAVJmegCDYr9PKDLW32LQgAg
KNQkdOB53E6ThHnd7y1AlxdgmPCRyq7cRVL7QDNXtq0tTM2JILLV+iubj8FdlZXBHaols10MeaOF
Tj61iTK7ouIX6qUDOQ+Hwg/du8kpbfBwafAdmOZNfTAl6U4a7uZB87UKdRkjAYWtnxbOCgVXwJD4
oW4eHfxxPtYCuYiB1qb2p7e/jIdszRmC4FWnbxOe9TsX1UIPYeT8iJIx/17oPjIHrHzKQZf2N4e0
YU/+UFaTA168/a4asOlSM2TYLN0z8MgsYhea9oURVmeWadaL2W7GII9fqlrWFxmHwGkrMy9EtE0B
HN8gGWW9zIPem1itJ4hkjWN5nN6M0vTxG4mjEuV9kEf6dOABAG9RP0DlFx2NerfSGWTe2QUbntiS
/oosvmlinZOW5TbICqjhObYPWdesXTutmTy1OZaCcRd2P0rEqjTTtn+1SGNVbEjenA5BjQz4bOy0
ObaHWH4fjKpBsZ0aHkDsZho+enrzhJRHv04yrPYbhYVwFT6ibWy8Lhm/UIvpYFMYu7RdGoMBfIfq
5Z547w1DlMvXTgnElBr6Md73ZLHRfTCYxqCwRiwAhfC9qlHJLNCq4AfygLy9B64o7AV6ZupfuHik
/gDcbivT8scjDczUwI6KW0b5WGfxcGCqrKLuvOLiqDNqhm6A32nQn4wRWttg4QA/Y12KE7mRx6iF
5bbjIIvdA3zEl56T18h4DtpUGxBkSbmIDV3cGb1XXYB90YBmRerUFVWJ72elxEl/j7DC1L+BEBAc
5pn9nbVee6SXE29i/wIZtG0X4U2/bMyw34BJr1nNSz01wBVZdySTAE3fRvcsgKQRHm0TV34JsmoP
4h3tp+EYJwiXjm8tmAWWDPX+V/BmaTuH6/0O5aVAbapBzEHdYqLX+1FG5XUM7GKRDkV0zlTFaRoD
Hi0gCTS1PuxO6xTtKhf5obDApTiTzAAWCl0fjTOwq+rFgToyfL3WZWYjx28GUHLl+nCuwZD2wn9V
wuAvoSlDcOSCFc2vfeulBf/XJjGE3JATWFvfx5hubb8Y3+0w24m6iG+8tqIHM7cAjM900Fc1SfyQ
tWVzwhPnjTrHKKrOoKg+F9LNTtaQZiso40JgUTV9jjfggk7pEGgJHmGqZ5ApehiEO5VQj7smY+98
AyQuu9kDqy8Z8KOLrvf116iR2qqszWJPzRQZC6hjiqfUUFsw4GwXEZhhXoOklsBW6N6eRV5yRNWp
u8RyaMHTtn0e8zA669rgg0AXMAAIyXYrrfTCQ6mayq1VbnpYR2fEK6GJFjZIhgGFtQKVTXSg5oeb
oWYDWAzcaAQqGJtvqOwAw1ZVfvVdxNRVxDzRGwGkFfcu0i/KEyri3NWHB1ISKAFIhFi6yiPoQClP
HtAkKr+G9fsc5KFBcQ5cROBIxgNJv++QTFuPNWpAZFkb9yilN+6z1t80iFJeySOPEwuIA18uEJ0C
zy5L3HGBp82wJ2fbQmF2OzTAXGEojWjUnAhHNmu7FGO+rFxtI3vnzYSm1j4FHdOiU8wwzhhUR2pC
pMZ6cnj73gzlEG9ilCqvZN26u6qAYBjt1V186l1binhFG3nqpSbt1mdnuxPBEUGdZEFZrc7uQBWc
FP0mbjwNIOWcH1rb8o46UFtTdiwNQMklkWGlAWSn1FkzyHg7AAM0zTQP+HNORIqgSrhKIyx7zAxA
tyjv0zs/xRtNjuxWBwVMwBAcpel9mU194kISwc7FMuwynixZlLerROvSzdSuwlFxlsfWfmobAV6+
dVlcaIoyd9O7QXLsD9Vg4O2m+TOU2IKkTh6y+JiHIj1htfN+GL0EYJ8/21FZgXm9OZKdRnSBb4FG
VSeqGevCFNh87AMIBjPUUlqBZi7I5qgO/PvLZQFQ1HqmAaEzhNGRRgXSLorzh9EZnEfZAiYzxFcO
yrlHsljauAd9BL9rlam39HqRVJwdyaNARmLVtFBCa7TGxYoKpZJtDQ4pGhpBSvaAYix/QU2UxBqX
/3IlZtX8LgbEpUEW3ueZg0rpsc6PnTrE0kKbD1EOzNCYH+mMukubS5ATWxK8jR9jQnKnfvKsxgp8
Pn+eUr/W9PUaUlrx1s7CdEW64ftcVYdV+J6szEYXZw4A/tnJsnSV6aZ1lG75sw1SfjIEfz+Eic1P
ZHM98Os5dnakzlF5cLA1II724UI9EhV0oHQGr1qu3eY01diz6KgP9Vv7UVluI81AJkpT0UHrQFGp
vKhFrjRwjLpp4JTR+j3XPP0/5yL7xxXnuczfV6SZzaKwjqjFxuMTD6M6ReUtIXi9jya2O+ZT0uGx
MvdiOfG5Sb1IiEeZ2ZxtRxNnabbBHq+2Q2cmQOyQbTr1AFDZJ4ZxIBsdCrdCPbM6oMwAJKUvUYcd
BHi7WjY8aYDfe4n2UnV1+a2wvBcPX4RvoIKeToAnnU7+0aUHkj1DKuOgugs18r9M8f/uAwkwVHmB
v3vtcMc51dK1F0T0kEdZtGmgUzuxQ1gMyi5VpTuXDh/52fQe49G0Xv42KPDMZmKH+PcgmVTWS2jZ
8UkUKL7kuSbv6NDFLINW5nK2jAjE3bmxWpCnkRJ91RWbZVEZWyPGHtUVxvBpaMaXWlCXwTRlb4Cr
Q5cqKKGuoGJ6d3UQGds0ABEs2WxkKBdNxwpQgxbVukdN/T5gbfY8aOO2qE2AWpVdt1J/touwfLcz
MLbta+Drnp0Se8gP++z/T3tZo36NsldT4ktlr0B5CU3mYUqW1aCtPXG/eZzzZ1lv1tve8eRyzp8J
pDARhY29zZwU43b4loW2PJJpskfLMkBFGeXcRi1IT5FVPc6X5njgbOs6GpbzNE3Qf56aOgYjm6am
iXRQOd9x11yOBioEW3dEYDADJOWSVa671Jo2Rx2ADC5TD55Qwx51LU+5spFfYwZQUASCZEszTGNp
go9ZBNh9UNCkJv04YHk6zTSb5jnrON3ifcOO1Akc2H3iZPzUo4x/JXOGFbdayEwrD7z4qsFGalaZ
PPBM78psAFWXatJyxSlC5NpEkB7J5nogOAAo/Eqdk5ua10UqfDPbCvPXPK02eJ+npUG+hmBWItoU
+ygsg2jaHozW1EmH7mPaoMVWYaiwqpKd5uyrDis7Ws94IXAQ1KT1DDVdrxcoREJqYm5SL2rZ8HtJ
T16IXU+PCuJtIMevfoctUcj0/gRCcazxqM2Ukc7oEAcFJGLTZktDA7Cs47WhhlB7niEoQfBv9c39
H/Zp5k8XGTI/XjCvEBuEOPq9ZOGDaff6FwYhVj9w4u85T/plIxPvAgng7gQaD5QTDqX/1ajP5OBA
lXhZMnDK17KqzgV0RFbU4W4taEx9g7JzvXJrEZ/9KMwv0QjsAVJb8XfXfOwrY/xqoSh9BR3bQi2b
gy1SxIg9tBDuxDt3+JLrdruIUyu8KwrXvlAHtgCorVAdGkrspo5KA/9yYKKOQtYHZkSgVnQUBEq2
4p5sonOAshv64b5GZHBjhZq4BllkXo1Gv7VqUZsglUQt0WnRRgNjPhSBIfIYMmYeEFXZU1HLXOhC
Tag7OweQn0+d5E92OgxILR2c2N39aVfTgh1aO5RGt/vkr+x0gXTUoiMKcqbOP4ajehf5Y11MtzfX
25AbIJHFcayy7TytCUz9OfHEstZaeXZdJHQkMPnXPsDrGoVm8X2b+oD9llBskI1fLA3bqF5Y26CM
TzTZF88DCkCI4rufgjypcPkvbherNM0Z9EPvkQxKsEvJ2mXlW8EvpM4A487SbzL+gRq9+snmfFhH
eDSear0ojwayq5vRs7GoBPnAIsy97rtlhkttzPJf4OB+5s5gv/iaRHAfkfeLq+n6Hqqo2pZhT3ZL
Cq9fik43vgx2vxeukf3S2Xjgg19/AWgTAl1gP2S8XUSiHx90s0i2gV2nh5q16dX2onBl+L34AiT9
dqjS7Kc+RK88S4bnXsgBu0+jOPkGt0/4ZZdr1rPyhXGEA5Wr1Y37mHnRsW5iZ1mFCQcFttMeY88Y
H7rWeABPh/MFGs1Qcwrs7gT9sOoeNG3fyI4Pg6hMX4tzAdq6W9NGAFLH3krzUVwHAszwouVFfK6N
CJt9y+q/Nc7aTeLiO8A1kMlSDmbrDlvUUEbrxEyLOxS/FHdlgAIvBBwqxOud/M6A9pq3qHLc8Zhd
yYQaLg2ZaeFb0UJq5S7UumQjFOgD/2rtZnpZvEDYWBws9d6bOgJUC4xBeUetyA3Kc25G53lQVuKt
P0QxSDw/JiqQMF7hx5RsNIKIYEH9PjH5sMhoF7nXfCeyt1HxcVYpH45dvigcRfk2Eb9NR/Khw6d2
JcPx2ALryg3vAAmbheOCxaPMrMuEWRghjYHgQLIhjENYmO0ZBRrP1EkmNzLOptW/+7dAuCNNFjpH
rfGcJdFR2GXzWsa2cW8iaHb6i72vi8/2xOxenax9968BAFoSewW+N69+kJj3MkQ11RTJKoK+fed3
RRLkxFxwgxImgUrVcvAvdE0H7onAvsMfpnzqIcm061DCvekGy3gd8eANOYu+4RUG+pQ21U4Dd8Yr
VKo9EGWgIFmNRE63fJJqZFsiMBS61TSSHJwARWA00gKi4soTiI6z3yPpmjoDRJFGOpGnv7YAH5ED
VnqovQjXedjY90CIJxv8M/yTSGPwDUO8eme1VoW8QGRBLZzr0KO2QK9qmel3SBdthoqNIWoSozU4
uozviY3KQiBmk2dn1MXKN4V5LUWobfux7w5u3Q0n5NkhPs7K+r7GYx7leX3xhmXEY5AC3LuI7kfe
gDGsYpVSFbHfWk0vln+7t5Fb/7q3sNI/3VusaRDZVbVfVLoVyTZftlbUHabiLNUEar47UNlXa2r3
qCNp95VIU7FAZBUUchSu8xpWr60YjAGT0UXadu3JSFsgjV1g19qxjYSY2TKSAf7qZGzLGO/o0DmN
SsVLqkPBdbZpQ4ids0puLcmKgwZIyFm4XJ7pjA48KcFQFrjuau6o6+Bb3OrBIm+Y3FhJaO09VkX3
3qBK2gZQ/QJ5ckKJZ/VCHoNtmchvWk+o/hFL6LGHB4lHiTWn9T/F+KdTchrhRCkAlsTORsgI236w
0Q0I7jrMQw1KkK1rBSturbZbGB2QgT1gQY+uA4i0nY6v5BbooDl1qgoRuB57jTjuukun3PoQtXxq
+N/cJH752wJQRMhYMf7U5PkWpdzI6+GXtzGdaNzmqimyaplAN+QlLWr9kJouZMe1UX/THflzSHzv
DolmeQWbNirWlb9l+O6y5QyZKzVtzost+Q8Je5+2RNx4N+aobAe1Nhh2Nx4wY0tkF+M9bW2pWelJ
sp82vqoXFRvxpyZimfE+qXVkomtUl3oEXA1jp18YRu+s/cLXTw6hXfGS6N0NyjPu3q8IdZpj2CFO
k41md0KRCeglchBVnyDQGZibsEJRecmk2FA/HTQWf03cytzKwuSoYcEhLsL+XLZ1iVL+zAGDjOfK
BRnjsn33sVzOl1XbIvurvKmDs1CC/xJKC2mF5C201vmZiwBgQuhLLbsSEo0iBZofqXucYuXVbcD4
1i08hCblgoyN6qEzD0iZfVmz62yvDBPUH1Mvt1ZGBaChxMrAwWv82NIPDT+h6NylNn5zdBp5D5WV
JVA4Q9ycDshRZQIh3d/tDvxCBXj9yfJpJLXHNDagWb6kueYxEBJCKF4dzJxZa1tmbnYBPVi30cEF
fqmMwDrr/MlQcC86kJnOxkhYSzcZinWMlQrDHiTwTmOYL8klJdvgFw30eyJ7Pc/QxPoTdicRaPo8
Xiw0qJIdfHWgszB1ugJMCi6M2M/5a7J2Y2MDvqu8HGZD6bwdduRDJtspf4+mKec2+VCzLHPHXs49
rsHKleFCULIRSBiJIn4/JIhGNqiXRzuTXg3CofDnZMuoh9ydhpWbPtd+UQTyU5AyjWOo/EQgT++A
Zj9h7/g5mvlHcJMGe074pMXaM1DQ1tnUwA8orGiAUvyQnOshK8C9xLUbitDMZd1FJmI8WbgAY2Tx
Q4bpGiDFAtiPGMI1ThD95En9rQzd7rUZkLfX3Ei/x4LHA/dkq+P/WKZ7vLR6sOA0qOZn6drFyxW/
B6fA3yIRw2k61SyuHYwGa6oirVFJpHro4AogswbQ4knsBrvYRNEe6DDeALy8QayzefDGyj+hWLBZ
kl3jIF8sm6i+poE13vmOxPpFDYjAFYCMUekcbdQXP3ol5HSFXjyF5dgsJBj5TnQYhJafdHWYbdTk
grdLJzM35QhAuCjac+uG5ZMPFOx96wVL3Wwi4FpWjVtkT47syidEXgFvrPg9OYZldgFKyrtSq0ma
H7Koh2kS6NWBVjWL8DtUc5ZqQ4sHkdhTMxudcQUskL2lZudVSA8iwL2h5hAHLXZjjbey1EXBFRrv
kd2wltSLTLx2qEvQW1Cv5/bxueuwQqVeXZrNFSGDG3Vi6RovKmfQd7mmWSPYltMGBRnNocPiAKGk
PA3O+G4FZzrTRPUKvmyxM43SGRdmHfQIwA9ggjdybAxzKDOrMzqEUAU4BDEOc/NvfvMwGkEuNGxu
/t+nmi/5x1R/3MF8jT/8qIO1gu974yGIILKsQSWkXNDpfADxh7MqrUouIJSQHecOFoOSvi7z30Oo
PXd7asa5SWd/XiDrkJE0GFgO//dpovrjxugqdCeTcb4qGd2mtsuFaxu3kcfYu6mbmIdQc3KhUxpS
VckLlDfrvWbF5V0HaUgHqaBToRg76VANDlAgWlAtB9N6twk6S9KNBlGj86B+AcBG83bT8BS1Eh9j
aUSZAC0nmXme7aOO2u0xw5OIrjp3DKDXEa5IL4UXYWXOo95dp1XsL6crfkyMKBUKt8HhLejaGS+w
S66NZDVNRYMj/pYxEV2nqTJuVOso1urJxdf8iwUSoi0YJvjB5To/TGcs69/P/mIjF+nZLMMPG+Po
UHyczTZXTTPPSh2zrQZL6DKx8YsHvZt/X/UM3FQRmNSpGTipf89NSGiL1LxGyqOGvNou6px+SZ21
7fn3JeIteS308zRIcCgFoogHkS9ARAveFlfPsi6gSal/VKNz0Vy9+mFzdokYTgpYvCBpTyzOwM3k
68GeNfKJAOkEQw8VFh2RgMk+m8iD7Hk9XlFlvtAHbAgyJ7kDgZ59S+KEXfBAWlOLDtoINufM6n70
Q5gi09cBkVf5dbv03AAsBiwPj01mq/187b51H2dpYrzb6KzPbPctioZsoZc5e5t6w61u+A8p5+nN
cZz0Bt5r99R245FMEIdIbx2A+NcAzzKo5slwSW59f4tAxnRHXnTomnaXWqU4U0vGSXprivKlZAWY
NNTMZJItOCtczQz3s60vrWbpJXq6JRfqyHiOoosSRTxkozmjGnKiYWenq/mqIePWNpVgoJ7nC63M
3DNDAq9leLjhpBy9o+12NxpGHwm4iBoyp9Wn2Y0aNLzJdAvzR0ixoxRg/7rMpiJo7qTPotN8Z5wF
8cIATSJqUvEHI9/WbYKFprns06eqzQAwUhN0VeRCB38EB0hrtMb0qWhS1vsQ3ctzvpwvq3eFt9Nq
4NbnT9o3vXbQPfE6/+EQIAXvP8/2893JwvGvZfhGc03/Q19WKuo6XKfmWNkHMGwIVUwj9syESIJW
5vJr0naPZpanjwkkGw9M14HQVXbo2Vla2V1GrMMB/vTaTQcqo72XV/YTB9EdOemuaSw7V2/OseVo
K80p8wWHAN9DL41n0Q3FWaiWW/njBlgRMCfXvvHQuLK580B61Xmp8UCm3gC1V5iH8ZFssg+rXR6X
+nIa4JjhgzQ2AecGmDgB0cO6uk/2NDk4cdMDoiLGgpo0wMeXRXMNeSNTPyKUmMm+2dLkqDbJT4lV
/KROul0tNo5I4YbX6eqdJYA2i901TeaxVFx0u7qQPx38JPlapsw4UUtiebgNmNmDTgQfaNRkeANS
ZUWdZCohkbmwm0AeqJmOlbVjMYJ15EK3IFAZp48PZNAYNF78etR3dAOg9dAPIZfYSmJPJeIXPbb6
22gzfleN4kcgfP8V0u7DGoqAwy6UaEZcW4F0CxjNxPdPVZNDgQ8V1K/gKbRBiZt3x6qPAV0zb5O5
hwIfr2vwhSBGs3zfcYNCbTfh9GZsforUx7EvqsUnoJ6VtBATN6x7DbddhcEL5a9DvfjGW14+Vkiy
7XgLiR9Eaf1H5UCpbawBv9ntFw1Bzm+JAwBkKuxfqZVdu2ww33jSDdADNYuba8X91qtNeQhqN0Wc
ItXBGvg/jJ1Zc9vG1q7/SirXB/vDPJz6si9IcBQpkRpt3aAkW8Y8z/j150FTiWzHO/ukUiyiuwHJ
ENC9eq130If7eMQZN8Og88t8Oh6l+reQ062UZDCPqLf2tIRHI5GhJMw88tCWULZQYshnSTA84lGB
ljPtH8P6mX2eOBZlRBJql2Em3HsxDHbE+9XGedjH1cLoiyeEDrA8HpH5ht4hLdLxa2oFoEsd9Qnb
4RJQopJu66GJH8tOP1iFErzC50mWBfDo69ZS5WOujJTWtDF8/evMPsGMQpyZmz6wbU2TXSmKKBD5
WfIovmW+GV++9b9o+9U4X1Zk5s0i+a7OJpnaeIUy2Pa7qt6lxmaMd5IxmTtRXrv0WlTJVoZUQjP5
q0YnBourJGW9Fe1DlCyyicLuddEVxcZEfuBJTYuLnpWZ2Moq1uxqBwoJc94kv+hZEUvTHjUIaKuO
9DiPt8mTwVIDpmAIA3G16NXVjJ1fBqaDDnYZxP/huF9G7cILW+/KibEdASoT59fpZFBwUXpXdFAn
zK9DPAQ1N5oGFwyVd/UxzBuNYD36ibUcdNicPUCNqzbtuvugV7MVKmXD+nI4IcSmmxW/kmp1922v
TAi4JgfRKT56C8EwSF1ncSSuNsTK+9V0pX+/mq9J/rprs4aMl63GC6GZhf3QobeV6loc1XJSbyMn
rZbiUHyQ5EWY06+v9dIBsDmPqBEQW+qzlYho+8U1LiPmE368xq9+ilbi/Vp0aE8Go17cSbFyJbQZ
PNxJtzFcq9UwvxR49IVzLrq/KTHtvtP76UrG/HXF5GhdBbUfLBt70g91nGuPMnLpF9m6Nsv3qFAW
rg9q7pMY5iWlflBkf2OreQep3nwVb0xdY1xRkrM4N7LcXDV+Z7uyH4evbXrMS8157mJkV6dmCvdy
mmR384miv4pzPHRU4EJaGJu7OOE6Zq2aX30SPkHQ9K9US/tlpzvBKbYVBTPXCZVRLZ8wUY7fxxo4
srTYMWauQvG0Q6EX7Q9ddgfxTWOr2metTbqAb5fe+ZsWvBjNgIu7DU1o/kAUs/U3NYDejdHoFGVb
ZqKGMAJ9f2vaOMwz59KitD7rpV3+GEEzurVJ0lX8LZOgi844y80eXCfDkY3nBK1dzBT7Z3Ua5GUb
Rz1een6/bcxO2spUOm96KOFL6nLT53IYDkJD28lQ7wzz/lkuE+wg4V9IfZTeZ1DvoW7zza8KbEOZ
ku+lqH1v++gV3zJZrld9VqEMpDNRQtFI9+JX9swkOZhl9XL5jed/ilkg9iVGpEG7xbEgenDS4pDn
knMfIfi0Z0aZ38J+fJ7bE5nVQg0CfW9aSKX82D5RyFjkSl1umf6GIwH/cJwMs8cfWs83sVqEi1Ie
MCEQPVYQToumNIJN3o/4mkn4INjOnNSaDz/arDgZt2DbqnM3f9QI61O9oE0cio6Ptry26nXpqd1S
oNwE3o098NnSTW8n8G0f7ZIVTRsZ7PAiETKtH85Wjladqa3Vq6xl9vAlRb3JYkNahfM33xzfv4m2
X/UCLEU+B6zkJuLp2duUDtb1ZBUPVZV91cgyfg3Lek0irn9WUi92wU+N161tk9lT8nqdJZa5VLNJ
Wnh2qhxsoYggEsXi2CAjR5zj70WT+LDmLLL4RpkCL9diwogW8Oo6slrYyjPhToC4RBsCAPjfaOaR
RE5+7czTb9aqn1Wc5baRbjAlF9IQ73RZYpUoYzzQu9rXMdNRoq8eb4WtmsZL4QSRqxhGeu3Esn0V
THm9GtqshesNXxw3z696nX4b8665t4Ow2Xhenu781MApbb6YGDFpOK6HtfFCaj9yPWvKXEu2xy0S
ggKjLj6cLCtXnmWoK3HYQ967Nd8H6JqxMdMUuPjY3E2ZB7U/DtMdNQ0Ihjg8nHEGeW8rraPkRbss
MFe/8qzwNJbauXOaS/FWFsgukMVeuiO7xl3oQ79wBfc/pnS1pdarsoTh8oSQYnUOSMZc2sSh6ADd
3my1pWQhgNDpnfoADbzb62oxa1PbpA8rrCE+Dk0EFLmv2jHSfBDStuks41lhHKvWR7Ou/DvLaJJD
N8beUih6m3+2t7mWHHJttmciA79CyzfBlLBY8Noqr+httGD+1eRkteaI1gt/iMQIuzvZrhAcmqfa
MXgf2wUoGmtqG9wGCuLVrUchi73h9KzLOPMM7fiEXcx7uwBioJF5aRfjpyzyVr40wTFomnir92Gw
pshBXc+emBeplaNuAykkTpKtEqfNJzEiaEJ9E2HOtyDYSpcX6flGkofNL4+F8Dz1Mlgyhu1sVRNp
uMCscT8Tt7Stvj8UvWT8+524/2XY/633p3M/BnfzpUpbajeTP+37kaIrVujl1UAGYJ1VinaXAQnD
5jibvubeTTH03ps2ld80w7Yf2kRhZ+kP3gEUeHU5p00LaZWNMJXE+yaPerWJpCAn9zTHQO0c8PTz
R+JM2lKWXz440x+86gIxiV1aYu6jw7zuzbTGoHhs35nYH+PwZCA279IHXa5lntO+Qpsm1daJAbg4
jMviCAk+WwF7Kh8rS/kiqI2S+YVpK/76cY4cToErecbn1uSPKVhrIIzL9cehUw/lGnvkYJ1Yvn8w
RqhXxvAk0O953mFNF3jjta3b/UFt2ciEpae81PFlgDbcyYOyoFpQghDhlciJMEkL68VB2NCk86Ex
H4perYPbKXrZK6oPovdX58ZmQOUizRBQlbJrwgTiSgxo1XKwr8pWJtSc2/vKRDBgbD6XrZ1r39rY
sm/xo3VRuPXTc+DPBIY2PKDUbehfMjjELrIa+o1U4Po3Slb84Cd5tcJJajpC+Ur2ZhGbm6nItZMW
FcayM8zgc6dmt2mS698g9oNvdNqvQfnn6VbQAt/oYhUhf9YK9BEcUjFOejCazgM9MDyK11+0q3pm
bqyiurgPOaOanuB2X2UZxkgfhkRpETQbow0Qw50wJProUAodww/phIINSlQFqH2SK4vSCPsrcdiM
+fuhoB6yOnzfO/54KHojGXrYfzw3n8DolFnqIm17MGor2zlzgAUaEUc2u0yDozgWH/MQL5+yXRRb
4UEh+BR6BlHbv3lGHpzMftBv5Sm+FmIIWtZrG2Cj0VqMGtPpDZaefyK2vYwSzeqoMWpIGDVHrn9d
C/2Ky6isLsx1a9faigwlAOGhkp9CDW043mvvnAU1etxM/kc4MtSgvC4g6dJrxwmoOOaItXbb5HWz
zJVs+BQ52kvnWPGbWjacPtehjKRkqyTHX00Ho9XBN2QM2Xzeab9GG6UfKZN0Snj0FOklkTz9ElB2
sZIe8ih4EWGa2CDYsFwXttbFexGsOTrPIGT4YiXUvISuVzt4yVGqWCpm5S/R3gwt1I65Xe/t5cdQ
0Y5NZ8LC4JQLBHunDaSZ9MnCXjxT7OA19aBBW2ixXUdJ0F/bEKiBGjTBa4Q1gCGjvaFaobf58cxY
CadTlmpPGZHNEQmm7EjUmx3ZgURbY5AebS0Mr7QoXPtqWt4lSdSdzNgC0NLjDDqQc1lWnixvRa/U
Gc3B9+3nS688ml9ryB9XBEfsWkxdwvKSDJkYKz4QrlsbfSbdiKOwdEz399/+59//+2X4v/5bfgJG
6ufZb1mbnvIwa+o/fjfl338rLs27r3/8rju2ZhuGjoaF4aA+Ypo2/V9ebimCM1r5P0GD3hhuROqd
Xuf1XaO6GBCkX6PM8+Gm+SWpW0ffas6sqgCT/raJR2i4bWt9pXRO+Tz70knuZR/r90F8BWNlE4sI
qzeMbgvUzEiuzSlIN7bQlcMuVV8EYxluLi6Dcdj8cAyP+DoACPMRZkSxEblUY1IMQlAmEh9+7H3f
JgaXaeLKPON77IlBz84fRpYOR23+GKKmWudMeigy/dmbVO0nxPTTrdHJROxGalbgkezuMkScKwaL
C+CmIC/++dbr6t9vvWnqJk+WYVCDNvUfbz3yeLnU15Z51/ThuKUI7IOaUqZVqkvl5yqmaDKHE/0E
D7q09eokRphwnqBqy8DEfj2qyjxpnwb2d9fp5VlmQxtazIqlvWHUweckrFQ30uL+aGGJeVUW6GSM
1KYeJ0Sfub3m13ko+tNgvOehsofTiJ+MB/GaKdV40waRttd1lTkXSoP1X55LR/v55ugyWV/ujg40
xDRM48eb09txaQOdz+4uQbpZGPDyc/2RCkV+xlG2O0PVfxDTYVhn0lpMeeJwHgVcKzuPBV7FauC8
kANuV6aRZqimMTEFWY1Zg2E0n9S2OlpzjMiieJtFcv5kSAWWQUXP0DHXr2rrFEh5dQJov6Zgb9zl
s5p+ibYtcgexdyXakAyLN02B/qPoFSdU4bA2Zl1+sma41lahDm9PS5ckp6LdZGWo9nsZlMfBQzND
6+NqWXuwCIPmDu964+6nsbpyqk11Z+Pc8VNoLxzm1NZw9nOnsJ+bOh92Uk/Sg/BXPih6+Fb1Tnrf
zB9kCovKiBAA4yANzW7RQT3cp06R3autUq0lZcpXolec3ffJ5ewc8d6bS75RL1R5pepN/J24fNdY
86ysNGvRUapy8F+eCN354YkwZNlW+N/AMduChmxp8+v03UzFzKKOSMn4dwZLFPZx8nDdK8grC55h
WD4qTq2+iCBMl7rh4BvecC0FDiGaVGEFGcVHYQF7cYkV5rEXe1jxtXKKolg0s9tbCAgQ750ywlwm
Lq/ESaJDHP7HtsvFfDn2NnVtg7IZNTvZWv2kXMm6rVyJb/oQa+UiC0fQVhSK5K1uR7uP7r+NuTTo
Vbv5L3PPj9P+fDMRgDJ12bQdFSE6x/zxZsZBJStJKnu31lCPlGJTZ6HAXzipoeQA+k6VVZc42edc
NlYi1hUjqiqApdfrPQq3CM9SRixsuMddsa2pM8zzbDXPrt99QDI6di3mbQwQzXh8kHRSAtJp/pQt
q1hB3lWV07PixOFCJFtEh5xK7x1UZ0KyBMi6S3qbLaOiQMvGc5KzCc7ln++KY/3tEdN0SzYsRUVy
V9a1n+4KEZXuZ01i3srY5R612TADaZMYCNvscis0UX0zityhOIfmlLjfSS/nGBoIuWTRhn4exFgb
KXkhrexZIzi4wWzcuooktLjTeimggLmBPAdWyP6VMSMGI39jtYX19DGqNkGnWTLWjf2cGiq8CFGM
UPK34rCd23obhlIwan9rE+OKOdV0GTyPE21jbRNq69Lnapb3Xlj+pN8xDeMrovoRSl1muRM9YYnH
lldhwyV6vxvt6HWNQa7uHIJWnR+B8ZnHqVhHaj1tMwOgytwu54PJHEFSEdUUdvwI9tuA8Q170dXO
cKfOBJICIjKlW3ZK89Hc1484KCUNaTkswgI/Q965V7wd5t7FdduEyMxPjXdlp9anJGubW9GUs3S5
CTWMtTgUHUoChUpWXv75GVGNv706Dn4bjoK5gGPo7MLn/u/modGRWe5GrbwNAmXOOmdPUV2Fr1kP
6NAbTPlE5ScEngcAGH294LVAEYP6vve5oKy0xjcVlQzLDO9/PNOpOpkNzHhwUimE44oWi9lHFTkp
5GrFoR1Oq6Bop7susFAV8bN1iBLoU5FL+RGZWKCm8yE7jGZrW7PKzXyYVoiPlrYxbMUhRKP3S4pD
rJBXIVCzla3xlAtGUOip9SqczOY76jVscSKjqroQh0hUTbtEh+p2oV4bKUISOIEpF+o1bnP5jacZ
31GvC3+oV22ftpcfIX7OCDEH3LcaW59V1WrPpur4N3EH/3WAxPNZa1WcwmU5PYBQsO4Vv9x5QaF8
RlWkWTOnehsxLIrQPy+odfWNDd6pYwch2k29efm4rOZPZIDn08Vlizb3ScUXh7rVJ3CjWDeOZRfc
o7mug88hW1dZ9W6sqQhAK7CWqF+EXwmfskU6ld5D3E2q60lDcpOBDd22eafuxJWMhgrgx5V6OfVv
nWKAnIxPVucNSxXTOJLTcJPt+UO0G1UzrmpDa5eKOb23iQ4xbuAsTZa1yzXscIOJVX1j+2RQMr1N
nxGA3wtnyCZqroxhcj4DYjSXkTUG8CewT7WaStkOIQl7RdU0fgM7fbbDel972QNkhvhGZjo8j2yM
8LzA4NrIu3vqXD52dn5+n6dTjU1A0W3EoVkm7a7uAI6LQ0yYtVNdy+uo1fIzGXbFzeXEulXLPLmR
S2ujjIN1K5qG0GtcT/WmtTa3qXpZ49xxGe71SXatFtlOJGsxDULdMDF3ImEUiArZ3NYMFtjoToYQ
TrBkI932WcqUc1gZJPXyeqd5VfmtU+MXLZpsOK+1t2Sbrp9KRas3elJL4IEm5Bpgca6LsM1vf3Wd
JN4NaVFuSFh0q7LDEi8Li9tiZqMAg8QleSaiZFKOaWOdZLxStIkPA+MAMdacmKXssKQmP4yf7Dx3
pzEfH6IYgoZdmgq1FnbsRLc6BI2chXQWNzSSwoVYNOz7qqmowPVdHx/rKC+XtSI7Z/RJg41mFyGO
M/l4iFWy80ASrTtTpVBg5oH9CqdqlaS+/s1vnauuoSIjTgcO4Jx1Pwg3AJqm9T/PhNrPqyVRgy5r
MguDqSgKc8qPEyFpqLJRB6nDMF4hxdp7lJcEZQC5qZMTtMoWqTAyIqKtwzsqaLr7qTFLDG9QyTet
QjlHXUY80Jfpl5ynEnCZ/vQxAgy/T6HaC7fWLLEidFZaRFbZ/3TOSoiqtD7iR+IbFo4Y4y79uk4v
cYQG+njZ6mN83QaNehIdMhWQ0z/fBuXnuHS+DYZM3DD/Z5pih/3demANAzhvW26v3zHtljMzSXnl
ZZyPEfEiDaCpE3qZHy994muuPmjlz5OBOKNIAPmLtz8o0LOjUhYt//lX1pWf4hxLsRXb5i9nM3no
f9t5wjRVMBoMo+tLQD95VoUSuh8+kxNO5qQ8ajvxpnQ8efNns1jjKwUo1d+bfXQbL82y1obPWG18
jK6jxnKNsMzQaFqJNGdqOeGDaqDlkierMagRDqbk4WaxEtxKfvn+DSME3e1baB6Zr+juOH/7GJdh
kfdftuNi//CRCTFY09kG62wsNNPRZY5/fJz7cRrCajLi7ehB9TKWGqYs3YTVtkWgSQLJuu2nHkPd
mXDSt/EJ0Fv1+DHCk/SJ+pA6LHrfw7VRhcoQDgNWTgEC0wlrDizQPLgz5LTc93OvOBQfPoXg0Rz8
Q6DLeFX9dX7WGzE8YUV5lfurf34G1Dm78OM/l5fXtlAJ0VXLgpP14z8XqkU6UsnytxcOl1YsLxkZ
cvvOUfUzCpdoqFTzRzz5NTrgtHdjBqcNgepFbKLi6LcdwnyyRdraV7XNiJZzwH4B6u53xx/9ghNm
V5en+X9+yGHVIqf1JS/GKvSD5qfDf2/e8uuX9K3+3/msv0b9eM6/Wa74/x+HHMMvFQv+t+bnUT9c
l5/+/tu5L83LDwerjAh0PLdv1Xj7VrdJ82cubh75/9v525u4CkzGtz9+f/mahhmodXIEX5rf37vm
3J1mqjLP6F/ZvvknvHfP9+KP35/e6ua3x7Dywywkyr1c9Lsz317q5o/fJcv6l6UamsLzT9FNYU/4
+289p9Jlq/8ySb8oju7opsoAulCzbAIyh/K/TA3EjmVbDilC02I7Dn1u7tKsfymOTXBmmY6MDp7p
/P7nXXjPSF7+fL/OUKqwX35+VDWTGUs3LAthS0dTflpo/FEnRIh8OBOSAQdSzd/SDoiq2uNuRYBD
FkYDVFTk8qJs25emtdPdKB3iXmkRMxsD3dz1bRctMn8T4tW5zNDYcA20RxZ1769BJ76EkXfTDjJg
GHPwFrUPb4EakrdJomCcX+djaF4VI7Zeo7xXtRGdFt+Rlq1axSuvn576F1aIYjW1iFq009ZuC/Zs
QAl7GSOKKo/LtWxCIGg0dyrZWtlDvkMRD1/EkTdFzfoXyw/SAzWkdWRm/lLxBrIO2Cn207iYrNhx
fcgVaUe1fLYETxQbh1hKQIkKXgQrx03mZUdsikoXFxrQg+pdiwginni4GMh6d0xkaBnIIkirlBTf
qqy7fFE37C2UETJX0QB1hlcJm0MhTavbIFYQ/pJXSYj3bqEOQHgNe22EbtWhCD6CmFmq7QuirvpC
513AikMO3US1fBdpo7EdkLwciyMK8+0CpxUJhnyMUY6Eg4ufzEb2ZUmKtQ3XfdhSwAiKyFULfx1M
43CvdfZtimpnzdqwGwwUWlWjPtpKulC2aaGC6ev6gxxI94qqrMamfgRqfjb0atn15nqOrsxq3oqU
bh4+TWq4wHuaNUe66gukSPOJVITzIFvFi85OuCtG1KY0cr7xWLlSgw0DvVoyz3wBmJisfgZFlyOC
4PvLJnWQD1N0mHxVv5DNpl6jNoiE/0D+SSGEkQJlGzcILftNwsTe7X0S31e23B3VTv4E2yw+TKNq
uyoQmHWgmQAI8dkIVQk78LxAFiBGEzLqpsIlX9+6nmI2xGz1Ou+CeJHins1yiQJcM2cOCK2NqzZM
yk9sAxAQvWosq+KB83N2ejKCoMoEIZ5icz6qRGQkUJb28KVJ/XsZXNtaIZ3k9n6M8VEQLTxZuyV+
OcSecVYT0Lxx4C/L/hl9NGtVKdGnsgiqmwpXlSGc+q0E738Rtxa8SBS72rRCLBdhrrBSTPZKcXCo
of2lCdXUPkP3RIZl42flvu6KaaH3zkYb29EtCR1XQM76TeujGNq2T2qSgJ3w0KRvg4rSt8VrNhRL
8Bn1oqi8g1dJ5041StcqK7YH/dGrq41Sd2yxQUgs8jQn/LXwkQ2Du7jW5eVs4rqEub4oC+u60XFo
ttjEdphLPgT3gBJuw+rWTlVpk+uZgfrk9DVqUta2XP0K+OTa88a1k8m8i2A8Nm0CRsbqinaBsE+/
yu0m+NQbJy8xm60zhJJL4KmtGs/aBt2S1+ZTFN2WVKJxGSrczkLaWFMMVCaics3itqzGp0yBryl1
1ibojOvSHHakXtW1Bcw4N+xxPcVK7gZDdxrHAK/D3ACgYhMxVOBro77dktooATb6Z6bqNfyAc93d
sG+fVpWDAgsVFytDeUKLTXZ8hQogW7cAME/G4Po5SWjHgM0bhDIQrRfc2Y2lUr8MQ5uSaLLc0Zdf
5Gn+A/lTsITBuLa8dmN1AVPZbD0ogfVZGn71pVXlxE3Rmtsk1bQrVUc9JD2pAFmjvEuQ+BCkyb5M
7tKgzFdNmL3gUKVD1wn8fT2LQlV58Ia0z0pxeu0m7NlsJ5qFJLHX7Yegf7SQ29gH+qOHZDHaLXjD
9FhpxIF9Rv93ERcdyfQOHTfbqXzXwf0WU+XAWPVFc0ht482MvoWS+ZhMTbhIR6dxjVh962Ei9shL
LKh7jgvJkO8tGAirvv7ih1p/jc5WvEQFELuQNF9rKnb1jvVqZ6a/BDocuI7GhDV7qkZ25eJ+w44u
nzZDjoRnm+j+2dwoFhWFRsKAoggL/rqozW9wVXJNOAwLzG2khV7OnLwedSHEtIrWuAqccFkF+kMK
yXahBUXp1tFunJJw72VArPJEXWlSU+x9BXQv0pDrADkZCl3tsUz9B1LItV3esGPcoFFiIyue+ZiK
Rmuv8tRzSvY71vEyL4u039e4ygNoWoHyd2vJURedOqz8HiwjMDYEBuJUXlCmcu0xu6uSasQZw482
U+w8m47VbdNvTtJ8imw9XlpJea7HYtiRW5i8DIjHeJPI13oCb1sdmF6aAsMtXfWQOtJsN5QrmCF+
tdHMAmsOpwzcMPGvSsMjWdbORBuNZyd8ZC0ol17MHgP9auW6C7RdV7Gs9Wl50uLaPuWKvkyR/zd1
K/s0qHpwZQYSBpwQ8NoGoYikanA+N4tjvc00U7rRqU9HgdldI/XJCkn2QJedu7CWNDwApPgktTIf
yex1GZnboMCAJbJWStPeTVb5gNbpfezxoPgxxt7YqQ92/+QoPJYKoJAev9FdbmEuUZraJgUYhOeS
swNPOm3h0TOvlutRqvfhVN7YfdCdY/uqoGKNq1N17fSUUSGPFGjlMq6anPXYOedJk0Byt2W1R9T8
azviiBQOJVppKJMWVU+uc5R2lNoHNC67ZVrwYBJz9FuSds1yGrV9oC5UgjQMGvIbo4ccl8eF2wI+
c/Oe+oZevOWG3q7LIX/DDRzxyHK0XSVMF1WnV6CZemWd9zbay2O27ygTpoN2X7V2vO50/dYnAAmp
by9ax2lX4F4gjKOQI6fyzhubA05N6VJjOQoraURrNAYuYHZHq/tErnHrTYPtpuW4MFOfunma3sj4
fgeh6j+joFuvQ0WKt3JXBtyW4KHLPWM5pupz4FEpRhgP0Xd0Z+vhyaziYqXio6PEFjpgA77ww9Lc
59jHbTXQ7aQFMnULMqFdTz5/0BwO+noIXwxp6j9Vsv8lp6i4qex4oyFnZ5Y9kGU0gVeyhLK7pjoP
XQanPrTNg2rq6trxe8U1LYdlzFAf04S4y8RWJ0KDcIGC/MIqgeQaZY4OldTdpmPzmLTdhJQncix5
4yEDXe5GH1EMf0gSHtTuAXFSfMyp7OK8IcXHPNK4ioVXAR7rgGjAHhavMonCaw2rHcOiZjCEQ7Sf
xmaXhsE5VArjKi6AJ3ZhtUJw7Bwiyh0a/tKc/E9j4TAjls9mJd0DLqLoGFBg1H0V7uQg1aj1YHyB
ZScglOmchAYGU1qEILmtfEvTAH1GCoKED/auInxaVngr77BeWCV2NKB5+hTPDypEg7XF33lHtJIc
bGUgRGKuC3sPZeK69Fe4CIKe9418GcbduC7HgeerOoJWxnDeeo1ipLsHlAw27KaTWH2VpKFbdsDr
l5Iqv9a++qyTOdnVUngj8FxK6uhuOqFpIN1kMlN01k/FCumZW68sbxQLFzKjjW4xNJmJVh5k41Vj
4hAWJHqxyBw7XCpTlS6oat1boGFwkD+P2VzTbmGtz/oKVS3f5kOXXePai9glIbpjs471BVgXdZ7c
I73EW55dQ3tryIDshhz0rGYc7LQ5evEEcrQb2m0imSwvHsKmOnLBrLIT2egBJDQzEnKm9VR9TvXy
iZCX2K6eTcu7XEE7uz7BkEwXvQLEUc+DXaFr5X3cNPYi6yJ0BxIQzrUm2bzd3G8LLnfBOb4zDBu9
ax8GS8EaMquyRWgP3npq0vGqkzB01TVtEQ+aj18vkkNotrT7RPrGHBMRk5M8Nrod9fC9p7WPFY4c
UmQRpOrqdefbGo6aOg52U47mUFHtxk7rXKhpw6KG07mwmVct6q3AaCekL0cbpwYgYzeRJ08E1m35
XBbkCFD1bbeTh4Ew9IIAt3UcZjqvn0nwG2rgRyTso8Us0vHJK6IvnU00GuGJVQfdWwuDHRam6btl
apxkNhsHo2VGCSm+pb690DxTmcG2J5nnL/ewQDL78LXWuivZ5hmNeQFmvcXXIDlIqcGPkvJwHfTl
02iMQJni2zqSKR1IMV5ig3qoj7pkoL+XwYPV+Z3qWscUq4oXNURXSw5e/bidqCGXz3iS7GxzZN07
oRS8r9vihV3U2ezGR2gaa1nKJldVr9KkfG6kvtn4mYJE9uTcprC1DE9H46VZBHKku5OfdMvpFpba
rTH4L7aN2blTIZGOYJAqY5vhv3hSu3PIyRm6guANoHC9P6pxAjJXaV2ny/d5YsM0snYh6iALtTM3
BoYOJvK0phe8OsrDME2Iktrrbig+FzgOKqbzoFtDuKgpRzr33uh8Ifr8bHXMIbonL6Xis6ocETOB
VJ8sIpYWW07YG2SnqWH6I3k6+eosvv8YSt2qkPrFZNcntCnQMSbzb0STmwRTzVYJp+AggsEAnMlu
2G/63X6+VJSkZ1QO3M7U9koaj+6ch0IbHtESMzgUfXWKJvVTVuXbCOHgGV0L5nlbS94KXcsrOfOv
kT4LFspAAZ15YeBu8jiSUh589ZzLyqNWVshMw05FYuI17mB65sdJArwTlvG9owM/Lqqb0ZJOKmou
NQrPRb4CH37wERSwasktKn01FUV4+FSFCC4pmnwfIHzeRszKys7LVZPJW78ZKv25zIt7uVaPfuld
t/FKlSSCQmvlD/Gz4RjEe6UBQYQSaZnjyopt+ULR2y/4Da5HQpzYw0RUSdy4HFgKCAQoH5aEdmaU
ISbertI6+IKWwjmhBKTABkbuwDoZtglXrrsPQ3QiUpIG858mC7Ol4aTrtNo6FNbzlO2oWt5FOZqu
Sh8vEChwFsg+LQsp3Q+5um8QUUKYEYCX+mRPLXQl5vZZE3m+51Jv31coHzh+cO8Vx64vXix5E2Yq
pIbONCEDWtQ0nFOr9o9+V6Cp0q0QhCqYgpakQR4IKx7JXiSEUeyepcA7xWa39tH7WuidbtzdFmZQ
XUGGblew0gpgo/EpHqRwp/XEU2RcjlIsy4fQqDdyPmFt1jFpFAERwMQ+Kk/Vhc2fKYER61M6jvAV
YaMslUvN7jas/e3e15pj6Ms35GKJnyPyDnWRHk2Q7mGurqUgrLagEk/A5Sr3/zF3Zk1ucmm2/kVU
wGa+bBAac56czhsinbaZh80Mv74f8FeVLvepiq44N32RBAIJKSVgv3u9a2AGSMh13k1BNhMqEU04
FmFiVALhY+73o7L4AOE8+LCe98tk57ettL+4KLGOFbOI2BoXDzoiyQEpWbyLstzk9OczJTyKFfbH
6fu9oaxLhtEL86oIVM250qP6AHJFGReR5h2n/d6+sZzrRlIWpLFgMo+Lty6/YW3+TcGPoqGMS1eW
u9W5qc/ZQyiD3nsTUzRia5MjlNxvdTI4p8KoBx+AD8ujYtzHbgthS6J8UqovlpVeJhuyBoFf3xpl
nJ/U5BZ+VYQTYln5YWc+GZFzzdB3N+gpzk6qfbBn5QkZz22vjy+iBYKp8IthpuzulUQQxIQ/SV8t
b9CPUTjpsYGsdtVV90fOy71oVOnXhRtBVM6uE9VxbpJIu2ShwGCoJgdiSeKzkuX7IcyId0IpH+Sc
d6bW9oe4Fm96VVFE1x/G0IX+1Fi7tMrNE057+MPpql9l1XsV1kjQu12+2FeZK3AXjJLuqUyyU+gS
Mhk33SUH8dyZanwm0hGPLsdLBlzC7ZagbyuL4AvUl1ILXVrJBvN2bfxepG2NuFCBpLs0x7bmtqEB
dQaE0lzpIwrByRYXgQTRq6bHNB52lFsk1ZTdm+aI1OsobMa82Y2GMp9gyFTkfnQX9Adu0PXha2RY
nmwUnOUydV+6bbtbGp0mWTPeIOlLmI8CTiZLVTOj+FkMXKC9ja8W0VyvVpcxXxihlyqFHzXYFyZV
yl0c1xfeEXsnt1msvajR+eWi3PHsLIjpqXqFiUpcR65AxgOzu8U8MqbaXu4IAIGhZZZAceamDLYE
ouenzDSPa/hdEyPNkoUdGCTDgqMAbxTaPDxM/fdKHyeE62QeVd0IWqVfy54IBS2C7wAtJKgEFoV1
MV11NUAlIXoImJs7m5xzDSjWG6dhCqSyzzT5YYZAgamVfl8mizY7EzqfSvTDDs0fha2V+zEnVbJ3
7PQy1Opj47ZHVanbndFDiFajez1RbkI04l5IQLFPXj0lHlInJgU00x3V8rIoJWfE+EhaN9056XCV
VNE13IF9Jpr1EsXPs7ElgWVwKPyI3OdSPIXIBpbB5sDYPk5zfpPTM/TKtLvPK/2pVyrAgVl5KzHl
3BU2Ds4DkjlXWrFPZ/cao35cyOt9olrStxLqNpx5DzAkSEg4NGH3UrUReGxkBfUaC2Rkg28InQCV
AmS0jMS5b4N4bNzvCjRMawGRstIo8wtzWA4AqsdwKI6hzbxDSfCNtpupPEddcsCxsaIgK2RQ2hS/
U4+3+eD6izjJ8CrHnbBr5EejGCIIOZXXKdO9i9r5bK8LIvTEOU4xzrI0YobgmhyTVPOVLKW2qHBo
GuP2r7UmapYAu8z1vqEoZy4UZoTMdXYE9VnnbYGBs3WeDWGdxSw5AbeNnYt1kdC51Fvumec+Svq9
DmB1SnUh6SJpNwAy5r4iuvRMRACaDFMVnkX0xtlYF3oU4SnZDVF1niFJ0oSLMM4BhWGykWpHY07m
A3CyPNcLoRRFMR/0sqzP+mCwWNfGjqLGmU84BnO7txD5VPcFGYFp0GbNBSk7U5Ht3WPNbc61Ee6s
snLzHZi842/vu32YbQ1IvOJn57N8bqMK3WEyLY6tyY84FFiRjei5d2OzOD4UVAVZoCLOpSX+WsQl
01Y6K1/01bdnQmV2jgs4lv62asNoJsCnTcqzs3r4JB3jTykwyk5UdrSGiaMvHjJcefW5S2J5jush
9LSkN3yt5EvcFj1XTTAK9f1zkzAdJK9lfZCiB1L73EGY4l+v2ralc6GR5cyt/XMHGYL6TpcUc3Tp
TiCA7YGpZEVowd8XbqNDv98eo8MKZCMqn8zBgRHbxddN9Did4jkFbabbdZHIdg6MeTsPEdFG1MOD
wmg6AmDLIrwUdqmeHKwwc3VYAq2HK6QOBSKVDgFyXzi7ODtVWkr5gElUVTJZQf5OWEqRKQdGgvui
ZOAf5159yMPmJqmpkaBpMfEUsHeoc5IrO40wHiHm0rcEwVW42fwg4Koj2WE4MScwr/o5OTTwioIa
VEqBrxYhgYARg2lvbJEN6TyNXIZEnIMqzknxPKfteDDm0cO0XLukhv6R4DjMLwoCQTDok0aoypVS
ZwD0dhxwjz7PEKMYBCIMs7CKDKqwv8PltL2oSxxoFfEVdVniKCtDxhs9RSLaM6ra0XnRsfXjNlf5
ywDPzu1V+DuZeizVuT9X4fBVKsWzOrUiSMGDrOoM+eqeeaLux2Ztn/KwZ7pEJhI3SZ1+0AGdLYuK
Ik5E35j75ne1oiV7K8xJ+cv9viSPrinr71JUt616ExniKHWmKvp8QBZ1bxXmC0klg5c1+o9CsR4b
JtW5rC95PueE65BmoBihb+Tpta4LAtVd6PbEyZGNbBl9Q/MkwdRumJ7a2T6n2ROyIvAWHRfj3nhw
m/o0uumNmsyY0lYvgPHM98sZe3I4THg9evqCh+fQD29x4d6tb1s7Gq0ShPO2VZPDm6TfSwxbBxB8
GnEYL0g1KEIcuRS1eDQN+4uh0MEZAGXzWH0te+6sOJR9J5bqteM/JBw5gubHTacX7Vd06KBq4rEh
eLHHyhmg0vaMuf2y/ne+AdxwjVkFcuqle7eH6M5VKM4r7HuBds8j9UQ3kEDmMHMzvEI1n2q8m6qF
yyOv8/IQ1uqz7KbDgFQVhL7/3o4d5RXzXBBwxkpxqlVDuazmKekUBnAJkCPnzkkgqEgEcSkxjRpL
EoIzJsWPzDByOiZEGZczEYlV48fQ/0JmFR4cB+zGtPmpFu6HFZnYzxIUca31Y+ln85qENluj50LM
YZgnGoUIehAH1FfA9I5iw47InOEo48S6K0Ex8SMrPJVeRl6VZVA0HeKyhX+hpLO3fnU0ivR3iaRh
ILP1pqiYpYqQJoTdm6+KNe6iznrUejxyrMrYyAfp0Cl+KMC8kRGRYyyvGww5vPX3aJC6EBHQuJ5S
tdfa7HwZGvWde6W+Kyv961BhaWdg4ljKZvBgpn5kDfnwSh5EoonIocJN0QibJ8vIABBmi8JGv43K
ut6PoyQwBlzYS1KTCCcwb8uu1HPepd/m0qEX0kL7bX/aWFh7y5J5cwETLEL9sKYD535GI0LlV8QW
LvLKWH9baoefx3V8CVF2ceVD2Ovfx2JoPAL61oIab4OuzD2DlXVXktjSy7L2u0DUWDnGi5VwkYbJ
wOVYrTrGW3cmF9XMhjFoDOWQyxcmWa4PU8DxIzyYfAOW7MlFu0PUD2YphflER33VIgP+uqPNzE1X
QBsxdE2z1EvagdI5SXbyq9ovcmcWmA3hffqqwA827eqLqpg3RoKwBhghjZcv7SDXbMrbTov2SYeC
VxeO4WdJf1JGUzsOVvyUxqbcO1azlqk07xwCp6NopjZWJDdOgqWrjNmWKw5zawGMiJ7p+xE0+1WJ
9WgfOgzmF6TfV01jvUlKsNYsdcbSbBfWzgP6p2+OTeeG06bU+x+iWu5reWeLCmsWYEC8pEH82JGS
IEWLNXxdT/gmXoI+wWPSiE66oRDOXAFO9MY9KdY7DBjf2yE6ula156MtO2TEVMSjejfjIb4WCwg+
5+mZMJrGTzPlocjyq3r4pkRhg0FRd1pM9TTL1PCtBo6XodE8NJ1Ab3t/9VsIRO3kniSeJtSVY2bN
N+BU95Zt3el5d1/2iof5+w6n59vtfecuTz01y2Jme/ke+8mHuFUrT8BKQJeBoFlNODstnGIokKiI
snnfG/mzHU+kPuURdrjl/ENxu0PlCMItwVS8yQRkM4UM0v6hRRjqDapd+Q4SNrcMHyxtzX0Zm0OB
IwQ4roeZ7QeRkHfjTNe2kc+pTA9tE1/MUrnR3eGMsua1m1zsmFPAfoCiqIu5gxn6e5vPZ2UmbdRx
fjr5N7UKM4/e2VMJ96GFNK+WNlrYiq57ox65uaIIaEBYJ/W4jM0bMC6TRSdlGtkdMLiG3Snf06hA
szreNq5JQLOxHJGO5qS72mgP6vkqJq9LdY0n2HnQoPnOCv4BastTMtv5DgXpG/I41Kwg7zVUipo2
jKcAn1KTB3Rfz6lpBbQD33E6KoI+r5/TYToPyYNqdh9qRI0jMr8b20POdcJAeyC+71ZlMEC+sG+M
+UQ+wMzvAi7p1FrhE9hOK1RhGj/TE4PtfWjUBYi5EtdOkgSzarxirrR2r8JLBR+2hJ3Q2zP2Cya9
FNX08XL4mvbDlzbrVHKTkls9bhClpMn92JXfHQcEKTP6Vwf9Zdu13+RsvBHH/lLmlAV98iyt4ath
k/w4lNM9tUa5Z/5oMwAkKMbG7D3u9L1Ld8IDLvX6svlm8nuGziS4GGxvqrTAybXs6MyPEWFP92ml
XtXTTqhSEgwx6bd5iPcNI025Y962+CaXUoUrts0vWvfTFJRjwplgYnFSJPUrgD5Wu4lKw6ujL6ll
752EERAyUNAW0/dWJ6/VlTpu8MVAJ0iRVI30b0X0tVUsjGnlhdgZmhcOIyUUkgvI652pqLFnx6d0
Mt7HITP4qp+cWXsHNMt9bRwOCj4LjJflx3p9h1UEhbazfCC22i9Eh9W3YRGMbJ+GeODuY9GFG3VM
uW06bU5jFZ4l7JlbaX+M7M68bfuMCahQPirJUUzlpeSuqba4pVoFdYvZGF+gBuDmYDWBSszKKQYy
3sp9u/sukOqhKFIIpFO0dWi+LYeQQgUtn7+UZy3rPhSDT9FiY4D/gb8o425xC06fEnt8kt1EY7rQ
OrRTxuuOmIpqyXMmyn4fVRmiO+dOzdLk0tMp0Yu1bbbQkalokFbhk5tYr2pMX4AY7mssFV46lXjR
1skCjRCDsEfHk5b1D0TM3DLEcl/iE2InWeG1RXapmA6BKtAK6Rzp2XoKq8l+11vMTDLb3NlTiqVR
mwY4oBxLlEIGHX5fw5DWj4FBPLoH46FSzC9ySfAtaJEWpRr9STv5IsVy21NEHgjrUT1XZPeUQHAU
ZvsV4s2xWVD6Um41fkh4gVfp9Lih1Gsq/hh5fzMDrg69nLhlWG8TcEWwVNxX+HGNfanED1JGMtBC
0njWhOgquq3i9lUsqRaMhKjtFIhJrauDhNrRQdPxJKZ7cnajrjvTvfFtOq40gy51y6yias0bLRxs
aNfTM6dCw2ByJ0ws7KD93GOr8jyqeQluzVCblAxkMuyCdBqxjtZnQkGmXKNq5j/nFnUq4Q6FM7hP
2+ZcKlwr3iwzijxbgTBluf2eGDh5rKPTsozkTjAhVKVOe36kXap1xghOYCGIhxhSmcl1Dm51oOdM
vqSWPZi1/q3GuvFKNU9udtMwyb7vteUyxdik0zLr1IWfpCuobBiwinTIPPRzywk++OjVqukteIwu
AjSv7gvqyBiPLnd67oCF8JpCCE565YCkgB7+S9dWGBmZr279YXV2u1NapKmqSB6KZHkodWC6hp7l
jCriIczunSq6LGAitgIsVoHe4+ixGnkrP5sFXdGcjBa35cn1KzHg2dj/FG5h7fJwPhip+mwob3lm
/cAG1x9LUV50zL9omCVXixYtgRsJk/JdD5IR7cCSvxikVYSlW9PBgE+AaqFwMFXGGhkdfI0yqsWr
XZvUnTELwMGu26MtTQLwaMcTmVy8RVe5J87lDuFovf5q1DYpso557QfG/pyH/lK5B2synGNV2gdn
egGeASO0FHvvdMO3UtCWKerwcZzsV01ML8ARz32JBydcmOagFNbNVPZg0TNiUxDZvKekaejaRLmV
+EUfYr+unJZa7VEfYNunEd+wYwzlNM3bu9Qi+zsm/XBnZ2hxSvMkXbD6yEnfl5xZW1+8jjn0p7B/
a2N3X3YkdSA5khRU4zUN8esZT/SdKiPrnt6sjQuhVQ6On6Gr8/t+Sncj089owSlusW+dxIFztgya
PzNkH61F3JqRQaEF1Gnq+7hNDsOISVg9ad9Q+xPGl2u7IkpJw4uiQ6U9Y1ZQEGVHsZflRbnXCfh2
8uIuNWM0vHgIuqV4HOzvbUqejuugUw2BsLv+1Ur9ENPAawxLqW34W6Asea6d55jrLFe6StxdIVCe
lQJ3piU6Zpgldu4Clt6qR2Z9CrgfFm3pdTMFVlU8J0nvxQXGyrWB0Zqr4rTWxX7Ylz9lmVWB20ca
1mvWN2Oeai8rsBMbEu0BEnZ3mkasIdvZeu2/OZWIj5mkmwTE2NsaoQAz2r+0Y8pV1vs4ZEqbjc+O
Ka9jYSUHx7G8binnnSmfsYqWB7dYHi2hECjB9UvBl6dBJ2pj108xrrx5LwJYMgfRdXTWyqOmd6NP
f+txiULBxXprNiDrWpi8W45IToMYbskkpDs/9QP+kkVKjuE07xbDPLjlYD8o5ozjlnqVKvhJxsAr
0ClLv6+a3k8mA7pifqSZEwYVFPujqRwFGVD3WcQnE+kAQ2+gh4t/qa5O3zf28X9E1P7/4WD/E7X7
XzG+/w8StaFPo17/1zzt/2oA9ct/Ymj/eslfBG00Pn9TsWjgZmQbqtANqPp/EbSZvf3N0QwLkRYa
E/jZsLD/ImjDwlZVABxHxfJYg6ICq/rvBG3tb0zMHNW1dQTVSBn/E362ZumrFv83KYHqOqat0wdh
0F6nk3/KZgsSiNops8YrR8ewOJHdct4WE/YXZy0Ryxl/OLI462jwXUVtcNRsWahArb/W1ofJkn8p
Oyvajx2R3t4MZepMlhz6tnUNwX3RFvGZaWRJJBL107a2LVBu/LXNLpgprlNNwkVk1h9cEZ+wY0up
mOanGJ7e4rsr3qoStt28Qk69EvSP96mjl+fPhUbmZwa6zMZiwczIG4ziiyEWO+hXRLZZDx9TG2We
RUIN46mE9wE9j1B2N6nP2wK3lGnxSRTh8ecqBNuPJENgGbVlxu1t3T0My/jXM9OinBc/z9J5l+LP
RDGaSvXXNwYmJ4+ZEQWpYw05QwXf4q/dQDSXFghZ3Y9Mf87mHIJOWwNg0z8e5nnMFIgSKT1jrZFV
VDzlkpncntfVCC/8/NfW7bHiat3ZmSQs2pDUFsa9AVLp+p9/LjRr/feJdgCNztav34QLREOelMue
OHrgaEBHe0gBoJ2WsARuY5ZWwrBbscj1CZ/PGhvxYo66QjHXd/tZygdC5xtge2DsbW0DpLe1pEf1
7/+xW02mUAt0PS32yqQ9hU7fnrOu5kvanrg9FsP6Rf626/Povx0TyuD6qhX1JtEB/Hv9HJ/vXv/a
/Y+N2zF+vdO2+vnM7YVFfahnzrVMAegdsB39taYQ8XDWzbzAOW1d3XZvC7nkb46hhsHnpm2tWA+w
rZnEqxxLSNJ/bP98gUmj9lzVB9Tz1XkqHb75NmpY/lrfNn8u7PVc+bV/2/j/fPzbobbVRFJdZ6b+
9PmSbe3Xcf48xG/v+z9WU/e7XozV6c93+O1ImH9Z2E0KjFC3f+bfvNP/7p0/P/Rv//dvx/7cv61t
i992/7a67UosGm9Gru/tVaglHC7/z9N7W/uX235dF3/uTnK9PP6xUVkR/O3SAdboF/+Pd6jpxaoB
Mml+ZqOZLAqJcP/5ms9n/3HYbYe13MdJbZ6wcqzOOTzB87amrU2zz4d/bKuMkOLMWl/yP1a3p267
trVtsR1oO+TnQ7jI3AG3x8V2uG3VHNey79+/+/bEbbG9DYynJ6Uf8/22iWLeGl631YEGvRqk7aLR
/Gcml6v12TIdpHnMsiE39bk8bxu3hZMLphq/dm3P2rZihmcuPiTOFveHFBfzTkmHy7ZrUVNredxW
VTOCb/vbYYQVoZeowdaKjBQSIgR5707RwSsuTUNGY0YluJtzqFZKQwKINX1LGuNruKAEKTQmm3Eh
oD303zLy7pF4AK4M+fd5VJncx3FQKEiw57oU/ugkF2akcN8nyOLEsvfFWbejD30ZBmYB0+KNGcgU
2mg7+O1T/vo3ZsNBz5M0hJetQ9qw3seH9T6/PfyX29ptCP7HYnvF9tpfr1gP8MdDt43BAv849P/i
MKsU5mAw49qO7G6D7XboX6vb1u0wzjbu//tPUqgJXe65Ovz+adqp2tdiRgGzjmTq2oZ1i6k4b2vd
+q98bvvzOZ+7P5/zua2WlkUp8s+H+OOwYmj+/q6fh/jP3mb7tJ/v8nmYbZubZl/pspVnTCsIllmH
LrGOq9vatm17yAh+p6XqvP/cPsQtLfHtKb9Wt13pNq5ur/njiNvDYhsht92/nrm9CLLYX+/9a//n
41/HjA1lNysmTQatg6xWKQi94Thr6ls8KQW+q/jGoaSjupjxY+jH6dCqI/00KlJYJO0OS0d1t8Bi
9emAEI8W18zUrGXnzCgrGJ+7wIohrkZm5h6gqF+1rgu5qNMObq0OfpY5b7oBU65Ozln7ZilQWbK6
OI1Yv0MsBUU37Ie51OdVuQ983MqPdEGaPFBhBIlOnEa03MEAPLT15JyzJte8PJFPqk3jI67a1zxR
PtKCKfOsoXSoiPaIRtXxU+wtIvMLBB734CauG5ij7WNbeDBo6vY55LIhLwfPWs0hZPyRrajWPFqk
ESqYNIRM7IxsX9T4agw4YO9L2zjWmbwLleRnVhKdwIxDhVpjXTFFiD0IDpbXZtn7nIPomU4GSZ+K
fIes85wL9UuhZ9MNoO2VOkPgoXbfkcz1iEFBeqKb48aNTgyOdIOC8NLA6OYMNl5C72BB3YeDgfc+
lCBDcU9846yo2t6AnHCVjMtrlSfvdrfogTZ+VdvHPqrvpEEipTxWhUpj3V7vc/gjQ4QCGZsBp7JE
zXamE5LoEKamZ680iXvDyo/S6jl7RSNoO6zzWad6w10IA0Eg1hXz1L051u+F/h0Bu34uwnh4zm0b
aUo8PxQdoTmJ/GriCbXrHXz253tiH86pqC9pPf2sC22dMcBsNmvZ81tgMqJ1OHLl8QxcXsbJCf8T
mH1zc43/NHSSFe5X9XKPDw7gjdsGiMnAEKX7kWpV7IlWOMi9wTcsGRGJUCWn2BZfB+jpDa2xGmDC
lwYJUjVccA2ZvRGZdkDQWg5skJpJve8T/i2LOIxpdL6WsUhvh75e7kH/H1Um/qC1EA3MVvmhxMcQ
Rsee3vVL5S4VNCMIxFFc+u2CV2eOj2O5j2j7e5Nbk92H3yhhrf3KqUSSB20cb/QRTyoDZKfM25PE
HJFGXRIjJmwIrZfDjixie4cVXDCahcQMsPsKHfpnTQ9+5YP0NPJvB7UrgnluzVtTu8SVP2RueFPr
nXVxohA3rTzxp/q7YkXhfnTzPV5BtScrtSdATTu7bf2zlMad2Yfavq45HQIMRtrAwAzy4GZ3Mh2Q
nDUi9602Zb4V5whNitqFPEzzsqX5zBfHzMbALddzItiWw6I9AHC29OMsjoPlPjnYX+HB31sdWD1Q
NkMlfPjtFXMdx7tYna/Lqr3D+LD+6hDhngCiIqzcF1wfbVY0O4QFHn2se4I3ERO0uXOxtBhevVN4
mdrjWAooJatZu4g0DX3+nygwIu1jMpsclTCRC2Y013dTaZ3myZ2PDezEXQ3THo+AfuVEk0KfFCRS
d3SyTDQ5d3PCL2HoLpD+7Dwv48AYjoLFr/uQIEI90g7SNHBtm+SVTLvHRo9JclyYsyap4c1NTVrc
StaFkEv/JGqvVbJlkcjBB8zvppHpHw2UOagq85nwOVrqC4bjY4bwluixoW+JWIHjE9DD3i/p8G40
VQs9B+5Xy4VP0HWDRC71ig7agalgm2lG0x5DFBqMff2s9C0a0U43rugVId2Z33SKEUtvS+6nOEQr
Dq1zq+EAyUAccASBvDXkXnMuGWfjyYSd0JvDbjZXvLqpEz/u8y+VOvv62Fd0zaNmpxvttRxdLHsG
OBIqmK23lBo+E9r02nXIA810PNb8uBDj4x/LEP4oq/g6GZajlU6PIYB+G9bmwencS65Ie19j2rWj
SFNohXVPlVA4KUJ6riop6odO1x8HHSOKJXFPZeKUAbfC+W5McRuBh3gYMm66Mf6D+271sKphOPgY
nOy7UPR7bHQOaJ8DKacbXMlfCxd+HawplIkuNIBq+bqbS/Eg7fqFqy/1qPxqet4q8TE86twQURb+
VnMGiSlaoksq5GFqWgy2ZrSY6CGeoYANh15/1yqiIcZuoh8j7coDeHqcQprn9hA7/tzFpwE7DsTY
1lUWaU9aT1nWuQO9gzc3D8tDDdDpdkbvE94DW70pHvWwAA1ssshXSAn0YzU/oK0yH7EoGZCkXvpb
S0oE1lxgXGn6QabJ7Dmu7csZuSy9n4uYB1BM23ECwOdhmfBIrrkmx3DFcaUi0HnfIcC6kVPW7KTN
uTdmveNFbXbKui8NVRTUVF8Nud1hu/3GBKHyZ/KGXZgPexhTnB9YE+8MpNyHDklGQCV9wsBj14u5
JVSBxmtqpCvAueNul3rLPBuXpIpDtDloazGb8kcJOd5IYCcth2rpXL8fQJp728DRInxZrLnyjcl9
mYW6BEYuicfoc/xSwvcG/SZkpXI34sxDkoz1o2hyZWdPMyTfMiqPITMBwFTxWE4Jze8QyVZuXwSJ
jZ4hQ9qDE4nlXSyzINUS9E2W+CqdXvPdhj4gLEDpNbXqINuCpj6V1VcQteK0DFREWFTvFdN6nlBY
WVrxDJ/Q8DqnPOYRv7DdwnKJ3eWKZmPHbL19Knuj8Xp9ET5p2TeZU43BMJuQDLUEgNiBR7yQgqyX
6W3zoGLrc4NqY2+nU3cm03RvZ+G450YCb294H/okiEJj2iVWeKfbtI6Y4Jmc0OpZZl0ZNOAV5CfP
R+iI2aFNk5ewSPPzkio3dm98M4ZpH2sLrXsHuaKJNsEQarNfZuumapT8YNBnrKz5iiwOegzacEO/
hclSzZ1v7Hyt7sagdOD46E7yvdYSvBoNCgUc1tdml4FuBqYGvBMMGsRQH/q0fHIAiHrux2crcmlf
aASVY2lGRgMyC4MGUh+r+B7rtfBntXpEfvQspdXsuq67ww28gZqm++Th1WhUxAvUdrr3MJUg3lk6
3XY7hZPcq14hs8c+0654Ej+bfg/vL/eXIrpKxIBPPW+lprA41YyeEgL3ZgjllSbiB9JYB85RbM3S
+HtGX2nMcI+ZfuajMvvSVgTGFdqpLUeswIzM9lIDI7UCy3x/+okXBbwrmUMRsY1nx41t7MLim3Bw
FD92FOTv9mrOVqakN5d0IJOsDE+SElptqqu6hutskUJ9rKC/2w4UYkU/9TFNyj67snlHf+kbKOla
Dula6upJ2tOeFrN+5B4Hb8oNr60yfXCM4aO3MQkksgQNGl9cnCeYgikNlU9/kbFlrRlKF1kfy3xO
Ti5pQlF7ylCbXjp3KanncbVIJ68WmeK7Va0fmD74wngbK6nfttp668zLjO7btCv64aNUR24msc83
HiKjcp6YsdVM6w4VYpB5pdnztTxMePbulLK+jnT1QeA+t9PV8tHs++9RO2S0x1SvtuPXPHUR3xA9
ihW6DFQYSce4mIKFtjIZyml8UW3zhiSDeVoUzzE0dEGxi3xbWgFKxivGQcotC8K1U6d0WVzXSygU
agNWjKG3xkFKl9RW2FitpD0cqW9Dh5WliSRGx9de03EiQ6IIt6QId6UZHft8mXeqaJCPhIvtERW5
BPiI3KZWc5dHDMaxrpxwc0+v63S4MZPvjSNumlFAJS4J/k3OaPL0YMrAupf0x7zoFQRmPNIM14wD
x1w4R/H/UGwDxARmBSUaBkxY7fpxhahMjhoXH2RJJcmoTO41McLhDcWNUq8+ax0qQ2waLC8lcwkL
XJLdkSfuyxHqKFpqvFPxALNXkng0X9PeROcQ5V/ifokOZQNjrmf+I8ArnrvqYgiU5FxeVAdab+7y
EbhjgoDVZvE71NsnNaqsXRmOP0WnXdnuoJ1QIPy0omfg+Gw/tvPPEXnyixljjpkp9VpYTnowavbi
pWvsM6IRTbjHCLaN0kZXdQePGKYs2T7KdeGO39y5za5BjpA96waSbuJls0T6zRKd4BDpRzD6d7Nq
MYDpFhPW1MmKQ1gSbv+jduqZRnUQq8kHlnMoJQwL0MZNDIhj/SnOu+9EWbvIrKeLM5tIz0Sy0ywG
hdqGbYnzS0VAlNK416aNOV1jMWLmHaTA6N5pspdKhMdRc56NFgLJwCTZ0+35qQklv2r/rEUTB8Pq
EF1idjOoLUTmKfHhZZ+dJg0Ienkh2fE9pnGvVLZHPgmxXcTS1xmJnBXNZI/o3vg4CEMcGpefTNGw
kciUOzyvwrt6kfmdDC+G4tqKt21CsYEdaJ4hkVy3aTjbeEuFZv7zVdGaPlg0U7yv1yNtO4ZFf+8W
e9rJbkCGvDy28rHNjfFu1MZDR2qQx0QVF5slG7wRU1U+SPSsQD2D8kkVm8oetsfQwfZILijxvQSI
YO3hR/fduqAjf9/gsVoW1cWOcOPYFsCRi5/i5LUXlf3XttKaUe/2MZf8P7b1hDl7wkjEgQgMqJZm
eItpBCZAnIy1Le+4KAS3fEzDp0KIu2VdAM3WkKOgH24P/5u981puHNm27a/cH8AOAAmXr/RGhrJl
XhBVKgkeSHjz9Wckq7vV0Wff2LHfz0OjRZBUUSQBrFxrzjHbLhaXtPGT+xHDy3XX5/7Wc74klL+n
667AqO1LrqZlU2Cc2X4+Vtgh7MjI1ZpaHvK3O6DFCcqXzz2uXRUrsujL4/Ufvt4Rws+nGhPAAxu1
ue663plkZnl2vfnpusstVHLnA+IBCZ0+0Cus/Gy+dJaFrKyePqakBq5qiVsCvfObaXKdy3VDyHm/
rjoPkOdf+4g/RKOMf2qdmUaK2p62y40w+lPmZu4l0ZvrgxFGM84JUdmB8oK3ROQrBrgI66Srgv3v
2021oKJDBr1W1/tj5eKt8qZL2gb3C36m7bDUI8dO71ykzIx7NzlH+oZgefN7w9KKwL54wW+S8y/k
kaZVlky9Px83ETJxyIm0/f2LfAwt56hILoUq+jtVwSm4fqMWlURr6NsrmZNIWlF9PThGED3YafWk
wmg6Xx923Xi4OeERl+pwvXl9rBWUAEa0i+36rOs+e7bzjVFltznauLVEUXLJSyEvUcYLFqL/joBU
Xq77bb8Y7r1R258Dk79DPyyELqF8mygJ/UxWgRczsQRtG75/1Zx0ByOS3qVWlX9RZYzuCeI7wuPF
v1zvsLq0PZrKJQ1BP+56R5SZzl2dY5VMs86g8I+7XVtABR2SmcptcG8+HxvXtQ+UqPX3uU0ccDCn
0WYxwvhBlW6wmaAqboUfAqvy0ejthKT71tZ18tDrjdO13ZGeUrmKp+kPbP7/qQj+A+4NSqNGDf//
ZQRnAG/9Wzb/nfT2x5P+EBIE1r+kL39HPVCFMsb/k/Mm/+X6NvkPLixPmMYCYOSfMgL5LwuGm2VC
mfXIVTXBX/4pI/D+RX6EFNK1aKOYluv9NzoCofntf1MROFo94NmBKwXuFcu2/8FVFh5qVwY30Wmc
tsg5a2bStbLQY0/GsVLhbSijk+svzSn3nedCccFcgjI+mBMEjPyUGuN0RPc0rGSThjvTD7FUyGrC
ZAy8A7eLbqUUoPhVYa5zWCRxlj5lEPoRB+rkCJY2eYjUepQJp8N6fIfHlFj9gmzjr4/kD7rd3/M2
bAQb/+vv5J1y6bvanu1Ypv0PzuTUuqy77MCDrL1Y68rtwJNk2Pr+0kQkAUiQjpj7zXXMH2lLWoQd
gPZiuxmyBf2OZb6WIVcX12TK3LjFatFS0BRPROyFUKBEf+qx/2uV3trqq6fSMH86ceFcrpu8wL/k
ycnchvQWMIRuJns8JkZByBFep65EgVp4moE0L9l4NoCxzYvRH5IFh+HsT/REQns8yzaLeO3Oj0xA
LSKwAom92TwHsNBOnt5IlBinYl53ZolRUm/abjRPc1b5x8V4+NwtYWNxCY3KbcrVrJX2chBaNnLd
kK0WrUNLCiKLGdldN4M2+4kwfJiSioBeF7wU/YcipSEgvlUHTpzvQ8UVf6azvwJoiMphrr9WJi4A
PNbdKe55z0rt0Is806RkRriGTv0uqXQDC/+kexJ9TaPazZc3yynmbVc95NmUncgEC3ZYIh69fAg1
KT+kiSjUlvkvEgt9c+lM+bfNdZ+BMKJ1Zv+gijLeJ6K9TPpRLV8/1JL9wZ5iyF45TimsAMkKxC/Z
SRYPXlXZDKxa20BQ1YHTGtzT9ad5WaxT+yWDkr7rLNoVnktXkChW2KtaS7pgO/jU0LQcDpsRzsoK
JTo2EbHIVdjVP+yst7bIAnlH4CSfZmE9mHRkt6SA7PAT9DfS8xsUzQPMHb1Rnkm/K6oSCCNcj/uq
nXaZ6l+vu66biPL0PBSLsZOueFiA9ZW0S3D9XTcq+LCqAtka9mccdN8VAOsjlarn8qWqzQlqOZo/
ht0LFDgsJVh43ZXdLOdEgBwaanFuquYmb7sKd639PfAwrrQZ2mpk9TM9xxOaUCykCTNUEuNeK4MG
l6K6PHYKu1WewMFR+LHKJWX9fb4KhyJ/SdbVEEDZaOWr9NCRhESBnNoFDWJBAi0E2/hczpHHZS55
jlKGIWBp+vV06QsrOTWJvsQXyb6WEcy2OjjY0h2ZtkQHP0UOa+TTyBodhzp6c0NuWOPMe4Oou9w0
mjUzTIQgzTwey/B77/TWbgkxFZArlwHHq9DBIDdC3BOBQKztcl1NyI+1ikZJ9Mex4Wmh4xeej6sv
6u3T4mF7bLBAb+M6nw7d7O672HVOLHLrTTEQxEa0wXyy8ehAtdk5hMmEXnsmQyzZ2Kp7bZLuB8kG
mGSIylwCiBfBRE6YP5z7Mc73cVI/RcxpziRjKty1RHeWL3Wx6EEGssG2o8nk+c7GKYKtG41y5eXq
mxhjsbORwvg1UIcwQt8dGyxLI94ivsWSvFOgWvx9WBk6r9hNWY6UHVITQ6hTrTe5fOTEMdMyIE5J
5lWLQJyTIhfM+uAUwzasXUr8qXho/d7fFCZLMgeX+LYon5u8RccZE7PQVYAcsgAbD/N0lxb7YOyE
yu8xIwCxDWxxlNFLjNHhNDEfw3H/IUlpRQN76rPQ2Gb28I4lAvh8pBmk6Q19pHhn5KRe+866hJC9
M6P8lZz66hhjQ1/msN4E4L1WhPmG+Hhxt9qp96NrBetgmOKnmO7nOq2z55EVVVCLFzTEcJ4CY9/1
9V3VgzgtgvB99p9Ipfgedpx8VcSAja85UUAncnnavRcU30uw1DRIiPGLpDOQs0Hcuh+1fIUbD3fd
wquEH5n6Tsf3oS8YxOeQjGK0HlhubNtrd1Frv4aJgZzZJxFEvLYWVrYhN9od3Rit9MgfhwyltA14
csHXDTGC4R1GbXSsuPsMkwS0pj+kMZNYoNHYzOoeAX1srp0C424KtQm1w2biwxlZJBwSVSNjcftt
bghvXUq6ks2Mp9RvuqPT8/UqxWM+0WEsPfO2iMU3cCRpOuzaRL17c3zn0NqihZQiOJ/qo7RK99Zz
FcAwjDBt16sN5kSsyzxDzJ1/Z6FA3ookB0GfLQu+CkZ5FQGywrbULpiYEoYZLXWCX39OabVLjCx8
WCIgC2Zk6qSg4R7T7VmYGZTDTAJpzbeuFr9kcV0eWrs8NKQDdWo+pEVRwWgNscrkGRDS+ottMWVz
4eitaNXpfnxziofmp9/E3VpETJWNyVAIOtJum+TDcswM75CCjoVxOW8Dk1FiGffWoQqX26kZNZaW
LjkczFYMtPpUS6MKalTuLkikSUZaRZJZCXTIcS17ZzcsBS9jNl78pGLZWhrGg9fq+1N6rYV9stWy
DgyWKd4b4z3+rzx33dqwjzweb3WKJjSLg4Nfq22fTSUQHrtd+7Biez8glqMuvyUmldlInl8GuqYS
jAiC8DLSAn3yFBFtfr/t8hxgLgFW+IWNnT6V7Zjg3k+2R9eaZYOdffGkpNrzRk1ExZM1NM1lqfBR
VNkpXgaTbhvcBkCxI4wDjvP+wYQouDdg95yx/bqd+8rinDmFbo+6CV9Ly8mMjUlvaq0kPX1MgG3S
Q+7s+PhVkuIb6DwweITZOSYQoZpWEK1y0/6SQ8SIH0M4ofdjFHzDH9Ns2oWG69wgkSSyQvoktasO
p6/RoAcVzt6eAyRCgf81JcJiG/Z00OLCsy5zm9uXIsYSXuFDTIpgr9T4jHou3QAm+MiRfrCQa2+y
gAQFGP8rapp+M1c0NnMLZiS5gt4xVUW0aT+MrHPOPbO3tAv3XUDWRtSLbVkStrgkDjCUVmD57YAc
o0iTB7xc7crNwpqxUws+wqAE7oGSN1HU0UqruYQAQS3g5KniBpjhbWDzxiQprUqAN8EIlGSSUNzN
aPw+mzpob34NSLcNpt4BZWJsGs2YSnXetKf8sw+iwZL5rzbAZdUu5VcHCGyosBN5TnXb5ZaD+LSF
q5EENKkyMW+lH3s//FVT08VCx18xOsXzp4Ns4Sn2hBwoP4TQl0BT7xGEFdoQQAeyuPVTOl39V1bY
PwNtHQio3dP2Fx/6U4WzINMWA9bwFwetBkxZogi1DWHQhgRlvbTXOg+nQo5jYdLWhVzOP5eBzqSF
9qLE3VDjcvAi58HH9bBo+0NRmhYqEWTA2SRJVy8PFf1VBkQk0Gn7hK+NFGiF30FoWtpgAejQg7lo
3xp4LwIvI3iuw47R4cvA8/x9wqdhx9nXGd8GRqIfHri8deyI42B0u46XvMm02SMq2oul7R+2NoLk
2hJCx7rfh1BKtFmkAqpI4YCBBE1gtrHxlHTzr1lbTKISRpA2nQzafpLiQ7Hxo0z4Ukr8KZU2qkgc
K/S4GOxoE4ucXhWeFl+bW8Qc7pPYWJdpH6MP5pvdHHFwy3UiMMbYFgagdmpXQptmRhTrmPcx0iQ4
alxtrRm1yWbSbhtcNxGf8q7URpyMzkyEgKQPHbV28eoIPDt1re584WxDpkdMbbH1OPh7HG30mbTl
x0KQF8vgvep/jK39wvVmL7RFyMMrpPAM1do8hMcMaYs2FFFzfvjaYoSB6ixGTcHy5K3EhWRkD4s2
JZETR1mITanEr2ThW0pp0wI7AkcRu29L+U31IKeJKnltBixPPYUpwonHONUmHPOFHGsTck55xHoL
ghXfVI1/qvLQG3jaUlVqcxXGephk2K16bbxCSjxrI9aAmIDrvnoIszsL8442bHk4twiXesTYbu4L
bepSuLtCbfNy8XvZ2viFJZ3zcC2waGrZuraH1dFx0nax5Woc0xayRZvJam0ry9yqxzCfpgT9MS5F
toIeUmKArS3Uz6JmAgJYOImGLd7EGthDylutjWwYiV6YIj0IbXFrrMuYUY83/M1uI/y9U/p3soGL
51Xu2VD2rwX6aKiNc5GLhW4CTB0SoLv3tb0uYsmt7XZCG+8UDjwfJ96U8t1HwlQXFDFNzB+tTXum
tu9hUMu3MpffHQZwty0+yGXESYWUhen3fTnVr3YRRavBNSaw61iyWd/kXDHfe+MwC2bbqgTh1MNI
LFXH5NR0JlZ2xmMcMlSc4JviCW0KwJOMrJvGeYZXxVvKudADDIkCAIrp1G38spVY74ueObd3XxkC
vUpOTdy3zR0J1czaeoSadmL/iEoARoKU9HLh7BVk1rk23Jfco4HaBG9hND4wEPQRpHCWcHI732YZ
miAmmEPifsMzyzcnZn4hK3ymWglfUu+azTpxl5LZT3mIyDypFSxg1GzVjrUZHTxnuOPkSIbIVXOP
Zam7o0lIKThjeJs+mJZ8G5NsXEW29SobeiBze+rj8U11uTqiGSfRKtnL0UXBRMsOZk5SAb3RRYkF
HSAb87e+jUmekm9VGMO5YIkIgR2CaX/sR01e1eZ9gIH3Ni1Iv0+PVvUx5u38bBjUHKbNTJ8Enqij
4i68Zt/kFWwnd9zid78YninoALhbqzXgjrrgbq3FY5bHUCXg/D6DaduoEDdi0zNAaUJAy8iPjsJm
tBubA6FakrkiTatpDWd4WPuariPcLNlmC7mLHaHAwzTBiCYLDYHRSykS9HWyAu2TPSpcrsKDFMBa
xCkae2vuHH/+PkwQFtrU56Afv+d98JQ0FjOv7A4LFK8hZ8wlKhmuDe+7TwVvjkh3ywmpANyjrzkZ
Z63DwiEnON5p6id+MWUTOJktDtuvZjtuVUbasTU108akj7/qoKrvum7yzlX3LcnH8lhE88maDXvL
YVyy1KWGjm7IjfW3ZTj7FEXRXc9aDiIfMooyrzaotbj6px4jaoEdo8bH5nB2NwYWl14OYMGIQHeY
VNiuVMOK2I90U019gocOSmEEytAr7G1sEWzSxz01YAisjv+KY47+cNVPTLLjUqFfcb/RQeTrylCp
m5Fp9RQkc78cYzP+yvyI66tRndERBivkw1BLMA1PVUbFwOFAWdBDgkz6jSp8Dn/9RhIu+yW4AQDP
m+FjlRU5K3A7BGiYMTF1Wzx5tB5XAKm/Owua8DCDnD5W6gSEoeZXyI88zp5UslNx/m7QC6hBGqwg
R4Ugpt2La8oKUCq0VM9dvJUNjZja/jWtMGm64YsU3rydZPBM6kO0Fk2Iu7MKH4yaC9kUZmuXZdGa
I/y+XoJfyCfxuzxK2Fl9Chl1JgmyHktvzeQepAfBZYyhygWSDQOp7mDaQ7VuaTxycXyD4BZuKlv4
K8fHIN5mNmt5rhPRNE2H0ON9C0eM7hnE5LANQ9JWnJm+W82KnHB1XKJMWpZeJDsnFWQCunHEpEVu
lYDKLT31U0Jw20DKeQz1ERkNbbGVKj3HgEP2cxjTPrG5IKWvKnJec5zB+0nWADWNt3FsucZ235N4
QXrjH6puuG1csB0I3sRm6I0n15LmykyK5zm6VyRETEXHLGKQPGwEkxbeNVNIww5wWBaI7xnEiAFE
/Tx+UFrERv3opj0TLBfDU1gTSRDS86+zQG7gbLMOOTfjspsFbyBV/suE0rJ1FhyhXCi56iGJx0u0
gp2RbzpOoovWBSWsBFB/kFuAnm4zhh/UVcMdvITHugujQ56FGZGlclMbzalv4IPK6sZ2qOZzQLwH
aS0vokbi1Sb3HY6aDflZ7wpOvUcMA0wo95EE61cndh6gagq3f4WJDdbIQzxfrCZqCn/Kz46fPXWw
kdcDVT9yfPLCNlnoV9uSye4mjPyznFi1LtD/APHZefgNwMfO6ImfF5OmZayTuHuH7ceqxQSGKgqY
Y/1BGt29qY81AYG7Kb9UPmsJpDsbUKdvS4Vi4+qVZ1V+6fpWbQfZPTel/RJaT4YHPNapjI+2m2+D
KEj4LsL74tszbfKi4MrbTG/kTR/8xY/WAwhUqzF+TAakasCmE0eG+EnBtobSgLi2jb7WXnKce6Sd
zYR8pRuSS9tvvNT7sIfsjtAjemVW9CPWwyhWnEml7r3S+TCM4qnSfzN02xevSlFkcCIPzITJsEUW
JJ/U2k+dnPekOhGgfGtLcK3xuBuc7pflTNCn/OpOmbdTlNhHkapjRpm6Lpsg3DUlcijfnCIG+t4u
V2S1TUDEqL5OrECIHcKvsAybdk5oIaYBgz8qyRqhumvNWzth0Bwz2TpGhnxKWCuI2uQqnb4apCof
ckoOZNEWi44QTibhR8cJOhtKTrWLzMzUDKD14BceeIxq43ZhvQ6g1k02M66ckjnIIo7SgmF92BP/
kS/WtwqO62pQWb3PFO44v4gPpMHRTTcxo3sLQSIeH2i2jG8IkLWmMtsGZDnQkWRt7hUoZdBJU72a
rOnuRqd+zXaWSshl6Sx7ZybOa+BS0RiD6SGeze/qTJZrYRAmpSYDnMiE2mYoHWJcctoYCAKSpHZ2
csm+tCnSYqN9rMNcbDyQfE+TeeJE5G0JwoPGRPfpUFcIqLviRTYViSRz9QsJMtXEA3S8W0tB4wAp
nWzijijdIG5+gcaGTp041r6ap3hVi8y/RYTAWVEuPyZIvEc8Qc6ds/BFqIP5UizOcpZjtDEKG6mK
QmjYkEtsz1xDOIMWXXAfk2JDT7+D6AHZc18pL9nmIhrX4WLNBzC+xdTdJUtHL80SmlFCNEFHaMUI
IqrP1N7KP0SM7lx2pbPOZxqVHaUlf7egaQuNrFdTSj1Nu1mCtV6P1bNt9giGiCnYWUYCH2lIL7Mh
Q1Yg0/MY+zQcLEhkdMfhJHrDlnNcQBo4z1MjjCpidtYLzkqs3xIhUuA+SbuIz0kEVi1NT6Cc5jNV
MqevuXf2rd/8TIrpl6Itc/JL94TslQkwcIlhAUSmQtPd+543bsPU/9m4IF38IHwtA3HnR/3Pid7P
mXQJBK+IZnfTaKxkS4pCaMOhmUN0s0HTprcQDNeePXEWrNofKQzb1WBr+iX9ops2KN7T2UV8LOhK
wf8d4V4FLoSE/AHmiHPrZfTnaF/vstTK9/wph24i4h2EVLKaPHFMhnq8w/TwGiIdOwVq+tGldX1D
ji91b6QUEXYumSEAmIVhmveEl6Js1s1KBKSmhbIIo6tpo1HIG6o4kQ4ulkyiPmq/3Jc2kjSSoKYD
jBrK/ViixENBn6bO/DhX98aAiBxEd/+QlCayZ/vIZQJClXmMS8c9ls1HExkoXGT4a6xTEMDVwjBD
GjpH4MY3h+TsB18FM5F9m1Hi+0a93Pat+zLaorqX6q4UuHVZOO9ksTdNxglFlA1bEIfE3setOk1D
wxEKI5cg2jAPOX+73g2t2XYnAgTIKNZ++f38CNnqUc3xbbfAW+HqofE8mTG5+3rkE8WOzEp76vZe
8l53BQgFu39huRxC3fkYwKPlE0ptVxEXCathNZnZeIqMHphVgurWWPpHp4outI7GPadCYta74Kkc
jHDnLsFzKMt4bVfV+NCOyTvCPuBIrgH1iEs8Ku7XMYlpeHFIwmn/QdpIsNfTwk0yTu42MeXXxKue
ra7s7sNJtWQZcPkTc/Q1CllxmJnzsIB2YMgSDwzBbGeF0v4L+L1kF81foiU7o8AOV4vyv/WWeGxT
tNIS5bTIAQuMvStuqSB6oA80IwDqJGX9kAoAsUNS6OvEgMURftIw3vjwU2lfpsYaOpOzisP2BMEI
QLA9x2vfim+ncT64EEu2gWrrdVItGQrakNCKYjmAwUFwhMGiyce70UZeQ3SPezJwYK/SEOEmfcZw
Zfv+jQLK5zuPrYOowacF7unVZJxNqAeVs8beHqyLuH13DF5nnCpil1IQoKZzS5QlXp9geSvAi6FL
jg8irM6lrL86o4C9G9JfKbxdZUDkqUUbH5zeu7jjXDFcciDBWzAlfAswBVpBUkNLkFhivRAOtfKJ
qiKA+yOsrGJLoMrBIquSfl12ByLpjcVVvE8JMfA9+WNSwGZtVdm0EvtNGiXp0W/eCdtJtTUD35oN
P1AYjn+HgqspEN2bdfmYgb/FsSI4PNPhPpAoToCxD+2MhdoIvtTF8KOKx5ictBpyb8q0066yHcnr
N0NRg60q4UUbcIPol1f3GctmSJHhPog9cyMIuRpEh0LFrYA7EpHAhzc9++53xC13SYG2kPFbf7Jc
hzBOBPhZWe98OePdMV3vEBWMpUVL5MAUjaQTKITuqnrqjeRV9eNBOrOzorEI6QuEclrQnkl73bdf
8JznLajpLGRc701ltvlW0ar+Eg8Oz277bWMOcpv0RXRXmGo8dyRgpE0JBGT0uNKP9TYE9V5YI9RN
MrmOqFyIIE7GxzGLvGP23OUZoDsySLxRFOeQL8muM2MCPjD3P8yp3HqzfMGT2R6IirQ3NaaDlYGl
0CYK6cSV742yYdl0QYIX2BcPWR22m4R28yqxqEDUULGE84vHzBgp7l2y3EYEtoz1kek0VfYrckry
IDrjscs7n/fFjy5+lo/bYLBoNiJybvKHpXC8e3wxNoBFgPsFVwOJsA/IAKQZD1sPCZcnx7ffypFC
fZqCitxdO/qSdfdN/xFSmz8sdinvWmPZliLseNnVakYwtu7tnq/bQ+VPTwLSCbRR2nJjJNr73rR+
FvOM3w0ZVttjHqLivzEsLs9D3sW3tcoOXl1uTGesXxtvWVtRbu/H0rov82zf2P5NPuAp6uU70s7R
z46FydGkkBRvIwgBfuUcopEasLdGJPd22aw401L8pwUZwmQ64XWTm65Kg43jtDpVzdr1X9IF0xBG
ie3Q5eu8Ed+kW5W/hFecXGBuc1PdprEPAlb0e3+x6j3441Wsmvy8YO1XBlrFxfVZFBEFOIzzincK
Ui+niwIFzdpYTG8zVAEd6QRB1jg+VoBcGBySoO5O7Xpu0UkkIvrpzymMuMGyCb9bbjOjpQ0/y2yX
zANC8CjepVNx0/ck6aFUZPXItXozR8YxV/1wtrJl3/dudtNPX5uyRbBFbQSwPdlOOARu8BQQPFXQ
11NVT7qeE3TncTBilqQ+nxQUalrGDpyH5QHNOFK2cflJtWHA1fuR98B0YF0yFSq9U2QmkV53j6Qz
OfvMSbn4zVbxIHR9QzYVTLMm2aoxBUVPuzycueClg8jvJy1BNoZuXztbO/PIClVvKQ6lrd9YKbpg
g5YYyw8rXKK1DABKt85xdJgE888TkVfmj0m7XJYhG+57SIssjfk403r5ybjyFoZ8+r744BPJ2Srj
CLUgfwUFDtnQc3xjIqtXrktgDApJLibZ0TOr6I78Iq59y6SXjBYSbLEzaRXdau4ds7bu3vMaPj6L
QzoDGprwb9qcK1pI8DQJgM7afXWxY1onfmKIbV4HyWEI1YGpO0Njm652OYVEpHHkGlb5TablvUu8
3Ka1G4Yv6U0+WdkT3O8lmfKb68Yw0kIT5FhZDPYmVnwXWjQcFLEtU8kMiLSkQ1AmaX9qcD2ukoJA
uL4NqvPih2s794edr7zvSeUzu43x7EkT6mrKXBHVAJOItjbP3eR+jYhWkjnQeXi096WbFl+KnM+6
Y/heatR41LnoSPSk02JeRRgIWKLuJOb7hhHhSQYUXLMkyqmigc9vrkrQcd5KJvWz6Gd/2yppbOjU
4WY8GS1NL9IhMJgRITcOVbdORmON+sRHi5xNlwz7KqTwGbTtdO8FebXPWmO3SLSXNWUgRdz7VC7M
Leljjn0/bIXUbEkFoTLw3GpLxhDy6ZkCpaFD5FjjGV0K0Nyy2EfAOu6wej9mZkHXGio0ZbKkcdc5
NL+8DnXPBAQVA2Vr46BqVQZF0bOPsg3ru+vG9NNtkrjbwRXJ0VEOgkkRm3sSaVgSE9yBLixtvsRU
VJ7Ws5ohXZw6FjgkAoI8zFZccOTZN/E0njJBy1UMMevTsBtXgb/A+xTyBsIgDL8SJu5Q62L5hGEl
+jp1TEDm6BCUpb2z0BPMER7CNH+NatcFNZNEeybtOXix/Efg4jYocpxLeRARnDBLe2OP6ZeKweac
Zybx4zZqXE5MlaqPxmvqoN0gwAOxPbLYQ9JycbdFyEG2DPE+JwWnaFV4iSYqb53pxhh6WB6xf8Kt
XcRNhGPgCQ7VWwAt2nZelaCsVcbaLIGzzV5f3KRdcOo9Ph+BTzrxigL0uo9a1YTkFdRbKYp6bdS5
QXiX+hBZ8suvzWBXm3i5lE9oigt0kw6KwyFAhMEecA7dMPdnTnLmeSzQu5fIzwh0JCcMKUoZ+ccg
876VSUJ3qZO3fbFET7DcrbQk2C91ODPmL7XVjneIv5Dhbm1IWExCWNGVwZG1P1cZTvyMYQmTiPDF
Kd0srEDk+fa0bov0oGw+9JbVAhBgBmoJ1Ll1HwU7e/J23RJdegZktO/m1ti3NfLAsmDAUZd4KbyZ
1WZ7jhYbTByXhN4c4k0T00NRXeNQ1BEdEdh7YKf5DvslrxRCpV3MR8aADKspDwwmu4ibH6OEyHsI
u87BLHsL2Gz5zQuehcVoyByyG0ItmNeUdDfoq0vM1lhLvxe5zWq7W1PUzY8s+cNjlzKNsYDb4UG2
1woL8aMfmKyV2iPdlmhjpSPvme2exkrSimccwRq5p7415/slhuGd5g/AhlkpTfEpRs63JwiHDvfY
Euo0s+j10PsF02rxrAAjjjlvsNx887LAOJgu9UOfGPc1aA4cU5x3F1Iy1mbgbStHxc+DhzsvwJns
TC35LCJEhVkNUDPdltJtkeeiT8KDbnlPKgVS3Tm/5MzaPpclbtPK2pdOc0KsNp/S0oIinuY7FvAz
nmA2158cs58hGsVEeC0mxr8pZGCKXWOTaVzJdXNVYyBNgEqamxND6BiNEeZSMB82KqUTKw4GPklF
wRqznkIdBlqUSE9yg6A8/3H/9UHtVEOsNoIXXvqfECg5lbQ+yUaI+Xx/c6Ii2tH1IMdDqqVtiYNw
KPernZNjV284Z9CIz3DqjFoGLzeclNvTojdoChGApK7JOkyw4pv74USHu/+9ec3hW58CrT4rjfTZ
bwAiAQJdfu+SOtrlqkb9Py31f9BSa0EZsty/hLv/Kzr77n38f7fvU/JW/V1N/cfT/sKyCQhrjsf5
Xpie55ifudmopP8FuNR3JPA1im3vMzf7imVzTMfnWb5GpiH//VNPrbFs0vICgYqEoRkJ9P9FbnYg
UWb/XVBtSmadlsuFxHUtT7rOPwTVMKlzPJ0lSjUim6PaCxmbqX7ZZ/l0kwZ/YcRiWwLH8jjgVrFP
6WtQp8ZJy3KPoThsV2MrXAgczXRqdXjHdcM8cTqFLOK3RjF/LywbNa5CqCjLugV3o38sAyxb2+uP
fVgiZNQ7r5vMp7dqAAhYAd4GIaTzNJSoL3WBGevfYtiU9MtjUvzCNF6epCa4XTeogf5+sy8ENaSF
8iPUoRmLprmUowZiXeku1x+7RWcCFv6M0xvmzZUkd6W6fd68/qSPNRIulwOmlooxNxvB6P9vG7d3
4n1PEsf1DITkAeCW3iT6rERQOeUQ4p7rLhW603qmY7+uBw2jHkrNY/OuBKShqh5JaGl24SA0Cl6f
rn7/6JOwdcwmCK8NGjzRAuSuHfXH5nozTRBqWwlAVQN9yJkceDTxra9t80Y60QGrSGMjr9kN6Xqq
4RfJgESeinFDb7okPKi47eL+vknNaDe3w56yBTmOjsRjEtvt82l4DuMUPAW8bisonvvYilekQd+h
WnD3s49bUqX0p9ZeTQg7+YjNmWVoc2b5XcGmtX6EWbb1BcuZZnSQ4iGiWRnZUmyrkXhbNA1p3lbH
KOWzun42qVe/kNdbo3UD8Pl6/fwisFY7Ep2Dprs41ehho9PkubEnZyukT7CuTO8dHki79YA8IP9t
+tP1J4A3f/z0uU8oMAxMWv+85/qYz5ufz7vuM2VIUBQ177aZe3X4fNx/+DX/vPv6ayM7pvq8/vj7
/uzcLCkMP/2qr6/Dvb64z9uf/95/v69RANOzckHcon//dVM05h8//WPfkAN/NlzM9D6JH3++nL+9
Bf94m/5xcypTpEmEoG2uT45HS+2bNjzl+nBJNFPquin/upldaVCft693N2WacfHWD7re8/tBn8/E
FL6fiUZbo97Hy/Vvfu0/9n3+82qeUYH/4+7rzc/HfL4aCoOO+DwkIdeHXO/4d4/7/H1G1BOKmsmb
z12fT/3c9z/snceW40jaZN9l1oM+0GIxG2oRJENHZmxwIjOroLXG0//XndXFqOjq7pn9bHCgCIIg
lPtndu32227zkka/1LY9cYYLQpZuOy8wfkkuFQpviXArGwF3k6i2Wlf+CX/7NCqhbgqF25iInI1u
Vw3d5VqgLW20bssbBk6OfZmUm02cRIjrBGPOkwy5K2nOj016gMh+ERqVv/ucnHf9sFxH7sh1C7fp
26e/zCuyUcfWoBb7QeA9S//dXEtgpURXRl6KOUVORylKkeXXUUm5vGItvy4icjQzoq3kX0WS0jnl
CGejiEqZhIVJTFgtHwmfVgLyzX1FLlPFg+O2qpzsbCI4p8Q6S2wc/Ifq4AqWnBw0WiTol0pN5vDU
PMh5cj05hsIBa8htWn74NnnbDBCNP7Yaqpa3gJJsLbGb9Icsr3phPPljYBVk21funFN7/nNB21ir
KMFA0gGWP3CH/jz4u3ltwn0XT7ekqI3igpJjurgE5ViCgj3hFZUlCJV2pdlrWxIbUepGpPYcJtd1
N1oenb+ufP2cnKvI05oeik2spyHyaN4f5KAju2eZCR5sS9ntYIuHmxxEurgpikm5QMPfQngDSSQ1
LmRqUc1BDnRHpeqbxzo2A4+GtzhURkNefdkYCt1d1bAeASzSs4D6xoH+vbI6bn+Dya3/NpDzwsL6
oeYjGHvhOBodfz70YpBb/N6cJO8mKFvQYHaLXJ4xFLiL3ixKSue4hAYxoCN02tqdfQjVbKD7rNfr
TWDOj7VfAOKJCZeT/7n8fyfxJyO84YSRMzt57ljiIUjXZBogQPENvebuDcuMPgdqfvJIyAPjI9A0
NaSa/qyaB084guRYSBLBdYymfLFOOoGWkTBZLCsl9F0TXQ1vgMVBHUHO6iFwMLrpCMWbqoZOo2YF
FWoenjhQxcEyFHqaSwceGeo/PPN1HKwjEbuehGq7HilQIbiMvEOadco6com/GV2HnkBCm9wRyn4t
3upMCdFFLwIwV0zLwLTrTDktl8hBLltaJbLUpVHQwXqdvi3/tJLciJwmCJG8Q709XTc582aI84Da
66wYT6424CJRhNhbFc27axicQFpidgYxPhg7LdvZWmDtdbFcDtBk/zHWyIajnJafvK3TKqpoUspt
/rn6bZ3arsyFPqsoiEVqnRzMXQSXU45ylhFdV4rX3b9dPglqZFEg3Pqyjlz7/2KeXOX6LfIjfjT8
CrygXt++To7dfmoPB2phTplHvYIDIY/W7ed+mZQ/lHg1axYWfP7SPweay1l2mwzE4wtKBKpwUKRG
DZMUSz+HoZBPs9uKcoxYVZ5rt8/cFl83K5GoX2Y6Eir85WvlOv92Hl2xxdIA1Yrel3I4ndgHOaCQ
yZ59HZXThNT+sdLXxY0FhAxR+79b/mmjX1f9NH0d/bTtUR+56pTOvm76X5bLValcFftG+/XpO/5+
9O+/6bbTyaQ9T2jINp/2QI7eVvm0Cbnk67Sc+enj1+WfdseA59PQBIsFxPg2SP+czMAZm4JrLBfe
5t/WhYnur0vgyLdZviAn6xKiLEflkk4wluVYIbjLOPIklPIGqpTgySQ2cSzdGJRycdqWgvzMm+0n
NGaYhjC3UmIAoNH8c7HdicayXPPT5nQB1dQHPHBLOSqXX79JTsf1/Dzj2Ns0Hbbc9e3jcuzTNiUR
88ti/u5HShEQCTNkP32tv8pr5XZFyElTArav14Utwdu3tVTB5fYj3kJ4nOaHQWJHyWrBgTKId53b
AI5BuPQE9dsZJQBcsMDjAqW3HCi9QIXL0UwCxOWo91vdWdFh9ATRNxXXhCnA0qPgj98ms3GDSMZy
3Xw7CQtb44bvvPvQgzAB/3ab7jdUM7+oOS7TArxZgvzY0p4A69aHouu/EduUHaNmApelme+k8Hlr
2bZO2EzhHaFgZGtJZpfN99tAtvBnAbk1Azr0AN3FR7XTsSsHvOCGiXGwDR7mOKXxVsVkEeKxGEz7
JeW3WNZ4bOBnkePcH/AbAkRL1y5F1lkhk7lOLre2q+yKkK3YbET4XAmtnjf02uH/d9jlbdRO/6XD
zrJE79a/769bfqTR7zSNor+kKFw/9c/uOqISNPIOHMuzTcOyTPIQ/pmioJv/MFWEwg7gAVNH7fEn
/sDU/6ESWkTfqqo7rqGrxq27Tv+HZRiEK7jEVxuO62n/L911+tfeOnZL0+n8sxG7GbCPRMjCz4/H
KA+a//O/tP8NJJVCD1ks53wwPNI/VaQto3nXo+/cBiVMssIc831nRu6qimBwKDVeCK2FkBn53VPv
F9lzpqY/uWDu+tELN76RnyMbimcIUFTPL5nqKQe6TN4jxS23YY3xevRMpLPly0C02CWPp/Hita69
+fRH/A3xwCKd4i/dkOJ4Y292HG7UQB5s2BKff5iZT2XihV1/DnQj2w6EmGNt+TmbtbUL2yC/Kxwn
RM5D+mNeKyKOpnHv6mHUzmVo/taGc4nStr8UdjmedA2DhNFhlHKpb57qpFyrQ93dO1FoLj1zECr0
gCqq66cnvFm/oDJGACLyx8LptGeHe8mSEEf8wnHZH4E4osxS898Bbg5H7CD6YjLbNblzwz7ouU0Y
3RAfk7bB6u0AQpmmJFjbo+YfjXCAtKu4q4aeupcOdTmqIjM8hmt0v+Q9oV54sufS2OUmfoWAF4z/
ckxtztV/OaaEBLoeXnJHhZzx5ZhGTuja3tSeg3lqN30XRhuvN7s17L/guQ/UpVXOlE9m2FfQKaNt
XsbvRDn9cs2g2UZepRMhCjIWQ9Ol7ztj1xZtt87tHsdSvK3H2nrC5Jo8kpJBAYVCMjE9MO18itBk
4JFmYINYLfv8SLlxHZg0RYnconIeqcNzUtCoDO34aUzD3F6kSQDcjKr4wtGz4myOWkhV2a9XXHQa
3Q5ueuktf6V2fUuUF3CpxaQP2rPhcCy9+R65UfY64YBDmTusWqsMT4lWXCZsR04Jooy+lHYX6tZj
ErkzBuQ2e9VhSVpddWcYKSpgWpy3Qe/RbT1NcXStoxA4E/xW/M05rv3rxeuYaFQ5y0Gk2IYuroFP
Fy9ajGBAV9mcc+sH5LXi6BKFy6GLlV0dEnEJQQ0qgmnZp7HHipPwOLL9fF3p4bGFgAaV2zp3rane
RfATjVDZeu3Kqyr19T9fi5Qd/nLaOJrj8Fg3PJ17DANxWn3aTQtltVk2QX5WdaUhadc65WT3rq1w
wOk02d5/+TqJMvmEdFHF93mqrjqma1PTcL9c+iXn/0xptThjBdDCi6Ihg0zwPCs6dqBaM89Tm+RQ
tGfvqeKCWsAiXGFrK44eovWgM9VH5xHfdPDaGmq2VweD2xl6EOwVKTqX1yIkE9fH0rEtfDVfNyQ+
ngoMjZtSBwKHrNo+/ZfjJ3b4rz+Ia023dNMwbVs8Tf56APECRWGQZxEqFOPdScPw6ISc/KOr1dyu
SBsMbEr3jmP166YvlTuDOxEdvZ2Oabx6jCIdW71wzWt8yJi4Gzaldi8Hien9xkueszciLsFJmxN8
A7BexxmXahPWFJpBNvYav87J52GDhFxoHIcDlOZsCThYo8JoaAdVaMCb2knPIHAqVCix8+aRGrAM
w8Ok+eFZiztyOFscpausXQbe3HALKGEAlINLgTcZT8pAlmLrqetc00dqpyWEiqb7vW0gSyq12gJj
QRRJu1a7c0Frwu1O5l1gp4jeC4KUS7PNz//5uFuCifPluEMnwl2G0gMBmymuv08nrmp3Vg68WzlN
GGn9UaezzRroaKu/DaHCjbeP0XfXLvqmcPqVaG78m4HKC9nAQOowRa06QTUXKrG6Twal37Y6nIN4
oqAfiXX7ZjkayvQLndYZjux+1O34PS7gcGTuFF4giE/3VZoli9pKuRPltvlhaj5S0vLRrFzcuTVG
namfHdIxp3ss28PdnMzdCmwdZoRceyItzdxMemXuwtntl3Ol5jsi7qtNbo7mjgDBtUIENcCNqFqb
dp6eA6td9H79vU/G8oI1tH41nYdab8Y3t7Hak6qt//MB1j3nX05twzS4I2C19zRYkA4vOp8PsV27
kQqVAOUuVG2yTFPt6IGiParNCD0tiLRtOtvuTi6Qg9H1fQWQM+vUijJVm9tnNF/5SZx0/WnWp1Us
J9ZIuxMfvG0NPxPiVGdCXS+3Kxf7KRIzhGV/rjnbCtbkyDVXnCkG8Fr2UhnqbK/o6ebTB+WC61fK
HQxR2m4803y9zjPkHty+HMUef4bvdOq+CdvV3/6m29p/bFf7lQUu4DS5D3/u4qedFQuu+yTXuX5p
V2aXWFtpNTp+q3VhyYrV5Aq+WYNtlaNyiRxM8vDLUZNLNqnOIc/4rYajeO2DtVQM/xgJziXdv4J6
2Qv+Ze9BwowFE7Ptu2458B772lvz73PaJpupfZmU4fe+MDU4osYdWpvf1bFF7zhFzy0KzXSEwok4
+keZqbRzOvjdg+MKHOix89Tyxe+cM/I0ocW1A9D9+Zse8boKhv1Ey3GNlTLYEn555IGPe1CDDwoH
Z41fjwKzYIciosFxXPGakAAW1QVhdBofBkEcDeBARZht2sHu8H1F0XJuERkmjolFGVWx7hP+7qrj
0yDgI53gmkYuccYqpFNBPK0E+zSLDjiWl41gojaufrajXxDkz71gpkbAU/nbYCKDU9XAqnYBKbxJ
PDgLtcUAlNnttHI6ZZtJHqsgs+IYeAwFqxWtzYbL990kpymr8QgJd2SE+9+SnFdBfI1Bv/aSAevi
bczAwpaCD5sIUKwgxjaCHesBkZ0lTdZAYOacg6AJjyitM+xrQD9g5u5qAanPa/3OItOU2cm3xFcX
oeDWaun4K7bKJ52+7FVh649xUJ88MnZXxNo8zgH0WyxN0Ijg4ab9Qcl95JIloCv8nAXg3ByAroNm
sxZEXQgZ9OgKyq5hvpOVsfQFfRfbJ/hgY1y4AjKs2PnWpXfhWKjcGTXCqmH41hREQfrWgu3LE/uY
CNov6GC4v9iaLEEC7kECz/H4M6rSx8zJlZPucpcU9OASjDB5aQg/HYhmUKniJURnfD/tXYZJDjen
tSe/tFwAAIjqoEUUZvF4D+HcW3S0A+XedxUm9zrJ4YK2RDtrY6wTuhACKexi3m4ybsWJ86IJMvKs
Bzix6BBPR5ShOipxZwaM6hoqWp1e39cOiOVMwJZnqMsO9OV0fDWt+JddgG4f635tmfFjDozpDqPA
oRAA5wJk+KaC6RzDdjac8C6FTrpUoseW5/yihwKdV8kT5BI3RsUamej+tYGwYTPd+QrU49R6HeOw
ugy4D8qwq/nL+vtaQqdp6SHJfgpxw0MgsAFT1+VZsUBVFwJaHQl8tQPHuhdAaw+ydR/nzwaka9WN
QIUUwK87FQdbK4DY05hbi9bk1hrP6a/ZRBeoC4D2iOlQALXBPli8dffnLiN7xRzUu0CkZdZguFV4
3JYAc9sQujU3BBqRuMD5tGmT41jqleDCDQvpWpO8Tp2S0LKDgJPrxmHypxwemnrIJBZcAMIjO3gA
gzJyaRG/6n9kttKSJJtwHozuhtZ6e1AnTGx2MJ37ZydOL0Cj1io3RCBmOdmrQvrfIHJYW2N87hrs
XFkHayq2mudKgDO0WbtTnAKHnsOlPELnnHm/xBNevPCyRc+T9zLYgJuwUt9papPtW736zjmEHTl3
oV4kkFQApQaLagDKN1fWd4WYbcLT+2SNeU0XkSZow0lmWYzJnWsX8NnSTFsUnfmk84ZK9kSOoE0F
yqErFSw3uBVDU2FfsJocl4ZzpDn0gx7LZSGOdGTZ0C5c5VWJAGHR8f/WQ5unKTYuSwGgR/5IIvYJ
mtiw7AWifoJVHwtovSrw9ZYA2ae0imaBtk9h3PcCdt9Q0Ymh3wPtjvgDAOLbAo1fCki+L3D5s5DP
CYB+B0k/6QFXcCAbgdhP27cQ4j6AYby4AsJfj4CGPLj8k3VfVALTL4y5cSnQ/QLiH9oP7Uz5zRB4
/xbOfz3hVPcg/09qimo1VY2tqXULR8QD9BcUqfqREG5HhAdEarolwxpWEL1wpL9idtLJGshF6IDf
olykXbTDdZVvNeu9I58ADzL4ldx4tohVcXz+4ZksA1eGGoh4A/I8nnQReDCK6ANdhCD0xgcXWL9N
CUZPuHGinWxADoN5wkh/nEWUAoILKDBJAHyDzAURtzDhJ1jUIoKhFlkMifpI7XH+ngNZp3pAdKsX
I5Ay7G81SQ4ht86SZIdORDw4ZD1UIvShE/EPkQiCGEQkhEk2xChCInyFuIhCBEcAIdwPIkqiI1NC
E+ESkYiZKEXgxETyRCciKCoRRpGJWApyDo6tT1AFHRP3oJ6fYhIsCpIsVBItujz5TYPdQEbeuLPm
OVtqpF8QbwkOUQRiRDgyFlEZWot4JEybjnlYA9TvAiourZW/2SJaY+Ykh6/Rr2xSN0ClVfswIyWp
3nCDiUrD/DlE3g4RhfZNt5R+jepsOPaBp5zzplCXcg05kJPJnAcX1Q5H7DMzXHvxMfF5jQPz0w34
7n6ecbiMHSXlPnW2gKPi56hVf5fbaIbppBR991ZVZrgxM5UoAajTl0mBGjCLbeTuQ5+l7Q87TqJV
YWnheWyL5i7tDH9leLXyvc/qtdwWbBuKv7nnPujKWOxpimXbLhuKYxwi0wUI8uEoZf1Lz7SjHTXt
N4XS6trVleKObpfhRNT8SGZwl71DldjIVTn0uGdhEj6RLTfRehuSfQh75qE2OXWvW+tPMeSnn7pD
XTSFqnpRc5c8zVDpN8TuGC9+6X2zxPciET31PgT6Cc35Gi5WeDd0rXUKEmF8MIlMmYN0PWh29Wt0
QF5M4KGeeOU5jrSa1xP+/F2PyuoBT6u5kKup5puB3v0HkmZ1aUR5fZmCUTtYTVttBrWOXh3dfZVr
WrN5jrNQf0MQPa4jyD9HQuWCc7hKFDNfoR1X3iFrrwr0qr/cAE+yahvxE2wRBd4VqDYHa/ODWeka
rkR+ixlyyah582MsiKupZze8dE7hHWwkBJterVta8O6zPEBaWt3zuKreUqsx8CpwMlVJVZ8tB6t8
oer1R1GQ+SS2iiG4w/FeWI9l4qc7uzD7Xd5F1WOK9+x6uD3edt3Q9T/AUXpLEqDNM8SH5KgoqbKu
cFu/+l74JLcWdMHjEItuA4Tr6xrr2jHjvCMyPSNAyu7Mjxap9PVAUtSmDp33jzhbmp0bhOVOG1r1
0S/gzMitDQTMlJ0LOSNgG1YDl6jTpvIOZ6h5bqdxgl2SFT8H802ZU/2j90N1VfW1iua7aIksp1Et
V8iVY22Y6Y8YdP5KUWr/rleUEH4TIWH+ZOQ/PUR89YAByw5x3JpDcZqwHp76QhOhRXwF0m+Ifj9V
W5jE3HY++bbTnIbOzlZVPDk/XJJA5K7UHb2rreOd3LaO8Hh3pKQXLs9kgN53fr+Ta/HKZy1RW5fn
YlSMO7mC6sXux6Q8yv2x/UZd5lOknjHCtXdeAwpymOfmQ9gArzsEs21ZgE85T6VGMH3leKu8tVxQ
KvN1Dfoh6qXrZtWFm6d1DAU5Cjxj+w5a6vqrLQ9JO41O7ZLSnCYmwinB7ff+95CzUn5LUwfRkgMU
3geulR0zcWsSjfvvdlSwKgdmbvl7dJw890lguIc5VfW1IIV/z6duI3+LT8LgQi/sXRQrEW2DCu1H
lIOxxczwLcYqJbfTKoBIK8dOHqyprg4Bz9yNbSvxtz7I93I7BNWNizCux4dGVwKkMaDNLUCzb7we
QBHhX0wCcrIiLokHqEHmHkoJ5bACxpTuwOvXgiX0jPGD4HUPj/MUHSur0B+tSv05KAm+a8NV6Q+w
/Ysb8ravCp2uIz6g6imx6A78IbwgO9WmYeOH+vCuNUf5Qd2Kx3VLv8aB53m6Jhuk2dhu/iIXlgUA
tWgq7fNgue15LK3sulWkeI/DoHbPcd3YJMCl5rogz+XDHni5sYOPdgSo1KlhsfdStXpBTnKWu6/a
JJfTrWWc8sAfL1qKmV7uZt+P760FUaNrDOMQIXFYy/l5WNKIbIfv5VTwdpLH7W4YLf11Js5O7mKB
JRlu/aRhT4mMeysA0S4/iTkB342Tug8QFPRjP3Gvvi6AzqGnXfjNHVv0O/BitqpnJ9/AKQDA5Vj2
Yzit3Dmi40Ct/Yd2IjjTs2mkKW7jwVLX2kXVVNp92UTG3dxie5K/fSzDPd0882uRW7TPtNHB2ufN
30sQEBpFxnvKHB28O6D3Y1nrhyg2s6fOVb5f9wruNarkYriokWWeXEVwjMQf2OCXTQInf+lnu9y3
XkIbd+ySjxaBjtjbbh6sddVEFqkSuEeJhqCPWC8er0en6XKYWGXDvdzH/Bs2eKbFVmutexnoGH1y
tCE9kPeF0Ur8galy1HnQv7tB1W0MI+eUGQv7xa0jmqcsVzRFw//OKdYFg3+Rp93k0jTU462qhz/H
nkd3oCXjwTOJ/TJ4tre+6yyAhIL96YBN1bH9rmhxiQbPqk5FGPBqkhv9FhCgcyoTGDeuM83cCXue
qt2jh79kHztGuxhUGqtwxrdAcsJF7ZGwxJufe4nb+XHCdXMqCNlT3dIjPqAjJW3+YU+Jcq9H5rw2
BrCVfTOYK2+0pxXll3fHLSnPaIQuZYNbvBSut4/iYVxkfgXftXd3dU4bEH2gAyaEVnVgdiQjgYfG
mtM/Kan5TjfGDsaI9drpYbDU9b7fdXarb0KHa7SxSgi7PWqyuU2qo09013UQQLtYOPQniT8tPzhu
RJFdjo6i0t71+hFkabh1hUL9Nv/renJlOcDMR7i3+CzsxXAb5PCPxJblBuT8WZbz5ehtJrdxb0nc
hbnoTDQRi4a4sUPSByjMgZP1SkN3gdtMJ7ZVLEdbSdd9An7XAfKGEU9bhqintoXbvkbhNxyooEsd
SIs19ItD0yGUIoihBMWt8q5b4uCfctAFGsacw9BGHFxVWVmuAHxxiDYpqMcWeq8MFsffhkgd/dy6
74AoU3mM8TdfHHzz1xX6CemiDCLPhO5AjiVHlc6pnTHqT/ihYUahA2zV3wpF4QeFQmslBxNMu9ny
oGJhJ954Q7sOO9DdUdV/wy9HTogga/tEYjsgukyrumSOcecEdbOVh4errMHlOsRAt4Eb2AoNhrjq
X+SPo3e0PEB4wFcuuhyL+dCaP5KWrSq0VAjgjF60HlFf07TPahxiQUv4APo9jhVwfVJJSLGJtELZ
yHlyaQ5gkwypchV2U7JCHbYMnZooxhwkDy3xsjWWcsdCI/ZWRUkrrkgzfvEcK6RV2Ftex56bhNmk
gt6Hmd+vC70/m3EEk4empeORuymUKa6L3qKcIGMXAr5c5Jj6fbsDQ5HAS6H3ivgscX5ct24JaZSc
ziLNW8YjHrXQbPeaH+8gBye7WevydcCtihKLSsQVVWuYjHQ5xBGGVGt2CK7s8Yj1bf3QmXm3VUMK
qShex63eOHe2MmHlinCBLKhCUxDBeLqZ6+E1MqONUwDQLgLPO9BYNFtkJaGKIhRAVY2OcKQTsgdO
Z7kjoCRR2yvLgvtvrE8EYBj2QRn9n0PT/IodPLxuV8OpqIyz2edo0gv7ks7AIvRxeP2i85US36sk
uIZoTSKb2a/bxJ53eW28onW0T356Z7udc68UVQgDmXi1PC7dfcdHT81APmXaeOamrqDpxrFlrmMn
ilcwwSB2OnCVO3sIgLfYS9hK0xb2tLc2eq07KyRR7oO5f22tTnhFjfSYN2b5OE9VggI9sE/wDYxN
bCik+HShhaDRczagFI1DD3nj4I9klkwj7xajT9OYRwNZi4qxRU2QX9zO2uQVHcTE2xZqiVNVnZ4D
c/Dvk8KL10aaFmtLTedHJaeXke/BJNfRZ5uEcXTQJiocsYUhOh00DXB9qh9C0ztNbYlPQOKPHSGC
66oi3cK2PMbCJCMHxDLde42KeqrQ71xxAwuFvvU2SNAzweOBI6w6ys8giV5Uz8VjbFQ+WvPu1cZ0
1CQjxQY6RBy1+kP168D6Bbi4mUb9PjTwHDmNRRPcjcEl09BZV7z5c1334OOEsKfXtXo7GAAf2kk/
3AaFjUZgrmEPKlnxww8z4rwKYCeh7V73X8pgxz7FElzi/AQYjEFPDOhy6g6R8+qBGbvqgts2vkR5
am1Snag8KRDO/xzrvRgdhmO9zkLwlOLmRYUrOPskuaAXE7on1Rm/BQk1cXpr7jMtgkpoBuUqJfyW
7uCGpNPreQ7sueZuqHhTf7AUbNrBrJJRnExHKxvvkrjwFqpO5IXj8BithKNQDuQkHjUnRaHAEmLf
+J8hlN9E0Bly35WfI3MDr0V6gRggzAaxmSOU09TQgDRRnIteffZq7vK4okCXi4GLPvQ6BvL7jzE2
ZhDrSC0/idsB26aGiVqMmaP/eVIuUJGlZbFd7qQ0WQ6kXjmpspfA1ONNKKIv5CCruI/5vLFdJ+U8
N1GorIeBiS+5qQ++gUgvJGt5EboOlD/DfukCsFv+jAbcFR9NhLg8NOZiSY7tuASYMhKmSEtSK8uj
5rkQeQnTzFZU3egadbm366pgs1MC1TfzULya/UxHjak+QFUweJeAPz1okP3aiftFIGqwStsid6hF
oZRjJQc2b+vgxqPseki6LAENmXr0UoqzQv6ShBykrU9zXVV2OYAhUjWSD7Wz4qOFvbeatOEagS5v
Wx1XJ1BvgiVd1b+ne40osdlI10E4jAfLNMcDQhcMX95AesTsqYcYhMo+IaiYJhI37czhUtNzlYBU
Oe0JZLDfpXvs5zA86FVbmplBuJ5XAteD+S0oIfQVtIe203FEpU6Qb8AOPpP6WEBg42khbwdy7Mu8
wOZE9NqKiivnRdcWAA1RG5xiTMTrNKwFYjjJ76gVkgehkUCohC5JlGowbp1Mbanu0hjTC6itBO5t
1DF2L6OtbzqauR/UYLJV5uHv9pJ25t/wB4JbFDjevnbqxqijCzhgvhHsbGdO7gxUPOQQNptoDKt3
L9PJgvXr58yqSWkDdrFKnkLLGx/zZvbOORoDEDY9wQkUBI2Q2pJJSRzQr9ZspyiYLkNFwK7dKjkJ
wLZOByFRz+tGHyjTQDuhL1a37jSr2GaJHd5nQ5K5vL1nkIYhTa3LWDRXCBZE8TI86PTw4leoVJj7
A/xYy6IZpan+LsQapM9Kfp8R0zzZtnHvu1WOM5zSDTGEC4fOl2+aZ7aLrBJ36xgkoZVgLIclBGdp
MoqNrafJnUMeCNUZV1/1WeA9p338q1b98iSn6IvnFRDkLdZvL1k2OEnfRohqk+Jo752p2GvD1FBf
6Fn0NgItkPOdsqeKoIfa3jaS+rXO6m1RxNajNxTf6ynQV15i0KdUtfZOnxDA6LP1XKpW/WZS59+X
REoSvZo3b4U2W6sxyCkKiaUuuAFoONDCSg92N5RUaA1aqEBG4T3a6af6zbF90ho870dFuA5vT/Ma
TkoiIF4hXTlEswzjY3tO4I9c5MBo8Grj0vf2cZWglCgL7aNVasQDmfUcdH5Hw4AXj8ZKp3sY9/T/
eq8VDvBXY2qiHRSdE4WUbq0UoX4fiLGJGJx1GI3FrjYBO1KqTw4NScoPYVqTOWrZ03KapwLCSt9y
qMHGjGk8EZaoInMjMe3gzNyBUhA1ezW09F2Tp8TGQmDs8rJ8RURLbSNq6GwziVfXDURnrot9kveG
lkCCJPrRB09e0u+C0lBfRzc6NCMcvdgOqmfQB+k+H3vM79YT/ckq2GDFYiccHiMaOFnPbGZkf2N7
woFKdEiSknEeJzwKvbZ5qHHgHkfgcb8ZCQEPTYOUaK013X6oq/K1psBBJEl6MecY0ddonEHXPlKZ
0p+j0GifSY1MSTzBadfGBAZ2zSXnV9jOlO1ao83v5JUe4X4+Rjn0GmJCJz7Dv8ajLn9M87Q7YXw5
ySnAcGxarajcOMTiGiDBDX8OLztlTM03+Jzbei6yHyQ+Ttht4gAO0fi9GssJDCjFZXKunL3jWvqD
JQYA3u+smH70TDWJsaDVt9RJR1l4cdreo31adkgroGXWA/Bve4KCPZf7PhQRsUay8gvEIvlEQVv3
eff0+9z4ptNZSbgZMulSC3+4AFUUcKbUtbvv6K5sCOgNOT1eUDx7Ht0WduW+B6Irga7K8o4CEVHx
mWdvysRSKX1M0083tdfuHM7fPa9HEZWG2SpwDTC6agEmy5zaJ+I/uINWc/QTcObKLR37NyUmNHkD
AjjY8nrmHoqyXXMjC78jgAw2mRsi7e5U76GDvDNb45vmBcZLZanQcgIeBHqo6i+WX/0xKZdS4aRI
avGqWMBTeYKxdVeOk/mNKNN5W/kBkhUxWdXjt76GaRXrw++Npc7nPgR123vpZUIMcAQ2wwuuSQ+w
ZZMOT69ltrTrgFppNNFvQveuav/0Msr3SDzCZ9OnEECVZNoFqus8zpoqyjBFtQDFODznWwBw5u8q
zHoiNdK3PJ+wOCtjdkkD3pIiD6x7VgNXyaYkpthQb9Amxi9Y1L+rSREvuD7cD71xHypXr34boGoP
iQ/nei52dP74MGREbERpcVsuUrpICU6AmxaQsgKf8RkydQBmaAy2CpkAq8BRcLVDoLlEqfY9jYJ5
b84NPqTZwZscl68ld/YsNl962x6eMq753DDbC+GW+VKZXG3PSWTyb7gFsLIkW3VN15JfaFvHsm+f
iip9BnLSrmNjfifKEyoNwTT2oWmjR/DZ2qruemUXzGX/xme+JTWw87biwqgpFRMWPPsi5ZsuEK+k
iWaa7ttcjO7CbJYJVMxvBhX+DBJHpWoXo2q2aUBCa2X6HR2mkO3oStrRzRQtLXswd3mfq+L5WqyV
NgHCpdMvY/hpc6EqTIMR0OTSTPx2XeS681QjyF80RW4f0gSAuWkVzqFNugAkCrVMI7VOcaKG38Mg
ThbEC/0INdhqfTzSdg0mZTVxR/7ZjL/McaAGOxjlCZwdidp1r52buHsdFd1fkEBh3cVd817XWv2U
BiVOedG/abu19eF+B5QTbEnU0p4HTU9xBGTaY87Dc8HdNOXNNzde5tn5iMmUU8KiXdjE3a1nXw/2
mm7n8LvjeNvMdMy50LX3wIPcRVwDZQlaN91SFuEhpgbTHVIZ+hWgNW2pfhUnsyNbwzKVE6kt4Zp6
cflY1ka9cduCBNHrP9iSBGkE+rOdAbt2SVX8aKJ4gxoZLxWpSnu3EEdFNZ5AHht7NUnLI5AXc69p
Dahla3wM51E5a//D3pkst41t6fpVKu4cFeg3MLgT9o1IURRNyZ4gZDmFvu/x9PVt+GTa6cxzMmpe
GZEMNjJbYO+1/vU3Tbedb1l25zFgjepTTexkjphfuiknK0uExrd4yr9VlmZuUn79tV+HA22EeOuh
xE6LmFKMwIqgPDcNg4yynD7VA8QLRFPmZ7f7lAXR+GCT9gGhslZOhmqmx3GsJZVIPdbp9PtFlW+F
0v7GJOPSRx7EQgU7zS6chiPGNw/oZqJPIe44RwX6HKaHkfs4xq37yFk5Qv7W8noBZ+u3wUowsQnM
aceYKnpOSJStaudQycQnX1WeawOJBrZoIKS2TnZtFp+wvWrZ73C+nLwm2JAFN230AAPRuZmu07Y5
eomOprh2nxNNgQAThpc2hfYwYHBxZokSuXNOetqqQn5C+E/KqfQosFCMRv2nVB0JDu4i51w3IqWv
6Kx7FQTb1B0njGe0Ys/QmKjVkhjXMOPfNlbpHni6T7Hav4S0h3d98A2svrP14JXFZzl5fAvJCVqZ
EW4wY40HopUyQODTEI9T9N2ikVpKpR+brVVk7yC8jxio609YEjqbGHhsVdSRukVn6i8soswWjV0f
MrOs7xjr4zaRkoMtT5OuzpC1heXwFI8oWovUli18/wTFPj2alPZLD+vRlZ/XW/Kg5Sf3PvkGvvkJ
PNZ3T1aUyoAo0tHXeYivgvNkGGSAVl3XfXXYWFApBWvwogR6kBZKTzfm9x4pO/rUflK8aI1DZshW
54EoTRjXkSaJcXZG0IVVG8+mYMpik4H1qCthsuohYe98d/A2CbMPRvj1W9ozBGqr9AOMhqmaJtKH
njjIg26H19IpwlViRvnOcrp+mWE+jFmRhUt3Sk5Ra2AmpahJvqsdTeO7b6GLYVc+Sbs9Y4fR96oQ
efJiZSoQC3h91mAtDpjrflXZLNTAT58LQfC9qNWV2dnuY6gbzZZw8O445qF/TDXf3mo581S9ZZZl
d5/TvPQZ3qbJcRDatnYb9rDQf7V80fOGPVjfuF9pRX2SWUOJiuIEd9Auu+iR1S55C8yfNFohPjZv
yvjkN5jBEs3wVEQx4XsQcNcAWNo1LSP1yglcEe3RMBk1TRo/s3qYqeIkCVZrJaxj7Dw6jXUl8LZB
oXZb9g9oUa1e4Y3dVMciZJfPq3HvQ8DfUnF4eEmRS6FmxFqQGFIdK2fAtcO3z2Q17EdEx5+GKjmV
cWvsqU2yVWbqwHxRYBwps9jd6s9BU0aXobXKoxorpyTQ47MTJw07nBmcQL5wwk1UrEUT5H9pUx/x
vN1raqpcPB8H7qHjVE5Aw16qmBll1t4bfxMmYXpuHCM549Wr7RsrIHGZu9JYg06b6ku9SMYzEfE3
NNLi1qmNBr3UfenCyn4iaasbtgPQyTUKCc1S7FLfdkOON5kpTbfBSYSG3EvasxSkFhlVtvUVSp3U
2uqMK74YNhPfKLe+WHZbXqOC1b4my+KrWmqokn3/OR4F+uQGGY0ffonazt2Ulo3nrt8MLw28pCjD
OD7F+XSvKGb9HFscsIw/do7r1/Yit3ygv9QoYbtkz3wbgFIVsYIwYRb++LXBozJVjS+Dr+EQOnjk
f0/ucMDb9WHsqHPyyhHEJeTVWwOtuFPjDIqd0I9tMGAv1vFNRGM7vCA8IfscPgUDJjG8ULNApPSq
a2tK+1g/fqKHyFZ9VmFkmtvVzgLAkNiBf5ovwsHgeTMNJbXfLCuzEbf5IgbaHbE/7LGzfulTyFBl
5EekWAZoW2wXCY6iHrygTU61x3ZskhAMIa+Jd3iDqofY6/VVijndF5CqS2N4r3jj7OjFcZdBEwy/
lPbVwSv4nH3RR5a7qPUR7ttOvqkZ50BISRRoWx22eKlLzAVjn1szMahx6QS6Es9hXJDOHtZ4IPYm
vTo5Boob56j8xCXyoW5jAvybGyvjIWxxDnOw0znq0uUm9FU45D3RSw2kvazRtNNYy1SuRJTUJkqE
iQ159Q2BJNrQJ094QDSnqHMffBv3UL3NIZmlDJylIF4IuNlNUaYHFeDbrTnR4s44mHFIde0wowLE
dK9O3RBf6H+psYa6t3j/HxLKETiiuXefBivb3GnyM9QtSfYIwWTdCb1/CLYavpePflDGn6wgJLFa
7U+lLqeBaa09Vr4p9qWTvWpVoD3CYzkiuCv3Rmtnn0SmHUjQiRjIlGj4x6EArIjCrwOGatG2d3SP
PLKxv+kEYOlV/I05VnNSLL9+ogNOme+53mrwFOCFNM8R+0TlSfQMXtW6N+BmtYwgVISTWS3CXZxj
oMnikeyaxq0oMLiw6xhwjDwElEF4ZMZVtKMGghVNQtAizS3Gw71q3YKmwX3fTN9cHXfkUoeQUvnP
BRlRSzzz889Z4TPAEdZvBmN2O3MLClGLKt5ytwQMRIfUyrUTMBVZgYxaTtDxML+olIcmK9cZsNRn
0UGsxSE3POa+99KACe+Y4AH30b6DOV9CPFb80khvXqO3T4aCZVKaMaWnDk3VSn1rFeLiE4WZcaup
kNuYmu4tRwAZlalxJ+IlxPBVAf6PLf2u29AFBrwBn/uUbNrcqb+FU/JJFNB0ujacaF+JHGCobW7A
9TCY9oiS7JznVBSnIEbF6pOAOuSAZGM14j/FSrcA9KB6U31yNEF1HodO9ekJ6he7zk1CebgrCGpn
jfNesbMKpLNkO1wTsvnWbKsY1BY9qCY0y4dRx9MLSGuZt8pLSoIWabJlf8HBbrhoVuFvXCSATG5a
SERMkyPLgfc/qIR1VcMZqRI5v2Eb75jHiEUD8XLH9N0A+fDth0gvHwUUiMbR/VOPXOvagGegaCR+
ECO7qbbMDdK0aGMohjjZJGVAcC6uRL8Gm0zJV7piYkHtJgxFRsDJDFB152iBu0XbqK9wLfykTwkn
35ReSpQpaxObbwgv2ieb3IOd78cUDFoOl2EsdkzFICNWobfGCd8/Edfyr4vQrdwDzkhpyjpVvKWp
Yh/nC6VG+RyiCwRycUlCbEiU1fLyGbK/9iRaAm7UENOuwk/sFLPmsIQAgfU2YW8mztDMDqrmKZIX
eLeWigkDSZT2qmGqutK0Y9Cr8Wctg9o4jhrpW+OkHRqqlUOMoyUsTgWzXpsQFSONSIAySeAlYMda
Vjh/P4aVkSxR+zW7Dlev1dgr/bbGaH9dgaQi4Mkc7LMIJdbIZm1t4RyBtJ2j6wfRqo6mcq3YucyH
rvMHmV3zXEc3U667vhY62y7tqxvUEBr5utGXSlN/S21oJuZIWEzRD8XBSiBr2E6d7mCpH9xCsmCy
t9pL/dPYzWTQsX3sQ05MT/1kdG1zIr+HtNRSV/aK5l8JjhbnIW/t29hwvocIxb731V0wTksm0mDU
cOCa6otbdtPnwaYHtcg32Mw3IYg82PkERxyIYKHmWXDQB818LIyxhF46EbxqFa9G3RiXvv/W91p7
mUggwboZNlALBHuil9zEGmkm1JwJ3alLKCvsEssMvJfIHLpN3KvqXg/bCycak3xd7TC8hC9qV57Y
avJQDXKC79BEIJwv67WH5TWhi555HOaL4Qzqg10No9V8EUDn2cG3Pdixrp7TPmxWVZ/dU70vlxCN
jc92Oe3SybCfShvhAEYOeW7YRG/48IrbaLj2onygOnB3fahCt83j6BPjQIKpJZ3cMaqDVVFbO6Zr
Xok9g6kNphcbwQHv0qDCE03ggfKAYKjdZiMh51h9fwtLn5YnrM9J1JsLjoturwGoHETbLQyi36/w
pqMl+Yfmbr4J2atbCaS5F/J/HwZi9x7yjtBj7EDtI0kPJ9jMeMwMhb3EzU495WqnnhKCFRZpxJao
GX79PLSfU0UPr7qo6+ecElnx9c+EuaqfQpuvwleyf12b71M6p8JW1NiKRoE+iejq2UjcEzBK93ka
gbhIHIbYpFXLbKhce+HnLBmI8TeIUYmaEP74BWD02eir4Tks6x4YPUYAYENYbvu0erRqnUAAAtlI
t+ysT6YDWZOczeaVj8RgLIzyt7ZxPpGO+RRyqm8DawJfVJsLrvO4/ThIoFYNgS5LKxicr1Ilq0cC
hnbgJ/tEhfOkYtazB43zbmYNd1oP7IMIkuFsqIjNgrCWyoE82SOyrQ66qnmHeEPyUf8QJV1Gpknr
vTVWBDe+sF+7yBIERtrf8En31xrWsicSG811SVz0FQi5WKo47X2GuPjiM5w8ZhNP0dONY2EAPSF3
Ff+J9RO6PbFuEFBDC4ySUUGC9+vzfIFhPfKbyRUHvU/L1SRI2usLET7MF2HLgKMMjLcZwQ3gWWoY
ia2Klgw1lkiiCy8Nq9eOlAsCf8Ffmad3ztqzGTMbirLOmbRBr9ZQQSJkhM2upbhGofcqvZShbkdG
TwlxhwbPBNhuRLNVIwX8yVSsrc3sa2cB+y7jijFeGbi0QEwmd85XNGjuUwPARby5Q2RHLuo1S5qx
zC0AZdxzLQkPl2SILGZl3P9ZpP6D4wJKZhsV87+3XLgG+bff/mtfJ2/Ztz+ZpH7/h/9yXRDaf2s6
XqY2ejwbgc9PJqk85CC5U10N2wVH4HeQ5fQ8////Sc8FXcP+1HY0aauq81CdkwPEQzydaaka2fEa
d/8v7FFtITXyP2lKTfzJ0PiYBu+B92UIDGF/FjyiPwNtcN18p4iamFU/+DIeCLe4jU6jYwqeX6oa
u6vRqLpllzXpgmEDQR8Zsw0Xp702QQSHn3R6ccru5uRE1OvWKzopatPwwamJBaAMJILwjdjQk5DB
4QQQONEJAuu+zs+GFT6V5Gr2JLMvrX6g16iQT3SwD3PH2eJAdg0HCAla8dT0oHkTTJ0p7yG7EIDm
p8k5UbuGqAmATIay6bIkZgpHMfXeTidRIZAMB1xcqESQmCXjUomIQVdJWe8066PBUT5TvhBKCLYQ
qHeFOGg3Y4ZaAkNkTQa3htIm70BJyOn5wBgC6/NanIsEoQD774W+fteY4ls3wlRyU6lK6vWlXZsk
TaYnne4xRiFsUKiUVXtrTF47qleuSH8D+LkqZbWeAv+30VrB/MsQHaO9Id9WhMqzsFlwPb07xR4N
R823KQZllWXdEwTBU9gkpzwzd23GbMCCDl2qe5Az6ncBk0alnZ6OuateyCC/B4q1M7Lx4jHJhQ1W
pRriz5poVZR19YjDeXKqmvBDowV2lfDFq8dr6LQ3fDpfYfivcQD0aqIpHCJqh206xMQlRW+aNR1H
sHE3zk691l0D1dsDIDOA3phhuzH1+CS5oGY0HiO7h6AVI18ID1WkIHtAfYhrt6WFJ3o+E4WI6NpN
Q8sKmLyDUYQeND5oqUuUjQp3z34llnojlPGiTvapGV9g6sSIB4MPg3EyasT8CGNj76HM81AW9xnm
t0z6F4pJw2A42q7llZniQOBBrxM2xUprjNe4S958K3nw+7XrwHINrF3RBJhvMwDTfWDy+CR/Yc3r
760UzEzxV8zjPmDefpTNcJVfY6FM99LhoDYnhhXbKlbfR7WF6Cn3m2E74vpQOXikZ+Slx+3SN/qr
mzGVq/L+CMuVCA3SF2rDPQxafxkme9eO4YH8ulizzjkNtx7wDRbDUaMi8f3xiJrmw/Ebpp9EWwFS
bJjinZjR3eUxOZXWDpUFE4eQacDw7hT6yXHWQzzc7GC8IrB7DYwY90RwnCI+VWX0Nr/GCG1uGI1L
HSJu7mFXtaX/4dUOjhUZhisD4hB1ONpmvTb5VQJBLHO3zEyOv2a8dEa/CNXw1WqjjyquWSSaTSoi
NGzJidr/YHCepxAWPcpOkLf7MJVLQGiCw6ZLOMWnuG/AUDhWleo5zlHwDduq7K4EUt0qJT11cjlg
zwumu0sIVG8scn+46vwklZ281d1nnD+gFk53UU53+Qu26nhUkvhkBumb/GLk8aj5/VWE/UrJp3s9
ghppzKDZHuVH8pgsDhb5SLIS1vlpgNywIVAvjd6Tlr7Rh3TvGxXPhwaMzxO7Yh3RAve99QpFf+1O
1i40na8kpUwBa4JnokxBviSP7TgejvK9JT5rWc8IPCSbIJr0bRRlpwhf6UUbTEcynFdA+Hjrp+0m
rZOPwTQJbXjtu3qthcNN15qNPJhc+BplqN+9BuJeescJnxmIeB0KhqGxOt1Vc1+T9gcHelNZ0UGJ
SNs2kG1m04Ve9BJYA6441gpXjQL0SWnHu4h6nI6hJHh5+Ob4ykvn+k8P9WCdzUp9D6piGXqQEnXU
BYZqnw0xvLvkiGYWWV5W9CFD3vRWW5YczIofrpsRUqV91kiyAd3s8wcDJ0K7h6SmN7tyQkzq2Gc4
aTdE/5eCnABcleUxaxnT0ZAipidSkA9NZexKPTml8LJzaBWkRnNI8E3bjEgq8KLqsYUf6BbNjXkI
uaKQPbzhiK/jSf5PCtQmLw+KweE12GJj+UjKrfa99obLwLFZme2tBH5cRGax9YJpXQlrJxcr4CKa
Gfici8ZPpE3+TS7Y5lAxJ4geacFuTTTdtSh9a0qI/t69TYcbtO8AZdnwrge/1YjZ/ME+y1NSrgl4
LJ2DiN+Ok6gmpW+haYi4O995bduihAvOTuMyP26tHXtisADcuNom5zwL1SLuLkETvTW8RpKxurnt
KRiEzTzQ5lRL3yK35/wIHqBXyddKdXGezzhtOGt6xRxBMb80CpOyzEvX+IQ+gg2T6RD18MJGpn+6
FS78Qo8OeEPizjIau2TwvaVqNS9OVL6NpKLvrEh7j3zb35cu6BTCuwejJXlY7+1DxBL7gBkEOUjj
qK5tWCqxsA9sd5+ScMLBrkNQE5Q13I74NR2Giytx5zFPj41Wf4EZZzI/dRoCoRlKehn5auyzDX4G
FvxqU9cmmonbIG1eCXSAZyhdVudr833jFKI4S5s9OYhPYRDBSIts44BZg3mYr80XiokT6HzNNOTb
XqiSAIwpQf3d2c4VSE3NcQANah5EC9cPm2sSjhQG3wJ00Vi6FdjEfNGPpUZjiQGaN1kvGg5AE1Qe
suuIrGacEoTk+/kNtD7HLfx9Cou+TbpyM6rhnSjQYD+mRFcFk5SRqjuYQBvNUdaIqlYdIW6Zqaz7
Fjmq1i9y5dWpP+zK3sRDsh4zaxmNzWpAc1OuwNHWY6M/KAVxdmmNb3lJ0tcRwUjz/aKlNT/y5qbd
JOqzCKphQ1HEmCyDX0wKR6IElyxnik39dceoKbHe4IjvAnYBHO6dtyrTnHXZds4hzNov4eAsyV4I
gJcZQkUwxlsbmgc5end7EM2qKEhZBjSKWW5U7LcsbAEyDuwp0t8xLzx0GPk4ZtEsgk6li4HLXIyv
5G1KtkF0iCoWD04BBEjX1J2ufjUuOdkQ81HomJbzOVHT5lGN1i6LDWPStcPyN+ilR0KXeBUKiuwU
tLYab2Dy58QmUN2TuX7hGwkjSo//uh1/d5z799ZG6i/GINTJ+KJZrulw7qqmaf1SJ2cIxgfpqLjT
EurkLEXbJY3y0KthiCKwG1BiXCwSpVlqARkhyhBKW5s9mqhn3V0SfzR154rFqGMBa0373JoO2OXd
yrFrYB+RC0zXXeqUMbfiP2DYAIMv+uwS+1lgxr2I1HNkhC+jE79BNgEK1Vke+6zdm6G3ySlP0eMs
Wt2S9C4UDqwvfGeZFsNdHK6tZ51HQbkydUSb17j71cfQ69+FSV2ehG/CYIKPi0MxOsQGQiYWw1Zj
C6TGRLB7dR0UgLDbW2tgXP9FLqW4ZR8YlGKC2myI/DrW5IulVneVtZtdDPcyUC8sQ0NvYjbab7OA
syfucF8ARfetMzaOvtYezKq+pl3/ztQGoKZcW7XcWI1XNwLgxnjBBntq8/5uW3zi1o9PjuE9FRSS
jfM1tpQrR1iz+ql7u3xvfP4ra1NExlmDpdwvFlbyZ3Y4qPlPM/Bs0n75mXu/FEnTd9mud7JV7XZS
KEL13fdbuYMZzXAx7YNX+Mf//LLwPP/Sh5EMpuI+Y2kaMijnFy+z0jRGQzdbZmmBdU8rpuJRciJ5
rUvada/yYyTpyeublazy4gh0zjB3lVGti5HygDpcl8AVEoYWdk4G0Cyr5pjiu1IRyZX8nvZXtA7o
SEl9sSFmUM6L4SL34Cx2XpnVbEgQPciCow9PrUIaUGdv8YsQ2E0RFWXtvHR89z37HOjGyqQEBZdf
lEVyslL1DvXwEHHQMcRc+pgfVdhptfBAo5QxRIvLZH8l1W9HNZuXE6LgdiWYfTqRCc1iWncNlAaD
XSOarkMyHlPcJyTn6egb8Zv8zMak3mFD3aNJPZUtv0v8VREJClAWJ/5tHEJFEdUaqGvNyPbg28w5
B+LCOOxr1tcJkXmZnBvc1izvlaqVM7ZzXuU+6mNO0QTBqjHMczGlH3LTdjpsAKt19i0vQd3T4aQ1
+UrrP6okQrWSnmyzx1JiIgxTZTZUyY1sCXNGCYfz1HBWmrl6mUCHJzKoEHIzsvJsPL3gIQelBu3H
3dQsylGcHEaS0ANHPRVoQkZS59ohfiOE7Cx7K42qUtZEI0k8zJPXslS0THoMPrRrdDc91i4lgbSq
oOaL2qvGlxpybvSddfa98SJvF/rI/I8JX4KiITxlND3dYJ+wOEAaQIZRGNfL3AvGZZOYuzKMT7L+
y0V/M5vuUevX81I7tjdn7N+1PHqeKCG0Vn1WDrJgaWnlVC866TS42hS9mVg1aBmxdE7AiJ53pVho
8OkR0g4uqBdZm9g/Wpb1KuvBNOMPOHsz1XpNTPrEJDypaXctgueotB98i+dKxruZmK+RHzC/0Nfk
BL53QXs1cmvXZelB6aJD4FLtotHXgSV9cQgdfyMrwqZJKILLtZ/vHAr3ohiP8wFPa660/TbUzd3Q
832yepnsXWaWreWekRTi7CZ4zlkk0qX9XrZemdlcZUvWkRKV+e+qQvcpDzjZIzAg55jGyILkrIM7
EGCaswkSPXJPJnAILBbWXcniP3XbrqQ3YjmW1exUeL/95+VDmz3r/gzjsHxAiUYqaLOIqNI67Cdr
sGQ0ohI3zXRXi/E9q/kip34Pt4VqjG0ZzdzCGrqrQ8IZxTZIQk+MawY9udnIA6sOwJMd9M6LBubt
Iu+Ta0K4iVy25ycQ+ldE1O9dhf2oO75HjgLwMOAwE8LBdVcobn30MXH1QNXSr+unWNE75hThcggV
/WB27Dm4WpprlaGBO7TjziiLdGm07SUVZUHYnbpQraLa4154yvLwVZO1DowuCF42Vm8E67wVlRus
/KhQ0SkktyqnYm8Qf4PmEN12zviulnbQLgY93/bk8Lr0YlEz3tHCBV33oVZGscQU70OuL8Fk7HOM
c3qMiuWqzkD7uNZZnOSa8+wr6lktq0VeBW+qEx+g2twxybmSxrZrCPAOtEOH74ncwxMGGx651IDo
KxxTjnIJRLJ5cjki5flXC/dZM547um/yxC7y2Zi+nnx92PZ9eIgflUqsczpXeVTEwjzLJ3HpSiua
IJjAV4WmF1rygcklBtLdTSN80srH9xFzh5buMp1lu9pmVxXN1c3bK7LYUqgrbey3HUkidlYw0a0/
kqa9GfZwkSd0I8Cx/uHw+yuIiOej69imo9vCEpp0XPzp6EN8bLYRccvEWMcfZbxHDnLLWEc8h7kQ
LDVlPJagTBg4/INjm/Y3ZRkOmWycrH2m5ti/bJsuPh6ZPYps5/naZTSKbMF8a5+s7JTuCxgoRIE3
QO9WXPsst8R/+ODS0fKX084wmHHzDlTc5NRfXr4XYjAi+CM7vaGUohOTp4zCIe2qrBr91TbCN9J9
muEpRJ1fmfR8wH7wC7f/8EZ+sQaUdQsuvMDVQFpyJfjlF/CNzA2c2st2sjSWp7oFboPQ2RHq41gA
myTNVYhsIeeprcbuxtElSy5ZIiYJcB4muGSDUPq9/Od3JhHsv35Frm2pmG5amiDO60/HRhH7/RSN
TrZzWwpnNcM31nhS6hDDhp6yzrDstRkzaJfFf1GDXibjOzjVza8vuRW9qe7wbgS0RzN45ljTxd/q
tvJSJNMdD8SLAZnSHgFpQL7sdNzKWkcCNLbbb+MIc13aA4lhqg19RDJc0yA6OCk7tMFpx2/R+w4U
JUh8QXeN2mqtca460IGBBjyH+WE7biunvpZjD5GHOCEoUSj6WVRQu1JHqX6N4K5aD6l/V/zxPZ7U
F3vAfmM0lgIxm6O1V69IP0q35emjtyovSZAgTdoUWGhw1CwSlXwZBKWnNIcH3PbdLagYTf3nX+Hv
Dg+EILql2ZqKFuGX41RPQtwvdUqwQK8xcVIvrZsc0uTrjDsOd62p9v/5BTXj7353gkXkTMOhqnV+
+d3dXnNA7jkzZTlWJ9FzlG7syLhHeX+tgQU27MxvIxG/kBQ9opO6G8OAQ2mmB4OlOMH8TJuegzoj
SPE0URm4Lg7EODgbqPkXCGGzRdKNFwN3ocrRH2v9GDbwvuxs5Eukse4z3CfFawtQJZ+3dwoYFwur
s4kOCSmsxTnhSHARB2j6cHQJLJEdUgfmjBRqjWRxOaZf7BqjIwoGph9bWY9nYbcJ669OQAWoxe3K
tQVOjVq80kWxC0fdXg+9Qw+mEUFvFsrCX2D+VcDnTFqOIk+6MbdItOJ3DR8MFZxJL4t12vqPWTzc
e+HdQgJdOwBq8EnkFQnYYZWvE8v4XAHW57RqEtKTu0FkJed0rF+qlm1ZB6zKQgYawbVkEw2ZI/j7
ju9YllEEyJ4Cx3zVKZv67pCa48OgRB+KXux031phRrQZi+RNS5Dk6BTClwHL5mC0diOrdtc4r3an
XSQYDp5zHOFRoC1FhylRZMisejux7AaHMnsadFp6PofSswva/hl+0VLugkIj+tRR3z3HPAsoZP9w
aP9Nx2aYgu5cQxSh/6VxQmedl6ZiZDsJbkvAe+Bn1+7CK17kR2Ymvcv+YbX9u1XfUgHkHAdnX+tX
n+NKH0NB0cpiGwNX18D29D//cP7MFdsvW4s0ezWlFEyH8iXfxM97KkS3BuekbGc6HcbSVs2IK5kk
TWULNXgpGJQ94dd5xXhpPTp0Phq89CD+kBhk5VKMNDaewu7atTQ5h9q5in6OAYU73XwVLISCwNUo
4N9gBw7r/ytRiKBKHW0ZeJcJyUcuxHE63Ftfv3cRS3WFTxkSNlrO9FTbLsYjFOP8/tiSvenuSNXd
HHPC92QTKYzpHrjmOaZEHgwAyzo7WWhaegy6gIHlm7SouEvbPo+GfUO+ziGz7pziU8H8xXHhlpCv
bEQnt29vmsByO0WfaEcnpOinQPfXSj0eZfEmCyoV1UlsVQ8cHsfJf3Q8OryaaYpe0Y4x+4Rqm79o
rcAIOMjW7QAwRen6YbFdKCOILZ0PovqDrrvSZPLgJMZOlv7y5VSZzAwb4TWz21ta0+2Vgq5GXcoO
yB1wO+S9oLm8yRVc1o/zYfB/c/d/mLtTx1DB/PuxO1AjNN9vf8ol/f5vfs85UBmfmwYKSMvAolp3
KBx/zzmQsaSQbAS2RuAw8zD+95m7Rs4BlHz+peqqEo/5Y+Zu2P8NJqRT5NJlsceo7v9m7s7b+HNZ
xFrF4gHMJFAuWRCVftke1RSSuqdMyhGZNIZDPuSpviZPzfrj2vf7ijk2bZTRav18ff6rvzw2eLjV
QlMvFz89Lp9vvjlf5LRRB93x+43fuxdkSfBxawi9QScaqMUEnsVzUFld18Ro++R0/sgDnMP6vkcI
fv+jak4qnO/+JRzwx33f//LH7fnaj4tBSfNF1fafMe7Hb+XfhRn2s3PLj4fna3/7zmpFqIvUHcKf
QgszrX5RYSuvlaTZF4J9nCK5OuAdXh1Uen51iQquwcND3jtfCLv+0+04J6x4fmQKwLrhBe/nfz3f
lWBFftBu8/UffzjfnC9+/OX3P5cv+9ML/N3Dv9znZ7mzqWNQG1xSWlst9j+eab5muJj3qKW9mc1f
BiMup+V8db6I/rCFmW/qyHHQcCNg/e4V0zLcW0xuLWSEQPZTWuUvP+p8M5sjJB1fn1YjhQ8SnALY
pTKdAv07h1pkOsEiH0S4xo6AmJ35IM3TIlhWGq32/IfzffO17/9uPqQxVDQ2WqOd5+OUdoV/PD+c
QhotjQBRjnyRpMdJmExWBuvza/74O703L3YrekZ8/N33k0O+o/nm9yeVN0EyB005z64P5NzZnFJo
lb5H4YUQGfYtNB/pcDH6dOCLVKbdxfJiNrOYb1KJNGjCKW1C6V4hcuT7u/lqgzA590t0dEGarRon
Q60ic9/mi7bGnETl119p5IjvhIPbsnww/OMv1Njb6lmlbnHkIDZMZoehQyeT8sdto8qR0djZZ33A
T2e+sGX64nzNSDDa0eTFfDOZxpdpLJw1UDP5jD4cNBc4f7CkDRIOElw6YdDBzRC72fdlNlXwRfN7
/OP3q0b4NFj4dcC0LVdxnvDo7F+SzldnU5OeWe7eSi+271qoQdTT/MF+iq9zqEbxS0jTfokbHibH
utDTR0X4SxFF9i4ySXpa/3j7QovESi+RhNjy2J3T3ObEu/nmfGHKB+ZrGNZSy0P7tWTCXyMK6had
WTAsWfkdoUSBcj3WyNz5Fn6kTc6vprbKuBtMsYy0ijwMl1CMCNtOlHr0xUMvwnRhtkN/8MOSq5jz
4iEbYyScxLo4OFMplkVIjT9GdQPSIt8SVFxC1MCQkbqAFiznNzX/JqZSLVuv1nfzXfMv9OO38jZT
QaLz9zjEOEnvRU366U/piHN44hyjiJ8CQk7P388GKtJUxZVR7b05MfjJu+1ssTI/Nl8zIYjr1HKM
cTD+UFR8ROZr7iCjvGa/kDJQ4BoY7TcHR6Z/pSwac95kJTMp59TFbIqeNScuNlaH35UyRzTPVz3M
ZQ/zNajRIQeT/zBbX2gyZRBbKDJLZ1MMFGzER+OotLB7DmmLsMo5wHL8I8ryx01ncou1OQUf811t
638GkLfXQd5ySAhYatRnKXl6/nSaAz3nuwIftlpo5ztEzi+FmbDe//FhHQjnMu/49w8/qKhB9UEp
Vj8+4fePaQTEdtsydrNoNH2PWMOP+YA/PuV8c/68hUkGtdl1m/9h77x2W2e2NftEaoiZvGVWspJl
2b4hnBaTxBz19D3Itffxfzb6AN33DRgESUk0Q7Fq1gzjG/Qq8CiCHq2l3MXWfOXz5WozVuQvXGTe
kZeFpWq96CcTMaQdEHlpxSR1/tFe59aRp7UB2J95rDRrpv59g6cGbExE9kgSvN9dsnx/IkNUQb0O
YfFkwgH9LkIEpolnx0gKT/8y18veLZfdYcYT9ROyBGBr9pf2kyzRETHnbYWkVPLROwKws0HQzhrh
02Kpw0ValGXnkkkdw7eSDIIM5FRpU5tXJ7jNXUNgMCGqZ1VFNqznfUE2vmtEo6kWAuYyL9DVeeDA
hY7UR3eS5B644VuB0XGAML6e1zQd/o6JnvawqrQz4HDYspmuEnd9wPG63weawwRFMqYFs90QrwA+
+HApMH7PkJu5gf/dlssmsPCR8XqHgq1S/UTPOjXwanqQ8+Ix6uzE0QMdnLQHK3xowuOvIuSs+fhX
9pJKeqPJ4/8kvszYl7mtN5UqOCDmW0cXCJ9NNQ7zIgyFK1AmdC9yXvblxIOaF9qs0v5f++bN/JEZ
gD6mT+bvzD/53Zz3ScRFoNCqm3lLZoSmDmM6zN/Vee8/jvN3VUfQHVrL6IOPX7hVXW7FKTNiFtwT
if6slvUxF9XObqketWUhlWwQ5yH5xVBf+uyOp2MSsL9NpmQzm0xCRq+Br6Nc1/Pq/Dmdyh6edWIu
bxUqjhOpr5/gfVW44Czn1XnnvCimj+e1BVYz0ZWppf3+Zt7sjtIkrvf7y3nvvDmq05iVio8O96Fa
YJpM2/F0kN8jRQGMczFWiHtgoOAWnj7OZ3tmXqUKg8F42plMa/Nmeu95CL/b/8ePAU7wf+Zvzj8C
VgWk+/eY889/N/9+/B//Lfn9jWIkude0xd8zmH/3j7P8+8W/x9BK4HxhoIvw/xn082Ea9OqeQW/e
DkSZcHvQ1H/3zR+006fz2rx46AyZ85fntd/fzpvto4zWN8WcN+RQY2CdV4k/ISg7f3khT8PtvPp3
7+9xfv8VI+LSChGptuZP5//3++/ntd8v/+OIv8f6j1P8j5/8fm+I6Sn02BenwYckrn8tHv+1Nu/7
3QTRalgM8ApkK74sTmNbORlfvwsCapUTKOP3vGs5i9hS/PPPr/zH5vzF/3EfwHJ4dm26NOfvSbO9
8Pvv5t/9/S//x89bNMKsUkVe9+8Z/9eFzuc+74N5jTbvvPr7nfnjSkr+/cnv1+fvKJMEcFf6xiQJ
3KMNPN/BeTHfrX7WEMbtencXqXouCrJkSUvobLha2JH3rttF4V1z60nhWJkMIW02+ebt38XfnSQa
BSaiXiID02QX/n4uTb/8e8j5IPP2/PHfnfM2mW4DOMeH2euILUcQqgHYLymp6Kloa24ofy8XSuOU
VYxCyiTZLM/qzWWBkLNM8pnZzcPerPMsoPisjUg/d5MINFERopCTAU1FHcyv2ZZ8zJZ2BN3c0qsq
NkeKUJ2gRXHamLSn57WovEO5mfbJcad5TPXxsoNYq6fhxZitqgQvpGXA9bHGWdt6sRHESZx1FsCG
0VWuo+yGxHc8jd/htJh3wt5cWJ1YyybFQycxIqx4AwoGbT7S1xA4Rq8DiAASlUULTHQVk0oKvgSd
0mnWMq/d0e5OEmyGCq8VuFAWOJof67qSyNbMlU+5RRK8m+ZBv4t5n4qFYEuTdHg/iYgvHsAh8lpa
rMVJYhzlacUSyuT1UZFofJ+HY30aiedFDU2foq4rdfFc1nwnlMmumm/MvDYv5g9uswD6JIX+K1EX
T0LpNYrpwdw3zkKmyazE3k/989/Vee8S7fVRTgx3nFIGUZc0mGvEXC9ZZf5/flmYeuv5Z/Mn85pC
2EniYVCV0fxjQWH6PzfnT+d9cSlQLm4MClH0sgNvBANQTeSM50sh4rzv94N5bZhulTGQSgep41/P
d177XXRTG5if+bxv3mxmTfTf7b9rj/YYkYDopnPb+T3C/OP5d3GoPTWqLLiPachtp9EV2zCDafjv
zcU8REbzZK+ePi+FaeD9/WpEKJBKxtEAxTqNpvOXblLsxVOqTcdU1XiQSOYPYwsAcUIqEh/WUbYW
Cma9yAjYTDAi9JK0nBTLot3OC0psLa1pdZ+ccujp4YQ1nBftHT+UKcs6Rf0tYYmpXyupqvtXRzZv
U9M8OAWVwwDC9HF9k0qbAEO/lqYpGoBMmLv/tdk+SAEnX/bfH89r83fmb8+bRbC8+f/fWft/I0sr
yJqAo/R/9tauvj+i/+aq/dcv/u2rFXC7ymStyAJ+V5Wm+eurFbT/JUqSoFCB+d+ro/DhLvHRToEf
QzbESYvytzoKd6uhLnGsKpMwqPT/4qkllD/l/P0jEgOXZCktOS9DR4cBucP/CJ6mAsUzikbqmzAm
nZ9mudVHcbhqRQC4ZoEwOz1OBBhyXhRx07lqGJ3Uaap6E+JadObVeZHAPDDrpMaPhabEel48pknw
MC3mzXyYMrWzW+RSTRr70jSvmxc47ar1PEL8Y98iu3thUG2ydPK4zd1BPHUy8xoWPTuRD0LRChlE
S5hGsyKZbLl5NSAb3uq7aWjMr49SrcxoUd2dMqxuG6K6SE1Eh0A2Bgdg0tNg9MzwIzCxOiRVq57H
x3moVA18yo1OmLGmYH0YSHc37hS4N+3SJjtjaRaGtqrH9NPI1JqCGHrNaMrqnnvsBeIdbinWBxLD
WzI7M9JCF5oCEKQsTmModS6AEmZ1iX5pR2OliaoZl8t8JYkgVNIawIgyTY0HZL8mqWpW66pmVZxG
ckkY7DReVP58novJcpvXYmqNVgFJkrfwASKWhYC56y37GKhAnfsxY8esap2S4whAZF2GQewPYufc
CuTPBHWlNx9Uh22ilDynptZWYoEhEvTFKgypEpO1YSWH8vl+j3GbNfe/Y87cvwq9BKmVMLEpTYPR
7yKcwMG/m+M0ztlZnxwHcghInWMCPy+Ws29l2oRz9q99Ink5/o3UBGOaVs5nPi9mPe553+Kh4vO4
k6ecYLqZ88jXJEnnhqknLvzbGWSKgGQXkQh0cRKrPEpbuFsCxJ6LqJw1kNPfFVygAX14KydesHSb
zmQOKdgEqW8u0B0L/ZDC0sePhpKPxbkUM7NtT6wZrWdAUn0hvkhyaq2SG79vUF3qazdQN7W2SYUd
VkL2mv4RbDSXrvkuwoesOBLk7xQEoU0xiFU/9tJwlovvHHp+6lcTH58Q/DiaBWSSZh11Zm+Vm6G3
aiCSd1O0BH/sVo/P5QV9BZR+ZOZlJ7hHJF4YOPkIFWgbSD+U9y1V14CtUNnwUTV5G2Y2wrpy5qg/
yYFRGwFRkcpdmUxRE9B0ds7OVOarL4jzgYzktkGHVlKLMvx2QOUMP7UHyxFxJicy/JLiQtATugl2
H5dhFT4VxmfxfXc6bt++e46P6suClM7QabbNGYI2d0Kzw5qkPU/GFDecVJz0PsFmwO04FqBJkdu0
irfB1JyPdJWYxWbxdIdCJ5vFW5s7Um7eAAJ0Jpom4kiti7V0SAXD1JbXMHiGzhvjQ1Fb4NLGn5ay
kuorIQBlmPxPNV2RCvP4QnUlbU5MZLm7jWjyM6ZKy49J2orKzJtTPw0RPnnyMahiW5MlTCAYvMlB
vEjXO+rS1BTgaEnMBCm2o7Q08SAUZ6jKq64CuOTAlEtDV+XdPBW6T+lhMekdmss7Yq/O7axuqW9o
rtmndsleDOe2T3r8ho7WbozqzcCn4o+5teApIkEfePnDbDVoBlaNoh/qBelF9+Id6YDLw4h4FCmm
hq0/S9vFqxpZXAzNFuHSn+EZWY5wo67Rm1jpD6uLQexS8GTfvmFNQsxNAi/5Qg9tKZFEZlPPKdFT
+PJLuiH5Y4Hv7pjm525bvgwHESVEv3plftBjMRVmt9WLJx5q+0e9rVHvQ5IL2QYalIKuxYP6EFrC
hsx+nFnhe7Vx4tVSdfIJHUpWlGZBLMDMEe6O4DRHObIff4w1DJjaFF3i/JpFiv0f4yt6ljb1j/wt
rZWP+Ns40u/AqFPPoUMmv4Kb+HFBLWjoTLG3l/mmONQSJeiWcA3sW2mBpBwdxGUI48t7sudW3R65
OpIye5XcZrP+ED/uuZPffJ32cHeL2Im+qSjoAT/b392uxS+0Q/xBvcrbCJ3Uu9vtQII54t2uHWih
2s0MXpGKA2+86ye3p1lugEA8l7uGEmGDPgPnuK//yR7u+LJ8OFnjSM1rLb3RdwRwqm8kfn7Ld/um
nZTIYaXaLpOV+AEsA3gVrxRDLocb0IOijOsNBK7kJ99N6KkWTrfUz0/oAnHP64/Hc+IKn/mPQReK
uIk/qm5P3Q9dVGUlr+NF2YaTbJ3Ze8wVV70Lawn4oXKJ36hW7N0c6TSzf+8S97EqDgkijAirBx7P
MqrtIHiCmlE8B4g+eFnj3w6Lr7Kcnm+/oGaNgJiVPQ+RzT9EEY//M2zblwD0bGXDzxl7G+S/znUw
aa1MXM+LYQMYTUz9jIGOfkdY354TGiV1aAsn/MAQjxAhJH8wNyGzLRM/DRz1yOt9vO+SzyixjK/w
1ARrBSEJOhDpRxdTV1TMCJGB4TXvLpCLUsEzzqiqDQuXwwSIdUJjWWy1xXtNJRaScaiIVV/CuXkN
dkiTa+MhpWIytMOXfund8xeyNuBt+JQRIOab371GeBmhMSyP9bDXln+ilsu3AdVOXrC7Ax9EhaEO
2jfxQYpIgikeh9ciRq3K4rK18+McdO9i/QNmlXQ4qwSkoLkSr9AkiWOYSVaYKrGlmyODw2MGADOO
zoKSDJYhlZWAwiBuGjwZ+xa8R90Vt9c9QRDAzP+ApVghjT24AS6DwaX/X3rYZuvoKxwtwXxeOPIx
vL2m8k4kcYlSHuux61dW8FoB+obRQptFDxcxhzzzh/CrA+5zs9L7CtwkVc4Zt/buP5aumDtCdAAg
t4gdoaFs1eP0IFXXox3fV0K+mzB9e05WaFfkCVPIYl5K8KM50kcWeWL1UUsHUyg26ZuxltbJSd2M
vvwk7R/74KKvadF3E7GNV212a5ip8DCXVvHKKSCoV9X7RWxHgptJT0V9s2+JIwR+Fz9lInVHtqys
0RgITiioPeeuYkuuwfCwEjI3LpwsfolhRA/bXt4B7xk3mZO6LwRpeILKtxB9oT0XiP4AXIzaW1DO
qFXhzo1JuQPU8og3KqBrit43ASX2n00IlowyCJjzgM3IlMx9UKKl4JAbjt5gnzw/crdVdkKHv8XW
bzs1sPg+6XHh7ZilTtji+cWZaRYnOqLLdChKB/ZRZepYt6axKn5yuEuXxUEuPUG1IBcnqsVTCqA6
/8TpUUwsVinmz0YPabhC3Ii11VNVhF6w6i1kMFVOWcKU3Rjpi9b7oogGCEoEZvwlX4ud8QabPDuy
d6y8YBNtgI3qWBqWfi0Lm1M6IbD0MMme8/RP+Zrby+3tNNb2OHWnzZ8FDICn0FipboUD1+484N+e
5GTvzXHhdceHEx4Wwrpd1ft+I72V/hFyffZTvcOTejj6vuAYDyfaUHDgqWh7tXbS72Dlvy79OCDd
3aKMR99wj0gfHcmBX5jxucutOrBFzFWDucIq01GveZEOJZlaodWKTgbth3pzb/lpvC2vbX0FVl5d
utTujkBj0Is8k5i5nM7Cw2ZHUxaSGcWotzWJjqqVHOXN7The+2t14f7zz+J2UxwXRN+fGDi6wbFA
ODz3z2pm0mLBgRZuM1gPCHZr7UW4PH6iwZFi/57tHpdqzTSgL2zyXZEfC7/aQ/EBKKxmaDVVkTYE
QBMdZFNL/ejUrsLz4llDcY+TFy7L5moA430RgK0NWNsWkwh1edUfZyRCQWR15C6awsuNgxVm2fhV
d+ojD+a8YknlRiOzwLDS1A06c1tZNNJlRw9P5el7cmyoRA5ctHBvFI+7eess01OsOi1KTZ1Z3108
nhRsSh9ot+aSKXw4dbnPvxmncTKNd1d6qUwx8vLvh7PwmqcWXq5hicGFWVW5by7Lzzv6A6+6Gy/d
NHMRA9YQxKl3sH2Dh3vvsW4P3ak6VeJOoDqYwhYquVZQbXqKw2n15QFMagti8UzCqOSVktPv+Qcj
Yrg3VJrW5UHsrGZwaoTT+b32JC7RWF23ulnvH7hoMdRVpxD87IRuzQ1A3c3RlxCvzOR9RGDuKd0H
V86oHXteZgvByi73wOhQAsW0yfijYJ7j7EPgTz6mFJLFZ634HO5++11mbt6/TtxMyW5XI/DFtSLs
+9XE+UeueNs/qObKGgmbM9KzyqwkSrCYlulrUAH6WqKkdl20qyQXkBqZFlqUAX9dJEwtq/dAwp/U
RYh3PFrcS/PavG9ehPLkbVpOWh464OwbqpebolWBUgaJXdUi2rdzCsxvjsu81gs49ue1+yyXNOfF
3OQ68dJbR431Ml4688eDAozD/x9/LRcFdUMqBIFG8bVEhziyeAWi0jloSUimgvIwrAHmme30D8Up
xBJL3Gojrr27MK6pwWp8+THac+6OkZUM+3/TeKYQ2ngjSUI8qHS3UE3ya/iT/8TihogqbKnzo6Z7
tOLQaipPqbw7YbnOjjX8diZIwwVvMgmciGD+6KtsU4GxWnUkKhRm9qkKpr5lxpNQmEqROmXr5vJN
YaQgvLnNRbdObPQRmUzuuiUBMjgprqF6HHQqVN2RqG6JZ/Us7UbBzRN4xq6CbgfMds25/2TX8bBw
GmxR9GH5H9ifV/KAgi1czF37Jr4xQaJA1Ls/JfbiYS6sxldN4zhGNqSQt3ZXvk/CY9RIyza0tZh4
gk4xFlWvZnctE1t9A8dxEN7Vc/O5GO3wZyJgSKb8Bny5d8XU5tmT9XZT0KwyxZ/uOzkwSS1uJ+VT
t5UjAWGEYtPopJDvbQ6fmZutMDyAdBTbZiuPWElWTTK0BQbLH38Aar0n2H1v2lEmSmxmILKekm+M
YmZ6Pdj7t/onfy9Da1EjZYV31BM23LzyB+MSf+dbiO8DTTsEF1+qcwc2kgGpsMluVbbSp8j4d6w9
nkiDPby7O/2IFRu5PG4yUsfDmJikFB+bNeDA3pSeRuoHEyfTyANgTDOX39D2USkhKCnvm8QfEDSi
rJ8uzzZy6sVdfsShHqfSrl8Dtwgs6hYbEUIhpU836jVNMv+2tEo02bPPJJrmVN0VKcFlz61eOF+D
NdCPxdvgmXQwK12pq8fSTHeBW40OeiFrya9ahKLN1ms+4ZzJ3xy1hCY2WlStbozaMj6B5izOTYT4
vJX67DgtTiXBWaqLoWwwvp+YP0sb/CjCRqBjOSf7EBykYCkPO4ceC6P9rZZM7bTsLdoKeg3yd+Hf
rlXADB+byuQbgFdvDOSXnCiYLa/DjeyExyxApBUbvjxFmIZwKElvImqCnBMaIqTv4wy2jB2EOySO
/faS7JXc1q7lWtjog3fb5+/ROUUEG8LrN7ntRzTEtMQKL+QMhL3FczGc7nOoLYmnfB0hnR3U2BG/
kYkrmFEtLGb4XAd6XmQ0BmfE1H0Qsb1ZeoZb7AMcQm+ibKaXQnDuO2Yv7WQE+vG7XLgGE4GUPjh3
F9JKOGGcHws0J0Kbx16geVpbFOwEfkpOv0IuBMUL+LvMhnr4kRqBU4v7iYETERtmD8Kxba3gnEdO
8gGvL7HuOkARCz63Uq3QxzFQUaU5mqpXrCZnGaq1LUkQjsIMpZw9BvgIUBN9Wf4BLtZtmUcijt6/
P5BF/YjgCMgWFIus5iQ8tUTCm7bOnNNtP5TPuw8o/IHTA2dl4mqiE4Tn7PasXN3ly7Aq9jFupgEj
xh9AoS8RswRfjUC52eEHu2ZvZOaFaEiTYbW0gTUOnwKcns0oz/6W2qrfp1b0rv/gRZBxwNAwUgQF
QwsHEA+8PeIVWLwy+VY+aSTRKwCnYWGV79LDVj7r8QgoKkpcBK2T1/aHLi56K0pbhUoDxrvdUHb/
tBCxqezuWpCegwjmE+eFc2KlHnuVDAg3OfTvFOTiylBDOFjmqFxJh1poiDw5y58bMKV3hNtbbhrA
Uu4Cw3dITpil/6nxf91cCAr3d2J2EaJC3gK3T0gyww5yoa3Z9Wegu0ua+k6iOOQFiRov2WuNmbTm
43p/N06jAv7ZoV5VEKzb7XhLnwN6pmuYW1FqdZUX9hTuTm4WulA1eRoCxl6cQ+E2WLjiealYZWKe
cjo9Jg44HfAToIZdbh/X7pCvOz84jzZAfL7wOOLWsgYo56VVfYO4zO1QOmsKA+fuIfmS7pIxf4d/
Gbv00JJdX0SH2QueNL+szfFyP1KQWe6K/gWvFyNRoBwiA1MBCXuz+tQc4lLMqzbSlXcXac9xV+zV
A3rghkkVkEGvtK0xFkgSW0uuZNOapsMd4+LEcyz71XiZegooo2eePK/c4trubpP06SRVCFTMLD4Z
NSiUSRK6GwGlOHreTX5Jd/1Be6cInFLc0F7+DKCzeOWAk362ip1CUor8MUJqz9XxhMbuoFEBaw7G
IcCK0UhuwV5c5Yuf+X7zYKhjPXZ0Avob1fhW1HgAB5UN8+zAK/ZAbSm4iAfSlBAbMzUSbXP/nlsV
BcxMPuUa8B+EJA8Xlv7DUIu0PUSTxe1VTTaMUPSiNKy436Ftm97N5rk/iT8Nj/nM66aqFjARXOL4
7hJUcUQ3UGyxd/iHMNEFzUSEgYB8imDjaEZP+QrtyQh2NPLRqLZ/EBMriAS8Esy9v47v/Y43jQ57
ia+r5ahmDD44uSyVzQ0RpFW1kuxiDGFp2lm+YobKvVpIF6yFXnMePm/twgoST16cuqmjl5jfcu7c
b/lc9z7vhZpvKfctNtK7MjiQo253p3isEH1Jda8ET3Lft7TG79hhegyQDFQTGkaOKjyro4NY4Kgw
7jkVZMvepgc5T9dMz1I6+DppjiCEqKd37r7yecNOASojIEqzQ6I61A4p+Vkg1WpmlQzboO5hOwUW
Gp8yauSAlVVraigU3xtuczs2dDCUJrb9jmGjKp2YeXJA7axrPNH9mr2jvnT0WthQ4obqfd67/keo
zwZ52R2zyyeIrxTo0KczS/rOj3W4yr3EjZUDD0W6ypfwGF7kbwXz/6mjogrX5mDWFlZb6Bt7YfL9
2tB2DuGGvPsuX91Tj3eUqhUaXu7hF5nwAReETYYEVxy/7n+wvcrSbAgOWQ1en5McWtVe+Bw7B8fk
43PgVmDOHZtnhSyIF7Q/e/sR2sGxpiOZ3NEps0UUZwvbpRbvoq7vH+kJlM97mdtq5DK5r2aHfksJ
/FVx+z9GhdqKJbigkF0pWy2GL0peaw+u+wfdr0yzvDBIPmR3eebGBkCtuL0/2OIdRF9mceitFLvF
B0M6IlGWvNZ3xasgmOEfFdHUyn3ol6YBPC9Z+hKxCvx3oWYF6xRHGLvkybG6xGWJFtmf+xNzfiS0
ibhh7YmUShd22dr9pXfClztvAAZez8DnTqQWxbpvMlhffyJ6YGp7OAySLQ5+YPyYBrTD9bAV/9Dr
kllKkuRiH25oZc05+5Ydas+zyh5oCWaxHY+N5gQ/EQeILFI5CvxAyfpB8KP/kexxnRzKU+jTWr84
yaB062aLs7Qo9jxk8kdXMqabp8CUY9r+rr+UT7IzbFDIc7PWrB+mJNI8ceq0fxiWDapBn8ULppey
SZmUrG9bYU/Z6zhafIqivY1xfqKPqiRfFNwbAbIcjNlkZgTCJtS3EdljsdtM+IgtU7vu0/jk5QQM
311pLOK32NjcPxNx9Jdgne15e+vLcB0TmxfK5vZ9v9+eH9vqXF/oFIEooLgxaVs5WNgr+e3xaVwf
iL9d0tC6vzMuKfIeWHU0fjHQYP4HW+k9KO1I3ehfWCeLiJQIr0pW0emO+fCsHAscOudU5JQptrLV
rfhM6sHt2vkoqTDvWd/26W44Ll8Bs+WrG8p122wja+iIEDsx89gkubOpiLeY4qpwjF14KDFqfID7
+xw1TWY1yYvoSg7vzjZ2JN9ws4OxGfzh1L+SOLut6JKYLD2BVqLpNntc4gQqInfSKwS5iCHlYF1E
sPs/FcyTM31kPfUb5u0T8u7Y+Zjv4YLpEz5nHdgDszF6PqzJwqlKjxZOJki8VTzDw03QPy9jqPk2
BE2c+pKO4rar4+FtrXzYjBAynNTw7voqv7n6uW3NbKNT+plBBjZT6oc7+4aM957cIwrr17C7CjpW
6A2Tt2HdYiKL/g29T8UqHAAd62rdvPfPHXTH3hZfB0u1eehYzK3oQmnK9sz6MExP4GKFd8VRVwhC
r9MNAYEVEwvtUtIT7W5PKHxPtDXKQnhHSP14W+JppdMP/ZxJbmMvPtBleB3+LLk8EmF25euicduv
5iUQTYMiaaD5FiQ1kPfKi75ZfuK4UjpHvi7WleBFJ+pcK0dpXFwX+XeChcRZ4c1XmZAtUUhDRNFN
YAfHBABwbvLAnULFHQJYzqwJ42VmAc9r24A6bHGnvCuRBfOAEfo8PraSo3n6uXwN8SgRgsIY10ZS
k6wSN8lJTt87rihe9a9xf4bCbkAloengm9/iSf/yybXCI3TisUGasrobjjcTYg4MxxEXOd2IT0Lr
4ruxtD/SC0GPADxm6CmE2AQ/PkgPgCV2TbOwwtYq9UvdeuD40LWNmAbfLCHxyS7WRgZoe+EBqkzh
JUNZtEdCq57+hb6mFb7e8I/J8BIcWZzuf1xRdGEOJ2G0owBLA/Edpp1M8cY9PBuqDHhhDvpXXyHy
OE0Qbqh43px0R699Y7bDfO97dGVeamKLh/Ip3JD6WjiiS2UELw+mMgNJuAP45MJ+flE+m23SmXdE
1z6WuJKrqftN/+Sjef/TvOkoxYU2sT7Vq9f1JtoRYw3/SM+JZzzX697qmPCP7/KfIebpWY94io1G
Vhv5iu7ypnWr9BQsDg+m/eUU40TTpqIK//HEEaN2PbwG2WYQTQKSpFfRWSettwjWEDMAZCnyVsbd
87AkxPU6S0DtaDTjacy6CJ+ISmc6uByPoKUUojNsQ/lfwAOrX2XQmw+CbhZhogqyuJfBDpjsCGKi
ugXDCBJeeZIxyskBJUb3KpHNNNj3EPqgDTmIYWGSqvrAOA6e1BFqkKmsSDRyKHsigkXomxfgK3u7
41tDvStaZ8ZRUagGeIEtcBbISdMxYMzkK8qQxmCun/ogBPGeV1T928C5q9ueAEdv4JQm+ukzcSmd
gHfxKXErJl+78F2kH8O6d8SaCBdPDws4PcZAcIXpDB66eT+iAYD/UzSju8tw5kAL3CeoMXcr2PgM
iOic44nx6LKfuFws4+QVa/lebLOBGFEO1cA0PrQLWqfZS/odos5E7HCbWoajv+EJ0MyRzugdN9P9
OGzDJ8KnzXOCPJhmG+CRnpnDE1A03qqelsHBr2X6xCvd51yBs/jpv/Q3BjkR+CQDUucbGBvvD+QW
Kftn3qDadK7duX+Sf+7A4K1hpX3lqlkisQQ6chUE24bJgae8SjZtImOE5U1KXWL9w+jGmQPTKUNK
j+dCX83Dx+x9tssKGR2TeJlGlbTZfDGASlbyPV5y3VkIGP7cUjLZly+9M+zhxTkikSlSGpOyB62E
zJepSeS22i1vGu2aNNMLypjnVDeXArjtDSyL6P1WWOWhuOS5ry18ggtEHIQEnx1CNCshOYz9C9rS
QY7tTEeBscGpuC1S6eboqbh3bMKCtHXZqXfjLlsp5sLHdURbwLIr7O6CX3aM7QKD6awdSFFU9iI5
b6b8IrmVW1+RNC0Wfo7IykUUrAqNlmwb4zQG6JSg2Y0tdg5fHsBnzFZ6j3X4unZDGIJQlg9TjMAc
4o+JYsULKjA5NXUVRi515D0JKdE7RBynXqfcqcSqXskHLpJLOZ1r/EHBc2AF/En+KHsdDFiQAbnZ
t66q2bgsMTdkgr7yluDp4wXPhUMY67UlTHkRDovVfV8+gxZ6IEpBzGBhJ570TcCI3PwYDOuKgENs
0Refl/I+Wfd7tTH5X7ef4Lq8jsx9MbxX5VvmwSmzHw5eHekDZ3fzjv+fDPgFYBNL3FTvmRM4i1Vz
ic9cjmwHgkOUQ1pFK8SHcblx3dEu3A+7zBNRqcCpNEXoYnQvGIYKjK/qmVdzeKaR0eGJpaucpVed
jntPDZ+wMhpLErdd/rbEhfGi4oxpvH5whsyF4rVMyHC0CXcXP5m0qRBdwidErIwhmnuPuQOgafQj
5lcNMRd3DByF7qW3tdSl8DzRV6ifCKEdaau28CLNaWXvAWUPESDRoehJTWn9JlqNxB8G0dNb65Y5
Rnq9oQXTaJsO6OeOgaUaydG1uHvaHI9LFJva0VQjHm1Kb9VPfL5/DpmV/RAQPnJ4Wsz0EEhYhvZG
V2fF13pT/VTI0qEqDJF6m1wKqN0nuM1cndTNkSVcW6VJCLBL6JTMxTNPh2usmX9ghl1RZbKRN9mT
JmQtN/qJ2CGER+1bSRwbFvOygsePQ8mkHkjddB+QBgTeQTP5Q5xj1TxVgwn0cECdp38J2ydBciSM
NLAex/C1K80cz6620zw4Leclti2lKoqHJhToJMyNOzG7htmsOX7GVyYVwd2rIptMiJrgidOuERng
4OKnvilCKzoWF3TwYnexondYulLiVfnWyN1H75fQnB1eg9KGsys+y4fwRziNxJsRKrUai7SIy+1n
gfcWKe3EFq/8v87l2skR2lF27EsXQopIoJ0Xb+ppeAsTH+FLxUN39avGRPlubUYKHHGXRbhCEskj
tnjRRo8uoz4j0T2Y8jU80ymo6EcxvkPnaadJypO+633iDEhPGAm0Bat044Pg9V/poSH4tji06KeT
dXeR3mSCPPH5hvTbRf+kQFXB+bNpnwmePABjpU7loWM0whm2mmN1XH7Km3RvcK0gIQhwzvkow8vj
vfJQsyTUWuNowC96JsismErgkP0mvqJrdY7eaXbheZLDsXToeaAk7fv244NpdYqHwR88mDfNj9ab
zaXEKWRF/CPOMT7LdHjn5PI4kxuQYdXSg+cmXMtFB4DFLD8NfmNs/6CqdTW2Ny+0QjpOcheIjZ7v
gU1YmcAteVPO7Wc8UwR9rDeThTww8JIIYJJCcsFhuWme7nuU3WweafJe8GJtYrc6FUdjpRxQXzsM
nvwpETCEXWhRouYrB91wmtf4yqsbrWM7O96eepvo4jhslrFD3gtueczOoy2sMo+qLhFKnzlqPnl4
uFlwzJ8kOo9iuoj22rx3TypXS/j2e3LZhjxqopQPO9pQkjByn5muR2Z2kf3bCQ7GVvlTRhveL2g1
Ob66Fc/5G19MNHEvvFYxSe8g0Y3mS+INXgeCiNr6fxN2HsuNA0kafqGtCHhzJQB6ifLugpDphvem
ADz9fmDPTs9szMZeGHSSKBCoyszfLfe6drAulJhZ8+QelVPB8snW05w5L1FPP1eJb39aXzw3qBud
IAuPE0V9x2wzp7J/bW80X6ViS6iI/Ea7k+SvgtTMG9QWQ4Ej7ob/0Ih2GJ7VjcfYWcbrKaI8tffw
PgUEOzrqgmn5J9V7rT+NFElLoGo78t5wEVa+mzO/CbKso3vK4LUv8tGC+cKFUK5IsHMyTiHm2Z/4
bDylJ87PNbmdVHcm28UxeySS65g9DQdYVNYV5adrfNDOxLzKA5V6zdLHR2THpEGM984rEHaTeeWN
+s5c99dEVXWOXko8QjxWdWf6COeDe2k+4wOX1sI89Q1OCLhN7Y3DJj8Ltnvoc0HtImQLGvhwL+1b
RwsufSP3WbentwZ0l+nUMcIhZSPO1j1TgZ4B/Ac73VOGjcg9xLJ7aK73/XvzquDOsCnybf3Jii2I
TvFGndNHv7CDsNNYR1hDRgMNjUG4R6GpNjdR4833VNn2HerSKfYqyuP2fn7qHs07eWp3eXYgotKm
sn1pdywwl8HYihPB5tEBK2oIJOzMjD+Wb5HsIh9SzInMYVY+sYXzyJiFqncmUdrZzTvXZyV4a21/
wrF8076kL+4zTSkhWLgJuc8RbRDlVxD5w/EtD2/KmJgWcnmwDtiU7ob6BKh3/p24nvuWPtEw9HyR
0S6naQqau/Y2peagrWk8jLhIsZoBiH76TzrVZNylt+5H+IiIkCVRaQ994cf4JNNcJmRYnsr6NlX2
1rf1nWkEWuNlTHFq2wT/7YHRkzd6quHNmIFDAgvgSrnYFLuFl93JH6XfV4/pvrxFwUIHZ3+KO3a6
Qr8U0XsDh0Xn5DLop+Remc+93BPjneT3SKDCeIt9NZyL8VcD/vdKDUF0DGVGxRjLb5itPEffE8Ld
kDGHx+XDSp2jgan2sg5ISsShZ2hfidajV2drahinqbBl95xlbcV0GdyV4RVYU4Qv+Ea7qU79zss/
+F14cROZPrO0kI5Fes57oQb1Tn4l5aHrmAJYJ9Py4mltqPUSKGFdkBexVjRRERRs1iQKkO76OO/7
X9MOSyyuoHHFFsyn7jWDohrh+Hx2Qs9k+kGKpr6viJOAmRFtWPkEsD4kPpumzVO/iQE518wylrWE
XbOJMUf3uiaI2avICbxPGZrLl6m/2AcH2HTc6zo01DP7NLD0NmLBidDfPESLr0/HBhIEHuHDloqE
D1zkb2oIZRQxMYbJKcYLOKyyqQBGrBZl6+FvtCC71PJQiNNImlr1kGQXrbgp6v1qKzV5kAwXgdfU
QY535Xx0QLvAICuAieM03uj512wdDQey2MvsMK7BHqpcaYjUQhQJJEG3DEMo2Sm7tcBJtqyVfB1L
Clfv7IpdCKmOkN55H2Jjb/nQ7vI348G9g540EOvRez2ANZkpYkNhVNZbtfqM8OCfzubqxvvCwpxY
h/HZ+hrv9BXYH/5pL/L3IQbEkF8KVfzhAlxfiJ1onY608OHwIyEGDIOSog0JxdDiP8Yf+OQZW7u3
78hddQ+Oo+AfxmAs7bgSasFQDhFyT74n1unXe3YNo17Oqnlo2rMjDHrF61PXF7WlhLDZM9q+Pqcu
RDtsCM0ejtfHbmtsnQYX3H611ShSnM6VKflR5cq1vz53NdhoVgHq9eZqA3K99/eF6/v+/IiDvzGr
eTL2/mgAb13fhIJW/4eLyPWtPaI0L0m17DiaeXuJxsNEmHhnzBBVhnCPF+BGtQhta2VXbcOo360x
eVra9/gJWrNvkRv/nA3zTRvN91OIhC1y+NaqQjcvVplcUKJ+Es/yoBvik5SzfovFrIE6azMk2XxI
RBq0XK9DeJnKSd/FlYpzRv4WCrfb2Gk+kdRbellEzOrSd6TLp8gBKyYIbgnUmEOLxYhV8UlHp6Vx
bNrkAZ5orqcEs+CGP1byMCbUpyhO2Pos9k0SAAGuumHaFxbIdiI/ydPWTkYILaqL9rNjYBZvHNKS
Y2Qq47ZTHUyee0aj8q7oNfWEARLohm3+OApYvKNva2we56zznXb+QBXSbfKFgmMYSewLoaSJiMIo
T4AsE/idJmyLbiQWcx6gNXaSjTDrGDZLZTqQ3Po2ptqxgp26CklC4IHBrWsMQ7A6wSdlywEpPbMi
1F01G4iXLikzZgLJazFSyHQIQyNL+9UhaQXhg+HfIUpbwMtxsVc8bbF/0sL8LF3mGXmCtLUySU22
YSZMDtyXlvFNCpsCyxVaDF1VfRWdJ4Z8Su0QcipLOtZLEUO2gxA4lz/OVKaB7MDekgdkaH0HW6wd
aQPSOfJXwadvNuuPx25OmMpL0o7lA9EkEJ5i7V5V2DhM3ZzPdlyVu7LA5lfpcvJvzK9p3pulOOJi
yiJRpQn+wHrQ4buxUZN8CZJieAuJJDtg86ikMB/CFsK6PeWSvEETBei5GRE9JCozB7J20tu0L4Kh
X9eavPwkl47Yudu0biApVA6khaWnI8/sj9gmFkwLrS83Xm5mLWcoRQylgWPydk6g1xJ15EcGs02C
1qbbwsSSMK/CvRk7FL1cagdbH4JqnKY9UWWwuWOXeTCYom5VLw1nYqBKlTlkc0ARBTkyYzFLnfx3
K2PSkp35sizMRJxkZoEuuT5CGRPbsxiAPDm1q/3BElj/Noroh8BHRms5exsRg4AFnLI9MzStEeN5
QatnLzpXSUo1YKTdu3DYC1bjoKYHIGoNSwTaYLEYaPmn2RSMutr0zU40Cjmy7gK7flQyWoJRlMyV
R1BVhblhlLK1pbr7OBgRY786M/2WpSytC/Oi0v1r8i7kRPJDTCwMDYvPpialBEdpa1v+liIbzirO
dMRN6MQyNFTkCfYllgvUPVDSpGE07cKlyrwG0i2+mfAMlRL2fK7sFi802VCrMa+2s2mdLA7AuEpC
i4HTbFyYgkdyNY/ToPgvbXoeEgoVIhsCt6yzexl9Jt10VA14XwokA5bYaI/RoEdkNCKITP4UOWl+
WRK9xRWQcmXnKmYy2W7WO2J/2mzZaYNRbrs1U36CqRqNJcP/djESGuDstV2WFyPDwxFoql+d77IZ
8jOOy2bcOptcMMSqAD4TV/hFNiv3NsHUl0qjhcmmb8VW3qeJ7xq7hznAGi+Alv3VVfT2JBtrfLVE
rDoGI0dCJEpLZa++UoBmAJeUxF9ZlHBwzfZhKoTxTvjzRtPBKm1mwVGMZ4ghjpIiQpssNpzOwVxp
TD7ygWhNRHQnHTUwrMgF1HoEIJ0iZAkhLJFkbu5ddU1HTvNTpQMTpw2VQ6/qij82VUts6nzR+hn/
dzvyMyek7Wn1x3zIS8jvzAztqbIpGZJlOywt8hs7vpRqpGFfPby12vBctVwnw1IF/YQOXEMdTaPV
xbdFTQNqAtovprIxlIxhO92cLeua38v6ponwQYQROEVD5gVcxKY3T7FJfYEcWdruOWSJrJw3JWNM
GRbEgVsoFFRSPfbdJHHSzJ/daZUrWMMH8crhQbEph6X1Rbjqr7m33J05SSI4FWbwRRBb2HOi+qV0
1IrYR/6mXoYKqjkRGZnvGPRLg2SkpZHSvkTDfVJ3ceDG7gt2rzmTZuYUXGYw5boJooiz4A4RrUw/
ryNgbGWFyDLFOdnZjhF8w1LpSo/d6EUZHmbZvXTVw/oRj6Edc1LFltjpM064qW5ynuQvCeJnYu5N
9aglYDRtOUtgHDgeZNjBLey5FPNq7rfuQDFdAnyMlhigQCtep86C+KQo3I6jeclCqlHbJKeE7JXD
oMZ1YHX5PfLyeV8C86BE39kGBmRKvEBsWCQuXcUcQrTPmTHas7ktsg6BCL9kosMZUl8l+bKMOOXt
FAf3eR1TdxTiRsJ36ip9gSwB7oqo1Y3VMlyuFwJJxczsSwsVQIjefM0VhgaFc156sQRGA3uiQhkP
c2nZ1zUe9NVUk7kV5UFVUkK6BdK+lECYTW2Gw2YMsaQP6cIy0olA0GhhIJ5IKAuRw9RQn1sC0Np7
Xa1FEJsKIOFEY58aTD06i96PqHmwA4Cn2HZxq9JyMEwBFxvmSDOP46axOvzTSyh8tmXeznjfYaKA
JB0sdgDfT2wDJ/uK76ZFKJOJqvMj20z3RLBBps63pIA0QRtrryqmlxvB+R30DNSqlMgYhJPPbt45
hGUXgJzSZPxhFI9amb6IJtqrEwtyNHSSOTzNiFJq/hAheim7FN0Sm0nR2q/dGgVdGHh8tiYbeY39
PgPMWclQbPXVD0eclt1xXy3HlG/z4HyHefE4af1yWwxjd5LRQZ/AAzQrkSdTi2CauzT1Y8EUqnWd
s1sWn2YYxrhxguJX6d0UO/ZRX4bnmTOQk5Wyhuqult0OZSujV5DGNFRsr6D2gseFZWIF/lRYxltR
AGQJSGypHdL4JsywdCXPYaOpP3pmvlRto6JqV4JJzmTTQvoc6V98c+xzv1aNXZlBXYi7h8W2D4nV
+OQKP1OeNTunIQiwiND86JH1oXeyofvqgzyZGGKJ8rY2CTppFwRjgAd1oW1doYoLvsXS782ovSVQ
/DYU8TtBtvHekkxj/DktjHujV/YR+vtNobnLrrHHYMT2laIFZNtQ8t00dekhTJaj0cm7Jq+SXanH
xLAyvVJjWPxV2iBDSnA3TtcWSLR5EFMLdCPbdOLeRlKdD/bA9KVNKz8To7tVakB6XJP90rixRJF6
VgS8aloIGRX1tyn7b0fpeVt0Bw16PlHfccDqZ4yAnENzdqfeeFw0C92tuqkLJGm4FVFGv8RpYmxR
gC97Vz3WCWCOEXLWEjp/ljEu0Cnp9vgI1+iDMDc2mdJPndbQ59zVUYHgdkZK2pHv6uCH4dQFRjOL
De9K3kwuu4QE++kaS/XcGTakHF50XU8PeV7cQUSYNGItGwj1jcpXnfSTTmAW5uiofTej3diH2W5O
xmREDzWpCZEWe9hmwO3TDWtrNP2HjWXKmfRM7NNpV1yz3o3TR2neaHVy7pAKB8J2gIDmhD7afo1V
87HPp8Ib+KwcphQ2IWbQFJDZ0xw5X4ScE9Y462tASP+gYnp3LgyWMiyt381M/Mp6DiiRoCSwjYfY
rN9Jywup6bq3QkvANZTqNgkbExLwdJRcuX5hkUXf9xyFBENqWxD42+iPSqH4dTJeoprZnoqZMHbn
TjV6bk/l1JTLWZrxjy0LTPOjrzBjshNmsxlQjG3Lvp7JglNvi5gYT9HDUtgaag3luGaoNtD1svi7
zb3igqj0SdXt6pXZmzbDwbUb4UU6/C8Em+YyMsSIqD07FCKNOb8YU4FY0UmIB0o7FdPi5tQoBX4j
znulsQ/LXOwyldlRVWYwhTqGb/Ms7lqkBU8KoJlMuvdiSjsv1iW8SZnZOxNifnayRo0WWhtPWPFz
IGINkUlZcG+GO6dEeuvbCfw0U28J3oOq0SYGC8y3siwpQeAl/ymBu2igJZKyWJ2jwDIRh8oRfxlr
jtJtGNLqLXr2GMYWQewDWC3fRuUNZhaMuYK3XgFiRBfNPN/B/Ie246AL6061G+ZdZPQoMwkmcj8V
wEMOIIVOlwqFucCcFYIajfyBK9l96Opzm2/jeVgnbnAFuXjgONWF78YEfVTaLg5bYOU57u+ZKTyL
XEW3UYi9HvIFCrVlBjINH9lQZh4xDgHVvPC6XjmHM2itYhawIBk3zpClTeveohs6qiZpowBi6fyS
RgNhnzj32bGab4tIcMC42DUnSOWrqQrDi0MVWq276mW7F8Td00mr4VtdiFZxT4Rc7ZvcGGDEmvGO
IIr7ccQj2mgpZgg5ZxTaOLe6xew1EtHNEq7FssrJSV0KIacjrnIsMCp3wXfdL6cdWqZR6UkV4x1W
ejf848vG6WjYhOzQsI/Nra2kH5meZbvO5AgNBYtfVcIStLMHbYI9Puo91JKZ46us33sIn1RXw5MW
uvmrYoWMGUWPgfaqUyxGEMg5LzdFI3YkAID1KeAuk8tsmq/S6AE2SFPNb6Z1ztfVgsCLr2Eyj+3c
ZyfX6Tg7HANYp41Q+UBpdWgrolkHtF5Q20rdPsTpQ5VDY4ji/huX1996y3Cg6Wl6XHD1ySD0yUbb
X0qOLuZLwzYaIOz0CYC3qGgurAbV1jxP7Z5dAAF0q8PThY9oNZYktt3e1q4p11EGGm8NUlyihUNg
TTqEVZLRD8NqbIQZcEm3bXhSh02uhLWzG+C4tBAfzcqwEFW1v2eWXtON53Mx5AunRWtBYoR9JMnL
8Q1MsG+7LN6P43KzKFp2Kh14f9NSn9yh7/y6DeEOhklgpuF91kK+Fot2wrxWAmyxMBlF92LlNhCc
4lvydSELHmcZ82UkwQ/fl87e8KGsDd9nvDfEAiuG4J2gJFVDLweEUhjqF/PMeV2IrW6ia5hf9NxC
iqosBG/WMKs6toOIs14uxBBPZRz6dMGvUDNqpdW+l+Yx1hI1WFd9my8UganXJbdakqzJi8l9BbGj
1mAY1nOz77Lcb1QRPhJD4GwWcGH+sVzNX3NL347LQe/QVgg9OVEW3jMxWSBbkIKmaL9ZKH/ipWk8
u6S7KwepcgUUftgZYtP2OvCalntm6VSBRWSDnzruUzmbXIQWJ6oNWCjp4S8aiw3iLPt7SRI4IRDf
h06h27HkOwqqni+xJYvH5J+NYVQ3GDFuRZOCc4g+vp+tLyd6QOJQM5PaRO7gBrhSfihE7sRyRY/m
N1vSueRW90HsSefV2y403sIKbSkSrKPSw/PIh/izVxgKpXgGpFXqJ5qkrEoBKbumeeOSY8AUquhF
FOO91Qe5UXWIp4pVatDclS/dko9LC6bRW7dZW0EF6BzofCoEMpn9xHZS3i1Q9bUKqKxa+1gyB1SV
Gq6W0RmbuK0jGYFMuXoOl8R5NFsAEQl4RRTMJtIT9dauVL8ykVF1I1TNrJ7Kx0VXvpxajb/obX7M
kEtatZ5K12SqqXc/7G/vhcXsxewjqqxL1QztHicVc4qmbdQk7wTQwMs6DJINNTEQ83YDYzWWhnMB
w2Uu0e33mp/oRbMzI4oYG6+GVpdbti6gCQO/DpkTq6iOX6GW1p4GU7wKqU7msCXCrxv3sZGr+Imy
vJWz+pmH7jPGq+hX8utiBfgUTrfJlL87aid3i1V052YyHPAugaNlolQQcprPURq7tc3wqtZcgtky
SBRyR6gc1C3V0pbbUQ1vWOjSk6O5xiaqS4YbjvpU48mGSe8koHoiijOHNzav5D7DZcwzHffRsSM3
CJcQ1n/TPTtl6VtzY/hT1SBLrfRHo2f9K1Wj9fOo3tk4DO/gqGo18qcQw1b2OWY8E2tfOSktriOj
tS1a40jUibW3YR7ouT3sQkER6qDk1MOSVahQ0CNQJSlJhU6eVm+MWVGc3jgIY0g8EdVeVqbuXqe2
OEaV8Z0Uwr0kaX23KIg6paZPW7eg21scFC9FSSFvWIFFElnYKNtxxrfXIPH7Vv+SEE8KFn6PjrCB
25v5hd2BOoSvWH8GzqJD0h/BM2ISXOrKvnMYR9M1zBtrtEknbinCnQTNizEHZi1+4zi7k5Zj0bmJ
iz20PxGDt6Bq4UrIWl92LkyMhWQcrwkpu9epfaUU1Tay9TWZLbL3MpxvnWnSN6ENRmqGM4UcPsto
VGAUhwIOwqyxYqjMr6Kl1aCyTsKzh+E9igQJK7bp5xZdclyXb9q8FHvNzE5hiOnWLJEfEtqwdue9
X8zo+IVkIa1Uhs16d9cKoln1qGDOEcXmtvsYxHBqsX/eaYtE1GG1+BV0Q8dmJTp/VNHyKOXS+WaC
tWa/MI6Y2OG8FBu2faopdtBoHFUxKd/WYD7oXWG+uwKOlZPWH6k1fSq9uNVa68xeeyf5Zl/qEEM7
Rc+9uOxgrHRcg0VubNPyjQAuex+2+MgI2AzlOZMI+VOo74Vk8e+RZbGRTBv6EfZnq/nOo5KC9Ops
Vq0mZ//5bjy397JfBVWrPdrkmiT+Xt8eNbh0A1SvTcQoZ5/Gvzz+edP6zr8PC0IsECOtL/+5e/3x
//j63x9fxhba89/HtgPCKHeqkL/5kzEaiX9zB78+FKu7a7uaLP59eL13fe766vXhf3ruP70lxG2m
Hr/VNgzmDKmwW0zFMcxq/pt5/Rf/3L0+e3286BMviQK3D82tHulPquP1hrMLV/m/j8WyusxfH1+t
utHRJG92QcxptgjPJX5U8wxGmcc86xc80EV/MMJik5M/ug8nHbccB/S0GBvzGCuxeVzi0PFdh5Lm
+rAnMPXPC9n6FtsyQB6Evv/7A9e3XR8KhkI7S8an61OJaRjHSXNQsg1KZqBfxrfn+r7rK9ebqmj5
4zSdD2miI9y2SgRd6foxri/3mmkeKo0cRlzrvdQdUbdacAUSXMROFA64bK1uRXYDmB/m7MVNDfpr
pP1jnwLQjO3cehaBccfrjTb1ECLiql3gNy4wRHCdwSn5ZxJwLUrHZPqZqskpYwM3WhCzuOuAC4Xw
MszG9ld/2KvD7NUu9/rweoPXOtTtwW7bfRv1fqWOyBuur4xRqS5BWJe/cslU/u/P/XGVnQcL73lk
cf9ifltHq2lvLEaiKvpk9/fv/fkr11/75z3Xl6YeJEWVJarQ61W3Wg9ejXj/frzrC9c3//m5//Pl
v7+hdtJuR4LY4e97/+VvVomzT7L2lKsUwHhmsfw5BUYK2On6ceQ+SgPioqais7Pn/pwxesZOCveM
kQh0vxAJo8vPzFCbvd2EoAJVfLCzuTxYcdqeyX8CVcrA8ftoP8ZjkPb5QUTwVpoKKy8sVvzQFZ9j
q/y2sB08jtiBbtqcUr+lcqHjNOmycSoQlsVMDMxSC+k83ZJ821niQUT06i4E+xAWo4Cubxm8uU8U
YNVtJlnS3EaBOqsoZExnoY9VZoNYCbB+LFuInw69iDFhatDh4VEWv8YoEUFbw4GiFvCHbL4bGNH5
yOVhF1nVU28BIDQxziAqTIqRKZlP0Q3e3aNXTHKDwO9JfdTs8kJ5uybnKRARknSfswXvR0ttCZTG
g0elL1PCBDqVg56rGu5ytWIzS8LhdiI3VB1AMFUdmG5Y2eB55BKZOM1+mCHaSgVcYnOpFy4tTHFs
uMr4fswQJZ1atGS+Mb5PL3G45F6xuFBo1P7HjDInWNKGYABXPVWxHKCfhpDRu/AYOQhAFNt9zaBV
9uAgfhQlKIgGGD2EjFqL+ByGLN+2Zfel2Nssz3uARhNEP8vuuoZmOzVrONQxet0QNijhTuHJMD9s
U//UsgHxbMcwzZjVvWnBHY9JM/eqC+mKEBzz5hWVQbFxyUwK2j6KNo3DnFTNEsK71Y5o24z1QRjV
dGhseocIDDbrk/ZkS3G75jyO/VOjUBerdKZ9iYfJjK06YPCtzNSzJMAG/tiQBr1T3RDW3mylGV6E
ZnyVzTq35eMITmGGI5rYiHTAMrBEGJOF5W87T055KBGOR424iUtmaGxneAolgmOSa7cRLiO6MrZe
2zEOaKDAzHWkeWWmvim9/svKxL6MEFfwozeMA7hg4uWOyO/H0WqnO2aPWkSxlpkwwCzTdvc2fjQN
wxACpJUZ1VSWHYhrlEHpipMdPmbGaN73ufbb1FDxJ/lzRIGCoh7fVaCikVwD3+2X13gvIpU2YdHS
vZGtvF6r/wYMXBs/KQgCp9frK0R8+pAHdcqqphfqArhCzaqXQNpQYLuSBExgLC2oMvs7Gtv4pWK8
FYZu7ccy2TYS47aQue42LAh+z5IDw8xnrTHCQ8MREq4uGHVW5rNa9ee8cOHAOSyiRkG+WGiQPavH
zr6vw5suTtqjYZSsI1VB/isCc0RYUze+N3n7odR8gqKGBFsQWl2pd1080fpxvEcRjCaloD7MPyR6
ips2QSegdYzwRKzCpoGHlSXQwFPiiuMEUvVSKnjqxAVFJxrgPg5vqsVi1sv1gXuE+KZdg1GhHEoX
gW80nAwYdhJhT9diqcRyvtUlbny1IBBzSovmq7AYG3Q4JPq6hfmeAb9NZbQH+SXrtvZiyMeib2EZ
phBlOLYQmPtY3FLTY+CnQrqdy1NvJ9GdPbAnk2/MUUii7aSrH07qKrBhSviXWvY8G8mwI7wmZ7mx
ydCNw++eEdqgmlhiaNC7poHP1QzpXdLX2AcuOurZcODqnsYRWsy8cUcmU2YEaWqU4dZcJo2Iyl4+
EQsObCmfmq5T4JbGvzR90D1StPVtb8L5nVRNpYbnl4ISw3EZViWidF2vRTOdd0WP30mqBWK88BE1
X+vCHsYoow9j6prdatsLjA8TdpqrUxnJHus82KQQOYjYEGYgU0QVuAEVGUxjqzOLg6ZjLGSK+IKz
qISjtTohgN5tw9TpD32kXJoFXhhg1fNAKgMTjXvZdcQLOMw+5lpFXqhExlE6w3eKUyqDtvJnSrEk
lG1cUqUpL0JpOo56iwbJxCmz6eeTYjoI2wZ7O6YDI/xKZ8Cj26sNaInYopkep16DD24kTIuFv2j1
cuoh1+RmRC43JDPOXLsak3NG9HXQFsWZOelFKFcCemIEVWoRdN3Y7W7o4f/LidzmueWLdpfu1ogS
zGnqMWSMML3bGRyQfJouGXP7o6wBVgrSGLUp1RENV+5BmbJ3CeHVnqb33AJMVwhXGxYBP3pGamFp
SJiUVvciEyr8PM7noU3zY4Orc3Gf1ypraul+YjzOML9H4mu1L5mjJHBm6kcLUKtcElxELXbmQtg/
1nqpWqTp4IxwbiUXEDM7qr1l+gqV5lYqc41pDv99iuJdVZBkOwUS5CZ+Ut3OVKHqus0BXk7RQEQg
g4FfVxylhbkdMDMyqPW56wuLgzdeYxtPVddHJzc235IcZ8O0xVJ7WB1s5HqjygwxRVQ+xyKOj3GB
U/lsTG+xwKiiK/X5qFLtQS/hhszsKDAL6AQpPKhT1pTqoXEXX1unh+TH7KZrUIRNc9DQRzpdpe6u
SQ/XG+2foRLXh38+4voDXZIAzAXXJ8Zeo5yb1k/uELMqshyTH1sqvoO2HF7kazH1p7qcyx3l48LA
ac76o6M53AVIrzaVVeq+6goMSFp3V+KJWLTvegT3X3XheV5L+uuN4XAqEMz2jzI/Fg4TdBo23+gx
G8/Cj4h4neXPh9K7jiD4nqSeeD3DM4P9oE+JCLG4WmguATWvjviVhn/J9d7/em50XPZNC4FRq6UM
J9f2SYiaGVGkD7AvM1LRh4GGrly/y783V2frITEjTwFx9owGsHP/1yY8yiJ6llLZTatt/NU7PrVN
qEzXx8nqwro0TGNcIgOta+DL1TH/6sxatA9j76gHy8ax6GqSvawxMaJvck8qcnWqwiz2ONSoztrK
vIntigXC0rTjPFT68XqvVcjPrqVVMcxgFButHrGNrq+1mEnLwaPrZ7jes2h1fcuAwhUn59okxbHv
HPUIj30kBPdgrgkoWgbpN6pjRPC5asyHWH+42uqXqtPs4tTBlK17J0gT8HOyCg/YYI2MqxQ/jASS
HbvTCWRS9WOnp61PRATyKgv2ga2xVK7WyXhdunaJWwCON3mIm0INobQGrZs7Q/P0kV4GHPOuDsNk
pxY2p5NLyxv0ifh9dWS/3gyr9a0qQ8j0i85g6H9scu0ycfw2ZyDStk55KkcV+ZJgQ8PVq3Yh4qYJ
DGdumK8eqn5Rd9PqT77806T8+lBnpJgXDHM43BEGeut3QOX2jxt3wkPFgSvgkW0AAzenIdJiHVKp
3FUDjJeGgtddjYT/noDXh3OKpryal9AfOudR1+V7XaOpG5eVK5kuabeNlelrDahm3bcPcqpP/1UY
YxcbvZhuNcwIF/fAcAfzzYidl5k15pPZrsqCLLBRhykfy09MA5EyJgygV+PnGLhPzZd4qk5AUwok
VZjaay2I53JKQUxIgGef4+flHXuxn+kCYhE+x08FXI+dPeNw6hW/MVFcL8ppx9gTBLFGlwQUMG90
g9QLCnfAcmas2/6tXA3HsCDZsqgvj/hJtxKj1+2g7HB1jMe98rBc+u+KhzO0QWKEggqLIzDAd43L
V/Uh5vRv/CkLLA76V7tRHhCjARIWqMEh3ljn5Euli0Ge6vJDC3QG9MbihHaqTwMq53baoQjRjG1s
fkOGwd62xmj0SX2/x8AqSO4G4LgNMmOIFk+CSanYIjtPV6Mp5zx/R3faGXYaxgUB+lgcCXKg15+a
7Sz3rEfrx7zVHsWHfgwfmcdT63XIsXS8d8kLPVMzsKxo7+nrfAl/JrThrxIP7H4XndXkYCDgHzzJ
om3RSG6NxhegWNDJz5jPLjVN96Z64zxAAb+AToAanfNT+oXisvbKMFCNbdSiKEARC98CYS8GD4PY
NAkQlgc9DqMoeUclxroBJd69P8O22E1fUbMxH365/bafocqfZ3TeTsNmuDdI8bAfRf7/BN5qDn7u
/+aB7iimQjlh2g7UVNU0/1e+eN1MBHfpKkJN5VgLKCtB9lucqn32NRyjB1xOc3gLWyW8S2x/LnaM
Fe2zc7N8c4ZQ18LRy1dvl9ny1S25NQVfRb76pKbRLnYOYXmHZ6es8VD1dbETLrGtDnXD7r/ZO4/m
uJVsz3+Vjt7jBmwiMfF6FixLK9oSpQ2CMoT3Hp9+fplUX+rpam7HzPotiEChWIUCkO6c8zc2kL9n
FE1ABp7WV9T99sW++IQKxzUc0GN9Gu/S++KxPvVkHDb2tv2eXqBY+5y/uBBcDuNNfsHcDw7TpMFC
rD86h4WKxMG/YzADa3AENgOdGvg0vH0HYtNysKeNu6V3bJB5A1m6urCj+pN/jQzzTDb7Soy7YNh/
b8dv4rG4Qo43foWYAKHBf4UB5eF3dkmUtkUw7VP6BTCk+Y28NfDX6YHCwiMOYCVUG7SKeYdejV6D
AawfKNk5hNnwyrujyfaUH+8BmzUfgVjIm2p/A1ECri654Zz7dwEk6pOfsMg+5l/A6u+NO+eECuY+
2EXf1y8CYrdzSB5zpdNoP0tnl1wN5+YxPrg38ELdz129gT61g3rf3yEDCOC5+FihLALrBWTTDrgz
5Ej6qQ8b4Eu62yTneN6RnaSHLR+UBMCjY26+I0yW+DtWB9t+k2yPiFki9kkFO4ZAeDko4sUlPAXk
1HfWPcVKK2alc0WKHHVxpd5AswXGd7NsWWVsjeaIIsM5lxjtnVvrW1GcN8f5hRCcn8oEfvAumk/L
ZfCJuPLAym3P2vxowBjaKqGFm0/eZ5CEIER3F+lB7n4yKrh9U/n/RzkUt1VS9t2//qmd0X8W/9cN
X9im5QpfBIH9iw0zQvYdiC57urHleANnKd6qMYbm9eQHz7ZCmJ4lqHV9hjYDsgmi0ROMpE4pfius
8n/4MRgh/KUXWq4L4tl08T74tRd6aT+LNhinm8QmV8hfb57jaLxwi5Bog2HD/LGFZ5eijkEd7EPd
f4go4EKzfII/knzQP+d/zIn/gzmxcoHArvf/7nfxUA19/I/tS1b1L//8x3ftoXH+7V///PHBH7YX
gfjDZQ0sqJ5hVOEKyXf+aVHs/kFEAo7IC1zfFupB/9ui2PsjcF1T+oG0Ld/3HRpkp873r3+69h+u
9EC5CiewhGnxqf/9X1/n/4VK5I+W3v3y+ueWbzm+Mrb4ue0HfAcVXsvCNcc2Pcvn/Z8syAPqpH0Y
NsYlOTtyj3GIZrCEdDzYoOdmpPk7Yv8zo+ueJSWqjbmEF+ncPa+FcZsvIcaapJVYx7Rn7ih8FD+A
e6DJn+2W3EX9KppuoSLkPgyjEOutsJUAd8zwbHGAuBm4Vu4r+I6xlcoDZZnljLIITNviHlzks7Oi
PoSfKkyN8oZg+9A08tZyGAXMavXOHXKjoRhAblhI37b+QxBUTyliEySCv8oak0/QKPuhWC5dxR0K
Z9At5ZWXUa8uYv86CxYSKHZ2Dzjwi5Ou0WY9ljWYucbs7jPPJ7BtGP3qgTpC76Htlea73J69K/Tw
amItFUoBcTXK1zjPD6aL1k+1L+txt3bD7TDn1EXz7nzEOnIbVq9TzD8nuUInue7TMLnbachO+KM6
Z6XDNXshyolTd7dWDJ7ZgEpCEIFXsNzd0pN+yRr7vsmhGwrQZdA2oKX2DcjVAAKI8bn3kGhoyhcY
NyPUum5JAdS17cYmQ3eWVQjXzu2TZQowJgzlK2hkT6VKwFtuQHNeGz56Z9Z8wkL5Guw9bMypuPYK
LjfjLnQGy1mrHG/r3ID9bWPhVCfxMTPPRVqTz5yPcrVJLQ3Z1Zp6SussBItkJy/NEiMNtCQsJmWG
jORtFnkfcL5+cAd8AfiOfTbAfsVvjQQIqra2o+S+ASaTITNuyC0WG0BbX9oiuzJigwxSjmxbsN7n
MD/EV3NGYaHOWdFzE5a6mu+XuTymy5jtgA9lyaVRg++th/DRm9fbmGdth0l1mBJ8bE10BeUMBsQi
/cjsAx3IWvxtnMdPgzPh7NX211lt15e1Pz5C12ABkA9HsIrZHhtt7l7X7Tse5tnYIWe8pNbHIp+d
rXDAAUUyuxJVgx59CzZrvusw/Tp6XXxDXKT0MUO4fWP5XMj6OYsz6j/mCcTSxzpTclOjC9fat05Z
WX5dxmszKK/tIkOfGq38xl0hRwofFMK8r/vqoZoEK0l0hWIXenc9XbSRuSWDNaCQEt4Kr7uxyxvf
iBAnSjwgqwpNXB29laIRQDhkkHvWQ2jn9TOJFKd3suv3TScSmIMll1gAyUJjLWMCyqflGaxTB6Fx
F8r++5BR3sgkSbA1b5CUbIqnmmxHYI+C5XeEhIv7qXECtETikRw12a5tDcaqHJ27vB/dY2QazKum
860ZW/Cmy7gN2vg89HqowsrCzIEf8uZjpvfejxmEpCTkcxU06s3gEiTrvU7tqcF4B2ri+cebyg65
yQswcoP2GX/bN9ba28KrA/+v3/vp6wo4725t9viekoWbp9460jDfXoG86p2dlaQsVOyqJ/0V4jHd
FIiolB4lILfDokwOyVffFJhZDWbTHrtIqdngdlaUxGtJGBxjJJFh4akaYR1UqMGu84+9yamRAcss
grd/H9L/kbY2wJBEAb3+/f+J+g/9bwtzyXb1qOhrXWItSawwCMXq24g626D69DFTaRXrf9EbMLDe
eWSCMCPWff+k/q/EV1jApCJHZLoWrrB88u2bev19+sCYpPdRMLZ72dK6vbF66AYv3Gdl4j4C0rpc
lkM9ZekLVSI/V1z0SDqfpuopXAcQrg0Mv6bym1tLOQNM/exe4jN4GBqAf9NYPU7L0l4PNkVQaCg3
kBlRXO5hZGE6m5wTvZfAmO04Wl/meIQ6ug3slfiqNuo9+Jwzb27Sm7UI3at5GR8LZFCIKMGZh+A1
tvaay4vWtxtKHNVTpywGfce8MlB+RlkF7YA8oSIT95fD+jxbhNxyoQwVrs8tMvmDZ3xasZACatWu
YLDT/gY/3/PMNtHdXbsXGGj+0Sid7gj24os7o2jUk3g8xt0on5IgBFWCBjr5EJS7DVmcGxKy8jJ8
L+OhuxdmWN3aIwq1ctz5Rj88ruWQXKxVeTuEs3EmZjSjBczkYkFuLY3DvdGJdlfHIt11vvk89vF6
yKJGXmQBE25noZ76bahnAoX4rqV1IXgOhLxasPGzShThlhLtCziWZHjQKNgwkqCyU0Tn7oxbkrCp
k6l+lqo8VIyZLLrZ6rUcSbqPwfk8SUSNtLG43qxJ+GEcUW1mNQHUIjFBQIC8IPEHWw0VDeVu6VLg
RijRH63zPMU9GPjOGxZiHRKx9WaET1qVA9QbAIF/dUlfatM+1MNyiOcKsxV7xvNKb4AWS3w+aaGo
0SszwhnYkTCM8lybOWtv51a5Aes9fez9pb/WJ6Oc0YRSXqGAgvC8L5ndwX1Nu4S1AklDXDYSwyLN
pd51a4KqBAQSvOQEgquwOjStl+QcXhIGumrj6YSZ3pUeBFvpeB+FGOVuUW6AHqsCTFzLcwsCAVlG
Ntpn/v2lFU8F4kKUvAspsEqeAQddvO3GyltPvzYml5J1Vn91oxXOmUBkXSVHaZHchjws0XrLFx+r
xFVSWMKxslIGyEEKg0Q/17VQg2OsHjHYS3FoRABllqccpyvoL7s+jipd9/6UB1Xw79RG7+k38iX7
7i1YZ2owSaVSsHqjG8L7S723NsOy6Wv0DjSORcNa9CZROV19rC58Vi9hKyDgiuZJt4U373W9a2mf
1shABbvsvJ3vm/W5mXzporq/CM0QrmNUIl2gb6u6ZdoqvQd7tRtKmPn6pd7o+63w6BCx8KVRHurv
m3dD8V+OreJTU6UUrvs/DdV1c9N3NytQ1stCKTe6lb1v3tvge0P0c/fcpGMh3KRcXaNcfsB9DglB
Ndzpjfb1/sljfErqmvGp+Q5DidS0fnZvffTd3ptAmKEtW7bvD87XEI/fPUMH0dx08ono1UMbdZ99
67lv+15af/VTiOH6wbw/onc00vsxvwSI2OQg0N97r1CpfaF9cHVv1u/YRgwTITZPljJxe+u8rTJ1
0687bWCXjH4BjYNhSTun6i6ju1Ls2D/61/sxK7IOfme7B+0u3oWOKpFtPL+bD50yHXdVnlu/9/YP
6lgV9RR2PbyltMG4dqP3qcFd6L1fjhltE21BigAekapSkhA57KnBU2+N1/YySKBt6oFDmQzrPbzI
LVK+LYkDigjvtvH6ZeFCl0XwjsdcJwAkuxQRMtUFdZesujgGDxJZjJQewIghI5vdaqDb2zh7E0xN
+tYlHeE7Z9OahhvdJUWHbZrV5fFOd04KZSz59Idqx7orU3K6+kGXjcK06d76hgqTzPnwHEMa75AR
gaiqUuC5fFo/6Z9ed1JgagNghKFxplLy9oTVY67VwG3qg8WIHFmGI7z55/DsBawi9Eu9pzf60etj
YQVavWyC4/twmWsHVD1yvu3y/Z/KIEL4POuQd/yzcidAtxVHqS9h1hi2t/fsqF13urY3W6yPjnpX
v6ULZe8vI9v0UYMQxpexruP4S9hnuC6qSxqVy4Pee9/87lipTSfe/ycq1K353VfMxCq7Yo1f9dfk
+nNhZF56HvarP33sd5/95VgGR3K7dgDMEvVb9btm7r/4k4darjpUoX4qlGWF1fbIOqj6Tams3d2I
CUhvxo6J6v0YSWC0G22TVG9r+4d5yi8LYyjgdKzoT+hPREvCrv6I/vDvvka/8dNngsWHF+Bcleri
49b5aMVwS/R/vX3d2/+OtZIhkNwNyxmzg35fb4T6vW/vjqRszYKGAkic6blTnuc1+CnwiHEznXei
XnbjUJXtcbQobArDhy+KnXKCy+xBF+/AkOEnqSf3Wntm95WVXawPlVobGGncXDR6lRALfkwUFs+t
6UKPUj0C9k24l3DCGoWNDOELnLVFEpZk6EOUzdWk+Oa8qPb0S6lHXn0wDQqL4QJ9gbfCnq7u6WFb
v661n4pc+jsXmt1+coZvhVsjXqhWG9oUUlcd9UtXlyLT8kn6TkFJCRteV408oxmV3LbwQl+LPqQv
SG+i1BKHsUASP/Dm+ggb+4dfc6KmRhmgMQd084dlr8HEQKhH0fTCTAEwDTOAv1gmjH2x5XQXi5pY
9V7Xoxg/0BCVw6mX4zsyre5uUPankEd+eKBa3rh1k2449mro1Waoeq+lbN9a4Xp8Nz/NJpsmqCuT
2gx1AjV/XCB5ub1n4oWkVlaYl6JXYkNGiKLwuR/XCXVntVjUft5ve6YXXVBQmwpntXapWg3Jpmsv
9F7DhYGQHq7TxovtnX0dqkFaexXrjRgwaCpD7BNqtagoSpPrNtWCoiKWxw0rpqAghxACR0cYB9eK
upULLzufInOnK4eLEd02XoU5mR5KVeXeW0vGU23XGeoivRteNUGkCPGgccHPk2PTu4MCVpa2iVTc
kB51gVQXTvUez4h54f2gOcbGdmjxAMjURbxvCpn6qKQCifvzuKdmnF7hpvsOU6/a9do9UNQ7/W26
+q333je6IN1b3cehiOROfxE2pMxdelfM0PmhtGQbp4Xa2LsEY5fhCJksxr7ZU2twvWl0U8OGwkFQ
5PjmGa7fMCqH4KBvXkL1aHRrkwHsI6RIeO0Bs6e59Q6qeDVgvdG+LItoYU2uGp/eJOQIKTmW0SvJ
vmZnk+aEw0Rhby2b5FwRYy6CaJovTNNFGeP9dRE10zGr4T632XSRpv10UckxLpDlihN0VNTRJEn4
cV759d3uOwoxA9cv/3IsbTfQ/LpNMV2Ndll9gNI23QwhMkRIO7KuIVGE9leQueF+LSaKM8J4gGKe
XiRm6O9jG+1/GaBMAnkRyM1aAI0x12TXmnK9tYr7xSx9XG7rbV43D3W3Sirh1eMKK+vYgW446x3x
ybaW+GpqlPPeat4Og0UtMjrWobxmuQ0aZzGdyxk2o5X6dIgo3kEB7ncJpDAkem4Dsrkn1JpxqBrr
ElqNf5/OjcrC9A4EYP9iykhUzukYHttwvcsgFuIK4YMlmUb8vwWq0Zh4GNXk7ZPInLcrwLfBJ/xY
urQ5Cj/GVGdyIOXPnXOOPMZNGaL3gu5OeXAXWjRsNvzzBoiIES6ZUeOB6PDXqzQZDFLB+JQ5mMxO
/gTEw58w6zIw2LM90zpHZuQDma3msk3xA9N7Q9Z875xiBPMDr9KJ9SKXKm1mIMsakefcrLUquQ7Q
g0uFpChhzW+MEF6yl7vJDfRhEp9E4wgA4XjmBlgSufjd5XF0LNv2Zh19cGXd9OgMiK+i3QKUwkft
CfEWfCbzqfiQgaKN7ValQSLYEynky9af94sTDVe2LM3NWA+o0rroxNVVUm1RTbl2Sug7foMdYExu
Bgp8TqrwzqvR3gyc/iB95T9IIrVwhq9eUkGus0H0LPEBul535g5swh7hRGcOdm6IVQGKixW6qnLF
ma0JnUevLObrEAo2iiTL02za8a5J8RKZB+ld1PEK3XMYPlfu3CLEjYVSS2Z9Sc0voiOJW47f6iiE
2r2aZPiD44rgxsYRw3XZuUgMg0Dct45JJjhP7xuQxAenift92DlIDnkz/pHImbVTCeNeSQkUS9eA
T1pBbYEZHnskvfPAw8sJnPHcLB7sXjC7BgYAvhehkWzCqMyKar2KlmiAmQsa1VmK6bxebUCTM9Je
U/INTe8e/wWHJezVaqTfQbpR12SdhzENRh9djMa4X1TXjmOkpJo4ce05BqRaK76ZjRq2TwKzxnYq
SW2YYkYim++9p9abTgwXmgDzTDLVDhml7taOmM0RUyADURwSB2NToPeH0AuCrVPl9jaEbOg0XbAF
pDeBlZcfQrO4BHSSXTWyP5p5XZxnWfOlnimWVJbTb/+neqcrbf+hekchy/1bt/rrl657+Uo+DSux
7ufy3Y9P/ijfieCPwBbSUm7nFOhs78/qne/84ZlCOL7nO7Zr8x/v1Tv7Dyml70vIX54NkJO3/l29
s3C6l0Fg+tIRgeWa/0/VO1Wa+6l0R5Rp+WbgOx7CCdIyA+Vp/3PpzlmEkZHuPJrtdFO5ALiYafy4
dvaGrMhTSaAPP5U4f9QPf64X/u6MFAtdx6T+CAbslzPmpVu662zVxwniJ24ycO6ebIG3KPIMUxgP
/6EWrgAnv16gKnTCH/Vt6qjc/p8vMOqNcG0pjZB3Ix+F9YPhL6d6zV5Es57+/sp+cyrpSNs1PU5o
crb/fqoRCaYAhk59XLrsNcuz19BIXhNnJ7Poy9+fSf3oXy6KM3nStXzawF+eWi/itYvV4js0EIWH
VYDBRIw1QjYn/+n+WbT5v5yLuq5LJRlUDzXe/35VUW0WEF24KicDJT46TO4IgtRSXM4mEumQysez
Sp4TGaKetzR7H4NJJ2p2UMav//6qg9/9Epu1F0/Tour9y/31xwIGWDDVx0BBiLLwWgzL/RLNJ8tY
TnM933eu/z3E9/DvT6uv8Ne7LRwhhC9toB2qyP5zEzIsr0LLoqIJGXCYzf6cxAyiptN908/37WAk
kCeuEN47pRJHiMpIXlq33dcL2qGJC55oluIR+vPj/8/Pch0P7rvvCvFr1xVtNdh5XNasl1XRMPdY
HHG23pmQpJP9t8G8ZjnPgTTMIVSjRVnh05opcYBhfJBUypd12E8iApvwJ4bhNx38t4/J88GGCR9Q
gEYL/DSkrEM6LEmFAKcxULeq4WZvW9YoyzLRwV16BCQR3+4/1TYibX9/ausX4Isazhgw38+t3v/p
3FIG7mgMeY2xsPNhMnH8GiIgUhFFD7udT7OJa46ZzsdJiC9J8lS2Yf8fWsvvBoGff8Evw9uUFTGB
Gr9gjZXRpD+fxJy+rBU4NuLf17+/XuBFf73bASpcknbpB65t+780ziosPFlUdXGszJpFn38JzvZ1
MlG5WMwRQmFTHJpyO+bJ09CD1VxihFRzOd172AL1wQj7z1wu0Zp4XXKgUyFtxzEC6pXItncmAqUJ
QhHjTYS8l+sM91UK/7X6CKbjNUjSF4oVzlk3Iv0NrK+sruroMAiMVNaK71H/P5BTQ5NxY0/VoVqc
h2UJWadSbunkVVSul42ggWYZ/+T1A+L7w025tg3KXhZtBW56SNVXdah5nO5dF6lUm9q3FWNnQ3QV
O+OGJ1pe+8RaG8PFXadZXqZuvk0aF9Y3OE0IVVXAbyzhv61Zedv7Myi/GEuyoqCUJOLsvECjagkd
vE3XE9z0o9t9y4b0JYemmTkRyNxgTzCDG9AEpi1IXwsvf63s9FW1J+ithEEl15CUd46H3rsaitWd
MUk/sHBHAhuctT/bXw1/DFHyi19FnJDj9a+7rgvRh5nurVkcp3l8zPth53kdZK/5pAePXsyX4AgQ
Ym7hp8xL8WJxTrflBkGOOk0BCEnqm/dISPGwh5cJIgnJ4GGLyunZQBFP1SkhivcIy1QWUOvC57FU
pM6WgjJoyACmbn/opWASkSmujEc0DbiTVfHaFt2eUvpr70fXtgMr0F0KODKxSVxefw1YxlLb45dN
DD3eap7GZLxJg++zrDG3ldMJ4c6ThAp+1geMi3Vw0cTWh7pC3yF0+SWhXO9mfAJ9JuFAjvdBsB6L
AlW8DLVrL+iC3V3WVcwudfQSeNyCEq+oMqHMP18iWvWiTlGu0308qYbGIl6dDwHAz12KtJqRvzgr
qVB1p1j83My1uPEzqDGAng3XeM2q7MVKi5dRCWU486lpFgqWYEmr6A6JHLTvW+s+BXXjmlijNpHX
Uz4b7ogb+HK46ZsFAQq01VH8zqursTSBp0s8uUVOFZTlBeTCYVMStTR1gnpOk76kGRobzI4fRDR+
RytzOqPiBypJBMsBI5TqOwLO1q3nA73vS0Gho7vSv97PuL7ZGu/VvJs2HSLvLzaVcJDrL1NBH1nc
q6D3c3hMOULPtoNhinlSTXlSk7NjihuU1BD0CItjavFsEgbQg4uOjR2OJ6dN0exoK+rO6fKE6kx7
5c78NsS7BjZnag0jwrbeN2aI3mbloFnppB90c2y86DVVHZcUQ0PKMn927OjO72F8hj6n1kOJTPLX
ScynIKevVIS8eNp008khdUvgzVgMkxIA7wqQtsLPRgSIhYysI0Bg0DkD1CyXh25lTaiHrVFN9fFg
b6aZJlRH7maega+m/XKy1IPaVJH5FVHGMfHvUHMBquEP99i4xK9+BUooNxn6+jZCKjR78tvsxWhc
UNH9Zy+5GBf6wEhzsaLsRRo1ZrfmfBADU1YAB4MpnGh6aoAa638IhgOJHzqZP56kGjN7g581C366
43Aqi7OEzEPb1nBuOomilVwuZyjFyM5XAKJaH3nUtcUioIUcmwXhtTlwbwKqiYfJPHrBuJtBFmxL
B/W3KWfcNshm7L12vpYeGtjLbJ9ErnqXqGq+CA2fnmqoV9PT5zYuyIUqYcHeCnZJryxvw3wbXq9e
5F2RuoAtKQEG4NAjK3ei3IKEoxlPF47TnPs9o2hXq2mymsHsmZxWmIh9LA2UbmHsF8OQG7vvrptF
QWtj9Dei2n2IR/ywjLkOdjkuMHM0oiVeusUuyLlxuWXilkO/ymPulZhwjs0nudUNUi9exJC+qumA
6uWrF4mjYXJrGOL6voRZ1pvfSLQ+pBDcEJC7m0J01AZsWsF3bEMBR/vtES39xyEoDnMRXejGT8CO
UtaFMyjyWEKDgqD/YlnZQhqNjHy3QCBrJsp7NOt4HqtdBX5iCMdg51XioSmD5XwKgcEFTrlHZssk
vkdYaB7Cbu9E7VMzcEeiLtnLpsB9yPC3KP99EUPnQRrNlKJlBkGgVwp0aWMDm6PNO5FBYRx/hWUe
kIOyYar6BZ2S7MOmnkV81joR8i90H8+gH7ohcLwIwcUhXSsEG2ucBtZjuiJYbKLfh7SQxHqoDM6T
Ev3TuG/wpFKk+oRO2IrquqyxMJQjy3a5IFHf39gD49bCnHkWjt+FWVBBarhJY0aCOneQxZEzwBeP
k40M5g15sDOZ4F2ZNf3bs6ty+tC49iiXnLp2+DDPNJceBcctSaSXLF7kNjPhMoxrAxcN9xMYRHA0
fGRqDE7vdqgL+tPRdXGu02si156/Bik6yTJIAeGBnQwyp0dKGynLyosjPAOIL+LJgVfbG8jTsJYN
B1Ipw/fZxOFzkpuq5KJSt7ove3EqZ7pAHA4Paznd2Wos98TNanoJ+mB00Whynv0SJz49BHlDAavb
QjO1xsINx4eEua3uvNPsy+/5TLcFofPkT/CE1xKPG2etzU2VUJ3OJ/Z4Kvm2l/NVQ3iwd+vigkAT
ZoILPzqLpj1JyKtIKkurqIRRX+NgGsIVEFRPdy7z4nZdRHVco6vOt2GBBiwMEJ5lnmuAiA5lAhX/
we7l+ECVlbG96q7tVX4lW3Vn+XL6ksKWiDNxEUWL+AxZFtJ61xvTY1q5V+Po1Lg+Osk2nZJn2Y24
fATpdGVI7zJL8vDg4M9uN+OhIY2HgcRsbgMKsJvejuDd5fGyceLqaxLgALw2aXYoAbQk1ilAQYCc
WUCuKn9KmEoRhtz789qcLw1+vAFykmaDNxkNGrzSXCaHrpBolLUGYl1Js2wXrDKqTJy3sXNtdvZD
OQkkWD/rmNyl2U9ltusH3PnQhNpTxWxhcF+VCRzm1rNvvbktt1ZVfcgEAhOeIY9KNggVU4qBeVzs
kkWerGSpzvuMRCWaIdgdDLemNfLPfoP2TocLeIFioDs0+0GAnhM9XqglvG2EPPpvxiRuIEUNG5RF
94mTBIe5Li6BXjd0iuw+QPzHK05ygg5WqyVDOzOjZiaGgDWKRFD+BeZLo9xaLPM8/yuoSBabSHft
+ynDgqn60DroUPnK+dHANgIfMFOy3hpn99k1qAQtESO5ESFzkEYEJg0owbNB0P+XwD2OcIjP5io+
+A4nDBqUCUAfovWcMQWM9oCBbSJLZElpl6gLBW1H+woUhwvEMPqd26jNTLzKKpSmhEcONTW9Yzy3
KBAvzVVsdSB6oISb7bwflm48yKD9kE0jZJUKxneJM5jVZz74sAWPlnH8hCw8xnLrNOIKgyuHI/Nt
KbHvDuzy6MsacXs/bo8TwtqdiUB2N9XgkdvkMA0ejC38ulpmmC0cdaQlahOVSMOCIcHKD720L6Bi
aU7c1I2rzi76/gD8Ldl5Ikb2zr+gDyK2oGa60qkIMrEj7wU8inDGXmFt1+wQkSdgOEMLsCzvIe3b
h5X6YiIj5zgEzjZmVjjMRrSNZju+DtCcQgDxKQ/RrFnG7kveGOF+idBPLuzsc5X3wc7JnxtRIo9o
j+iXdyyK+iQ6uBjpyl48Sj9L9kRvyK0l47VYuqdAphWqDLhQxUmM72c4b02btcE6QOSZ8X4sS5bp
Fmx0RKYJmdSSUlr2eBiH4NIjfMBKxTqVNvBgubBMN1gmewmKHkudv6gJ8y27BAIXo+EsYf2Toj2L
wCHOaqb7cfTgh1ZocQu1KACFjVXMChPLQJy/s1lnIRd9pkQhzAnAY5rEwUEvW1HHwEMTBXuKdXmP
y0hINJOOfb1vi+l2DkD0m35wMKyZX+rwgCb4eazxNvqeAGl8rMrqljHpYyVxoFJL3T4lzJR2j1h3
gumqZPGWRf29hcsJntUL192azUtQH9RKuQrtE2CzM9fGHEOU5nhIEM8DMPfJY+xgEIRpGEblbnW8
o/oLbC46a9PXFTMGFvEp7jM54hc51qxByaF6Ig1fNMPeZmnXliw0CuwDrEYmRwOrVQTwYrlzCUz3
dYKnE7XHzegOfD+rCzkQ3xWhsQvjgo6LSxWGDbvc4DGmKtgC6k0Are5CLFu5HRL/CcXfLwgHnry0
VTqm2Yvtcv+nlYpeQZxmiCC9aHhifYrNfE5EgtMkNxdsuz/ON6vvPYDMuwnIHIL0Yljqd6Nsbir0
v86YmE8e8zTg+Qax1LrDubx58FQYgiDDY22WzdEA4r63ULncgte4dLD7M5BuR5dOzrswKT8t7o1n
E1/6cAWzkFiPcAW4o3K54c4aGZu3JVVf3vkp4xwgMLj9JqTPLtwEKxOqCktFH3y2e7ATqGSjcffW
QqOhA/sTrJdpkW9lDdu0LXjW6mcPEi3Ayoo2o0W0MJr50XbMDwJpoa2A8rwRyWKi3uw/JHlAPZWZ
2irGe6cIJogWIKed6d6ZlsukZXE8+Nx4VvYEaPsiSV6NIJgpOI33sOBtvI+ji4jajKjQMPe68XK1
7ZN+BkNCRRTOyDGmZHM2qnG1rFRsoeJjM14+umJ5GQr4a3WbLDsZYnvhI7x9pqNkJ1+Ps2/cmB5L
LWGSrAbJ8mKNOY1L/QgbI7RAhbalKK7VYor7xPCkgtU6XS8H78lPA0TUqoWKvH0lGvpE5y13jYHX
lL9cQoVHrtHZL/DgjYVPZiX/ob5a5T8QCvwyVU+ugBGAlCB6j+IGmebbgJSeY4tjNcjP4GJBLlvz
lbWy2F385MVRIfqE1r0ZftTpN/3jLTXn1C7t1S5IVKRMUlZiv/ai3E4VnzSygjxvMJyTeVbxLhDI
jgafJeImLMilWPOlLKw7FOnx13Lma4RZKax7HwzEV7nzT2rAGMr6mZJtZjLa+LMlzhJkKXXYZjQE
Okj3XbHQYBFMrEfR8MxpHnQ2uYkY6VrvsyEFyTOb8DJzl0s1L9uwcfu1hFFJn1ZB/VixZB8sqhV+
FVy5rscMAL+zD7GVQqsYtXIHZzYiYVown0DsUdnwWua80b12VdkxNHW+1X2P/6QKIyRl3/qto+3l
fFEO3edsJgBRA239sUzGbwjM3quhRD3VeB2OovJeZoxiUnzZgSsikI9oCGYdbWl8WBwb9kW1bNeE
VqFSEGNH74nm+d7zH7Mh/oqyDL46Bkt1O2JWPw8HhoxV3ZMxvJvX+VldpjBUTplBsUYB05MkM32D
Z68Sl0NnE02ixVOm6A4vJNNIVEyum+3mgplL1wacHnZ12M9cRYi/mmGtp8boXuc6v2+0eeGMMDDd
H5gZwX1cns8NBpmqgJEiYoxQrX2RmiS94JssAsEENyfuUAkfL4pf8aIwNmLiV8edcU6p52CxSPRV
09abpFXJKWxEcdBqzKQ7MxekyXNxM880wa6hwETBYiem+dYXOU4SKs8VP+beUmOxLTF3mmh4UUIA
3gcFAqM0cGvZVzaALbUSAJpgsTIjz56R9Shy/HtUxgMhl5eyHW7G3EbFcrwXnoqtaZWqwtoZ4kDF
nWhdp8/SA5YEqJbJ8Bq9Ti6cUT3g5qQ2l8klzu30heThrmmnXQ5QB0s8ZrTCKkALWde6P/RU+1uU
2bG6IaBaDLkVBVTxtScWajA/IA7cR/M28uRHtIuPskesgAIB3a/zH50QZ1QdaocJRpbIplrkGMeK
mG2Zc8TIaNAqvGe+x33nVYAvQDFh3Q0TYZGQ2Xk7Dff5NB+W2nZ2aD+xPrDQOoyxxqjVitojC6sj
rUilyuAYAbcEd9f3BS7jan6k4HKmc6SFwaybkHQrEVQ3iFb/D3vnsR05km3Zf+k5akEZxKAndC2o
NSdYjMggtNb4+t5mjCpGRWZnds/fBMsl3B0OYXbvOfskEWcDshdgcfo2QoOQ4lTEHyIydsl6MTmR
UrnLAYRFcbVneqqtAoOsby6hu7ofmIP6pPLWc3zfOoRDJYfRivDlABKBfAWt0ypvI4fRZNHh8Q/w
GiWsu+b0OiSPUE3aCwSnzkUmsj+KZjCu1NyzWJxNnHjEREhmUefmj003n8cEg9sc9Bp5qbmxouH6
7ho5I4ar0LKvYIZ/qCqNpvGjQa6t6wq/jaN73k7EhNVEXNpA7H5e7BgqppsaF30smBr7wiR1OWF4
Ort/uJHX8neyHbGEsNMk3g8vZcrb5BjrqwhdiCyIYWCiAGOx7VI/o+zEGBkU902Z5C4s3vhjlr2A
yqeHFBnFsz05H/1kU0D0YaZQRYit6AMyaT5zCQG+SYGtfGmX7rqSEWjkEDGJygQnVC5vVjhDUwEf
rObMBdKJlbq2pQ7D6M51ftStRmAkxepFlqZMwYFZWCl8sfKaKsMFzWqyRlr4YqGPBYQBCXklXLP6
/J1AJIoGW2As/aU6llvNZI5agW+Qozn1Qxl6zetK2JybmeRRmc19+adb6KEdmxTh0IxvQ6O+g9j7
zafBuMvqS2PWXwPBcLuiCQBy/M2NUU9ZkRVQcsAFJreNYzO6hvleFmG2knv9lN7V2McYAmcclXWx
a4v5VQsYq1RufLX4t6OLiALfaXeyiBfiymviKrhsuZZyKm0AIBY5kugkP9rTQfcqJgXN/Edguc+a
TSgb03NIvL2EvJL/V/v5S1VjiqryLakTw+Sxa4kCnHkxrKL6Ox5G4kPFdTCUByKmXpeQ/GhwwjFw
vPbc2mF1KFJXg2GQDGsxZ6fRjM3LSR/6exLIHqUvTMvFtE/hN1eav13EdFf5kQa1GThJrBOx28+V
WPWl1jy1y3aBEV4GxGuUi1WTUJ0l1ySJnXJqD/1EUp4Ox3xIgRdo2VBtU3Pwtk6Pnb8Ke7Gq66wl
ioxhQ9JP1y2gyjPCT4Iko2Wre3TmIKwM+zAZH5recg55TDgPw22mR+/FSARL4D0KO92KnFQzmOVv
XenLGmmYEFIIMKbS0+e8Tu3d2Iv0bASjubNFcVOMXohcSOh3Tt132wJ65TGXAsdULsQi6kMC1yw0
J/eoFoHBrf4VbZBxZF9wfi5E6R67ZGb4r0vISlhYIKzm6hZtsXNUC0dyVwRHzhiGJTZjRJYiK66z
mHDUGX6adBusI2OkfhBRL3YizjTKGDPqnO2C1DfXTgldv82y761k6PS5/lpUNBSyBN1NHoHOU0J3
tYjT4NVvZn9jWvBEydn4daEeSypGHlGdfotLwtWIsjmwNe1jl4/2Ud367S6SMmsXom6Ny7o42YCO
No4PTl4rEv34tahGvDWGXyWbAfCQONVT3BL1BkgGqzW2jn5vaWnJ0Q/uD1YXZwELWldo3edj5G1H
SBQTeTEbPYrPeTebR7Xoo9Q6Nq08rij4b76eSAI+KEupaBiaZUCdYkG53/y81acpWuFFPgiomgKF
Dm1lrOP6BkUpzb1Kv2tTQ7/DwBri4qM0GAUO9IHCPadm/Gg5TX22u65h4hjney3TQ2nWwUINoHfS
SfFymjNPT1eOQb6klWbJwSfqikJkEa8cj4R0r2isW2Fo5m0c6VAukije+D6k6c4Q7dZmRMBJZ/Zb
mr9exw4l71Jor0mqhd8v702jMDZU+LX16BcQ7Hu+TjjO1d1i5dXdDFiB0jh1CvWYyzSs83vnxibZ
O9XL26W+oig2A8CTsO8yu47XE1NDRxJaB6r7i50ihZTbue01SI7qpiiiP4wpNEkfAo5USDiSujXI
f+GXx3QHbkVov6Bpw9k0Bj3GZvdV091uO0lxol244Qly6OTH03GQC3VrGqJ7Cmd4rSuu4G6rT0dC
dj4SGu2blLbhUT2kFnrq/7xbNZA+3KzKNpz0sgME5guTmuRRRG98wVtFzcWfiiszI5rn1u+CgW4T
C2+ev3M5siE9LcH9bO7KsbkX5HwETTnvPdvamPIoVlSkbvb1HabZc523BJV0ARkyRbel4n4Ws8Ej
Jpo9jid9001Xbt+kJ2FRDrcav4HKHBJyTnrJBaHgc2eEGJQ5xNuYmAqnq0ghiBFu2vFtHif9cUgd
ksdzebbJ5ImmDEriynqyDO06AayWEhtcEYKH7j8ydtlkXkVEitFKNPdBt63c1NsGVnvitQ4DusG/
SOWqHF2IbZJ7133SkUadGRByl4nQ10VDI+wU3+uaz553dg/MbbCb/ljKLxOa4AxV+iG+VzzZrReS
Olh6Ezif2CbrTreP6pZaBHbz824MZHSb+x5Xzp5YmWreZUAGj5GDi3ge8QWrW+oxET6OYbAcqB77
XOcmyuNRvBTsAoSOmNirNyYIQLJf27fZYLPGLpfoGRd+FL9kEdmpFmFDUdXMeyPsHs3U5Z+H8jTP
hJqyM1N4gKEfxB55rNgTnS6oziREUKRzcHYy5Sky+OdxpX8LPHuXuKeWBN6onN78unpaRPecTowY
DbJqR8alzHzN5DibDOFJtXgUySh5NzDc0Ptf6wU1DHDF1D3sNx2I3WoY2j9qBuVdk/U7vE7V5oPg
04vYAFA4jp44RLPpbAwXGZlBqpnjVusyxTvhu+1LIvJvreN9Y2JyIQy3BVUQfpvq4H22SZd327si
JIkY/gP9EJD9GoZxfoBujjvGZWSQMRmydkvKWC+ZGdz2HlABlBcPXTSuKbKsqiFEmiwDjybObbW/
AplxhaR3mzbOGwl1r83CSggt+fAmSXIHQR9HlBoxDz2HFXAGohcfTD/8ZrndNwuxZ1vfxqlDOHDI
CA4Nv7la8uaF+MHzYh2XmqQH3aTf6+C6QvvPZHbuzDNhJS+chS5TnH8HzaA95dYVoX/9jVlX+cqb
CPNbsg5ylmZvrCFoqQ9zgVvKeEUvbrhobqcCfw+j2ea8OFTAaUV9JCaBO6rKY2s4F0r9JH9GJCcC
WfIwuDjdESQyos5Uvy7wO3OVlPs8aEjGJJ7XZfqkKnqJH37IUtCkJlQ6FRZAy6vODI5YTvJVIsan
xiffTQAiTZBb6F3ABNJaCSY6psa8xU5Qgbduc5PW4wb66Hvs6/cw6Dxqh8yZvRyeEBkOHpJfBAey
hISUoKcslMXZu1l72gWQK//493obW0rM/ksK5uvMCpA1Ed1pSkzLf+uL2mUJbSI0MsKFxR72IW5k
Q482BmT/iR6JW+XfGOkFTGMyLmfEd6pyl09Drcfj40eJ2LSMuilQkDeay5mB2pRIyTEEkv86HkIS
hNAfFLIs3F5NiUOXWTC57APm25VAMTJ/OBY7QU8Sxlp393EpyLuj2gOG09i29avjme+TSDRk8rJ0
kG3J1gStRfZG3hM/jozl7zeK8Rv+xfbkRkFDari2kPrH33V5oRkSP8tGaXLjqUdO1KRMWeVXiifv
0nBPy7gP/QbWbu+t//6zzb/4bKgjBI/aBgIoX0cn+6vgq7UHkVPqz/aV7HjnAfMvPsiIngRlBs0U
V6U53zmoRebJePJc8+CP5L0xC6Mtehf44cxUHEQSupa57y6bDDe6Tcnn77+l8ydRmK8TDCt8YpZ9
y6Jp+N/fsmimgkSJlN3G41tGHRNEIBjjBadhJpOzLK8V4Iwrp/cJWkFXhWSsHtMPKeaIY/7FvKA7
0hO6WDIjRmvwTnQNNfUM9adbFu9Jk79nlArZJ7a2yaAsTKI34gUY3N4oCWKoy3m7LAd2tX1VvyQz
rIkJw/6nToNpwgeNYAdSNbGRAxN5M82qXcIFFzbEKZXf0rMic9UOtOKmhhSjhEjYWcDeFsPdnEc/
yHW4fvWd7E5O2KjzvDvNeJc1Lbm807Mpi4yxUx9Ewfg2ei8XWo+NNd9nU7T/+21tWH8Sx7KxhWGS
P4Vj2/mTYLWa4lIDFJDuYycVK1+3N2hUmf1KvUkjz2S2zIAaiYSjRjNcpMWM/QrK9JUx2Ftn0ksu
B1SUsUkwMs5gpKMmH/fQmHeZvHLPI/WcJc/c/BiF1E/gbN3ZAQ3gCp/M0vr5dtCXj3wBTCJQpWyd
et6qYnMYUbGwYGXn0XvYagjhJB495q+TDcUipkiWjJz7G+YoOhqVC0sGIpoURK3E3Fcu1TfKDGVD
uY1APbIxupsxojGVGmRV5mX24i7MiOlpv+dmhVBo6VfVzJmnCdy3rHMZFcrno4yF6rf22o8sGast
NQcNqvMGB8f33Ffl+jw3GSlYm2yMd5FevPcm5cbc0nde1NHyInCtCAcdeoMrWyOQfsdCf2SgR72K
io9NaS41IeJT5ELDwK8Wfnenau2VVl7BqjlElfaD2NqM2mVI/k4gXo2B4V5gY79MUiZYOroyAkcR
ssD+LCCnarkJVympKxkuB9s4IUf53bSS+TgimyLnQDwJnqRDQMLL+M0eIzikxTaw+0urcg+VFAlg
y2AX8OH7QTwKc45z+VXrQ1hGP7RxuuvTcrieHUjLRq8jBuinJwsG/zzVFT2uDg5C2T7+w+76F1cU
4FkOzlKHmAEhPQC/nsCI6AoSW2vTvSV/srwauDzGGM7/g2yxwoWxFOEnQ5ETXwSlbN7JhlkplXS2
lFHVXfYP+t0/K759y+ciITiOTCqS5m9fqZud0aliI94DgH6t8uSG4fNBlr6h96BFnElmZDuW4/Ak
pVe5l71DS362PPEP2+YvTu6Wj97axCJhI4n8XXrex/0QOEUZ77toqlDecFT1F3oCmRBlC4YZ3/ze
MFUbFvHdaei/hEjOW1nfcKR+DD3FqoU5sc4D74Fo8QfTjuYNlbBgFVfTPyhx/T/J5H1b55yDQt43
DMv+XYfLANumDT5G+ylNCFuki46yYq0PLWzGwJTNbKb1S+ZgYOZvOxX6iYjB8ejqNtZc3kiB+jyn
8bjBCZZj3ItBQ8pqFIm1nHpJK6DOal3oLcK8svefwLkjeNBxpR7ZQhpQFL89jOn0mM9JuQb4LrFP
ACsDAil8TfhPPnMhU78zm3tIzs1G1cRDGew1NwuUB/DbHgFfw0hhLXuuRJeSaVX0wIdiIFtg8TuU
lY8OsaNO7l850bxc+nDN45m+hWbJgPHKOSYNh42FO5IMDWPZEh793FQtgZnId9mD9RdCsC5dElhk
zVFJRQtqap6vPUQ0cHWuEZEZ3QwOJ+SlKO79CG1UaOXzOre0g6+Lm6IPP0Sp9zvH2uMebfbkPlLQ
LqcEqDcpYc5S44StqrtsLpicppyt8rmb9k0c/+hG7HHq4P0fsOE/WaMsXV51/2MKWL937z/xhVfv
+Y///b+ufgzvf3Da+UIa0s6Vb/npiTIMuIUW/gDHsPEu6D5nxX8jDeVZ4N8MQ/NfjCxxuNC983QM
Twy3f7qgLMFTgvk8k2fOUIJzw2/Mwr9lGAr7N1sSAwXXdTnZMT7zHfNPyMwI0zFRKZV1GYWYO4YG
HkxjUaOEWEFfrM+Q7KAVTAANVxFBIaR+dmkkzk09uheL2TxybgblRwLB1tECALUmGq/kokLns+3g
liA8hTpVmk2LhGB6N4g5j4jd2PQ9qpXRpmikt+Vh0BbAFQZE1cl9bBjNbnxiiFe+UdwEbSl2BsCp
NGwvh5ms41LA62oqfKxLTINCX6BtkzjRECFk9VN9boT94FkQTeqe8obR6LDLx0FadocDcVr60ahE
uTX6qX3qwuaBRtFTk+nls+WPW6uYrnwvaA9+PxJIPIzTStcSYDJ2fR25JjMUQSCZCI3vLsrUDfnr
nFRH1zgFpn3MdDiqQKkuXMhDELV679Q71CUBANxq9E2gYhBdZ+rPvetuE4PgOZHtyyCsXsuyvYn1
+XKBnrEeh9q4MIvx6EUmkfdN2G4mHcPw+CqCuGdm77SbeiG6ZFyMOz/kFKPe4YTMCD3Hl5kJRYzt
E7ifE+GsdVtwp4BRGQIkJFoF6Y1Y4mrXlTmE6C2DqJ2R0zEsa5uNXcnmIrh1vV9FXUtYRlxsF6Zd
W9/+wwHIj4EBaiRFrtOIfPeKIFfHOC1zK3CddAyP0mu7Jm2shlSxtv3xw23H10nkCDSCcBMm0I/9
YlzH/eSuE8Q3a9CQ+EQLcI9LYG8FjXP0s02xcl3g9oLzbzSaFBVtHMil3rkXNmX1Fs0+8sDj0JNJ
HbshDaFOj9bJQmLMoBk3VTMC5JubZOM1/iUNVp2BX8qoLvQFBZZjcBMC7LzM0qFZy21TLon2gFy4
ygyLTkxeSYktx4E3I3cmT7dau3Reb6oaEwCJiWf33jPh3odtma+c/kM0Q3BZG+U3yG0kqurFsDUT
nwaeh7Y4qPTn0G6Z3nijzeYJTgvN8UM1ziWKN/tiQLF4ZQGfHfOwOaFEpt0xWs9Y6ym1MMltRKo8
55nrW6cE3AZlNHtZG3A5aVqGjz7zWkRxFrttR1xJkOuwyqZ2F7VmTiTxNFw2/ItjTDUwis1mNWjp
tMb9kO11Kzs4o6Ab0DbeDd967zmUR8IxE7QQQnqmafFMSa89eyX2wdZ6sJDHv9Z9cU9y3KMOgXBd
DrivqMUiuZtOXOzCU2No1WGOGnc7xoG3Ysy2PDlgKi+I6tbeNSu+NMZ2XGe6324qg3OIRx+GfIdD
inHyqon7cRcsmrv14vzZlF5jggOlBJgod9dNBFORyLrySJuPbBN2GqeromaE3gCyWLRXPTMuO93r
f9R9VZ5dPTgvHjnA0PhgRhtBdCJHp1nNJro0RPHlZax5OsHA5aspquAU1vGEWKMN0cym9ZFCIm1g
EiJBc0zZdeCnLU6zODjElZ1dktaJHKcYAFUx2VuLTkMv3LZEDQ5lv6mdCAdzU7gbbZiGCzlx2zWD
H6yTfAxXbhAg8baTB2JAVwREOqvBjHFy5453LAmGZAIAd9O66mYaP55JFSMeTPrsSX6O6IF+LrIk
uSxEcGhdm8ONv1yTCDWDrL5r35p+gMAQ92kIizJHSxVW83Dqi2ktRFcda915m7XK3qGIOXHuJ4+Q
6QoiCZ8OdZFLuB0L4k9aUjpaCpZf99WtwpI4tcCDIvH5/DzDOVH31fNfdz9fqR50G581qad+uame
moQzb9vJuFGrUC9Rj/+2xh5+7dFKzUfvXREZewkX8peF2N1Iwks+byoWo7qvbqkXqcXXe1LFZ1RP
ezL64xPwqF709Z6vl3894WaZfRGAaaTxmdE4Va/+62+gqe+lXvD5cWotv9z8fJv6lM+bFpmjHO7Z
7uvL/7Lqry/2l7/185W//U71nqkJSqq/MG2/1vv1urYZ7mcRFtBh/7Md1ds+f+DXT/96i7r1+8vV
g7/8OrWOX77p19s/3/nL6tUmcMMW2fLXN6wq9CEki5FlQVl0Wan3q4Xt1K2+Uev/5Uuop9SD6lbl
24cqE82OU+BrKAaSjCSn8/NVky0Rc8NFDrh17aRdQZeUHtBlgqIeLw39Ui+iE1pP1W2uGeTSzlBf
kiojjmhC6kvOqnz066muMbOdE2ifD309rm4J+Wa1hq93fa6lRRUMlPBrjUGEvLICDjTVNLxGvCM6
1J148NCtqJtaDRHm8/4cS+G1DPz45cEiSIdDWj5/vkQ9od4XRDPBufp4HaQIiE8054A45n5pbAir
49QfpevM8091Ck1ubuEDqVuNDSSI1KgWclCWIJoDIr9cweBEdCOPd3WIVupUUJloIUy6yEZ5ovqN
+CPlP2MMXByIlV617fDDbX9wJrcvimJ+Q0gKnxCPd3Fc5GJWbCi5cOAY/eXdr9ept/FvUJoY6Em4
sPcmwkKmtnUPNrzlWJ++FZHfbBuFxPMX9Ck2cSNB7tyXAZf52AE/UUnWmkKvqRhOdbeeupVNwvF+
HneqG+/JLrtqwfsy8SSYyD7pZRSKWrTyFg5Sili5zEuxZRazzFLxZaCNLm+pu1VH0srgoZrA6XJS
i7FMfdIUuJoTRUxIC1fg4tRmJLcwdPMwIsCPVAsXzRSFcfcTIjlJkqRa9ATCVAZtDPrOMiQmAH7m
TM5NM7YkyMg+4qxN9WpCY+KonBmkeBo9lINt+y4QM01IhT3JNBhWyKiRaTW1bM26skmrhcQ/5GOi
rxUrEHouWcMjbjpnqF+NyrlsoOBwOeOvSqa73JA5OSoyh/hggTGeQsMoE3V0ayPmxTj6WkQ33T65
tvSEyhQehekjm/4nsA9d/rqRqT2K4TeZWBKxTsGcZd5yzMPe5IpFC0fd8vGu7pgTXA4VuUDqP2DP
JiwIxBn9IpkgpLa/K/+EsSNfqM7uFClQl9wyV5G/AuKIdKT5O/UdZsmCTFVskcJCqvuZTDWKGOYp
EKAp/xHxGX4kc5Di2JIMKDBTCv/3tQjniBAlWcEctcLYusL2fyIAxQz9i4bWPOyTCNax5Mt97YDq
1m+PzR1OumgKQWXJs6HvltT/wi3ZQtRGrP+QEn+5DyUo3jA/w5kfy5OL4v5+/hy5sRU7Uf1kvyJ0
Il/GYK12J/Xz1A6XLzOH5uf/IPc2LzjYkasfaAbn5CXxg9Wtr4V6rEuhzYye9RJITleUgK9VxENN
YbrwEP58EJjhAKymrdfqqFO7kLr1tVDbQN3lasJwlXq7Qh1aPvjDEBPZ5+Lr7gwyDRUMJdVZv6Fi
LRYUOJy5Pm9aNrk+gyfslaJdQhSqj4kkYKrFb3dLsIg5BPBdp8BrBqg1jGM/F7Pks6m7oUkYFLvF
0RstTIVYFn50+txsCivojmoRRW21mQL+L8LeA2xfBY65/qOKU+LfJdtObT/FlVS31GNfd7sMQqzZ
GAC9gaL1wtkOacFutFjmeh7d5uT0hENOVUIEoqK9hcJod5hlDuoH2RzSgsDqNVpJ4OEtk0C0SwQN
4Z4GEyRVEaZGZLTdrAfdvPZw5qyhJjvHmNDei2UGGoSuNDtNVnIO4+RhHDuCSVrkEgb6Taj2/IA+
9UhIQpBFCi86bPUrPo8CLE9DMVTo/9puPdZheKI7SobMrO3V3tFZYNmR3T4oIurnPy3JtV87g1tb
ydG+L6aiWDWwHddYGxtQyu+Y7qyj3xTi5MqFxmRQqzvp1IF21qmrmj/Gx4w6aej7JAjXxN7q0XaI
+qe+Ap4RNlm4rjMLGecQ0dM1DXEGiDftlmhMTp1d9GBQq9s61ZqVvbgax3lGL13YWE/rHr2grmcr
0n6zi4H206Zd4BpHxOwZVXugWUGNshh9avKcLDpJU7cDyZpT9w1J6PTh1mM46wMgaDodIsOrV77H
MFqXY+1JXlVd02Km2mtPFqDDwiSjhxSsjdv6N16CzhffxsPo7CymvavPtdslD2cgc9fqc0ZE8Kta
P+eFuw5d+pGQNAmvBFHtkGiat0jb8UNVRwV+jIxS28adcaabCwFSPaaeXRLSaZq2e4h6zjV0fx+D
IAu2KnSvtb8tNll8uMqME6GPbszqaPRBfKuHR6GhzqbHQKM2Qw2gpwvsW7lBCplQ3KcETfkYwqgL
bPTFJe7gI2pJ8kPs8mK0IfaDsSMnHhjW4OELnZDdKRKnWnxSQlv9B6D49ugBH1ta/d4L6ngPmLDs
0L/IhbrVy1g+rAwIWezeObjDtetNySaJcD4UnEs2RYNI4PMFHL2H1Hl3h6bfdslI5rCOLLMjNFkP
2vHzt0UVXHEdZDe2CK4jrVwMOWjJgSLLOus5zczLczk3T6HWLUy2F2O1uGR2uU761AGpIUOc/AfL
jefLpCvQflbuyuu4Oqitk2PEkY5+k+B7rfTB4IET/sKsfsJZvx5UFFatnaGL6tFOPa7CDdWtr4V6
maPArurBL3hrGhfRrjL4A+UH/fI6dVM3nRTPmfPx+V71WJ6M+G2lKFp8T/W835QZtv8R/drannFE
tiK5L/KU+vhipHczjLt9Mt4lja9tLLMw8X7LEpo2by3ERhcQ7kg58r+FY/60VLO5Af2IkWgaHABp
NAKXBe/n5FTP5BTvcs/YULKw8TagkGgKhFM1yg6cfdNpRP7+PZja5WKs/LeSngc0HmpKwVC70NJp
F1FIbTaank7HEe3S3WJG341kN9FceGslib4Lx+AavF5zCVDPIOE3nt/dJj4jdnIeTWpfe0pM/dYY
xPCWaif1/Ghl48YxxuyIzja4r43+0cG58G5HbbTCb+Ne1WHVXhUtGGVZcnmPTHy6ZqCfwwyYAiEo
4tAtI8A2+WSLa3rq0/fWJ4e5X5zqkIRu8dhEy5VaK1uNXT0W9qUfk+sqqAvDsufjOk97jRI7vx+r
xjwKm4TsfK7oFREReFPS/I0nf3mtUZkS9yZ6eINQKcYqQqnLjyQeBTgD4thz1dbGDbMfDgjG6zee
03Can4l+DvQmuEXvZ5z6idwm9W0XagqL76QvuUT4u1Nn7Iysj15EQMFRfqt+jhAIJY55Gt3MuwXB
TAay2joh/IwY3PvNEM7GmWjP8HOVs4vPcxLm04w3cF/Opb9N2258zSHOqXdGJYq1rrWsY0sA6n0/
TG/qcT2LxUUeBtO1OefWJU0u8snkRxlReeVlev1IZRCB7NTkW0MD+SNAycnfbtfsTnHTglbBNP8Q
p8udWuFYCYypAs94hOv9qiw9bHHyPxJe8WjqUcu0MM02bd+nR0Mk0+cfqLeEm5rjG3qiDimyFexN
ZBGPi5md1VqXyEWdL3exPnCCa7XbqbXatf6darR5Z+tzfIq81F+rr481EtGQWz7FpYMlTId8WFf2
gQhM/zYJKbCSwANYs7ePdhKZz6SV1lsmysgWkma6BftDCqt8RR8WB+FoyYsW28nWnpv6WHFCum01
YXAM5nidJxvoXjy/9HHhb+COLozfqI4apbP36W1+riefkdLij35ltGVuktDy8GsE7c3ceZQ25XoA
Km6SURteM3S5G80VOeOHIrppGlA66hV4pNYhIqHX1nerTVrl44mJgXFNmThfqW/bTO2qLefuLZxN
/u7A5ELv5fW1HkToVOWnoLtk2i68t6V2IQNWRnIuSurQWbQMn6/oh5DGKEkSXiss9A12d87nWL8S
QUtDQW6TiXOAn3jvGaLENZEF1rl1ourKbRvxuQp/oFFnZWf1Ar0iH94ldv6y61z/kktE8Pkql9Ye
cpJvA+Qfrulue0nW8cIuiL15HNrse/bzC5UGaZT2aF1a9lheZnzWOm1G4xt1zc/vU+veqte06CrQ
muAcx3jla8vOvhECon60sRA8WXBpu6qGRj+jiAJXt2Tm+2A/qxe08zRjK0bh0hlzdbbb3MF73+lX
2OMY/Q6UqYn0+YMhOaXIsdPv3DCCfBcs7T5fiuFuIcPjYjCc+o82I/fd6e332kJslsWso2b/PBV8
x82QxNqT1oV3n2vzo/vKK8UTbmV4DkjVTq6h2VfsTD77uhe8e/xZ6qWp1c0XeR/Xd6K0hz2CRSkk
K8Vd6dDQUC8piNgpKM6+2+6YrKu0JnPDsMdTKlpEtUNVP+tZfaNeytHz0OtN90RpJd12HBLHevGi
67HErVPrxNhbEShR+YstJrUIZh3t1phnLEhoSHaLYyX3bkhJumCUT5getWB/0N4SPBHrcJ1pbXgV
uZN96kK8o3HO4WUv9pXaPI7pPQ1Iqp/stqu3UzgZRxN6zPXUIgE37UqOjJ7VK5c+sGERGfgFIWsg
Geow+A8Ngd51fz+6Nb4Rub3nkCRQ7Bdv6Dra9dB34nLUw+g89To9ssCNXpY+vVS/xa/8F8wU1qMb
aQMGOg9bga7r14ZLAEtM2ea7gQFb/uqamdxFuCzN7dCO6SGOhnnXkSB1Hw9gmNVLAqIhPNpVb4HO
udoz/fHSNbXyHNhGAX+57V6M3Dipl1Kpe4+jguskXBGi6rN8Z8COPTjgA26dJccFVVn29x64g+k3
2mva42kZu7I9FwIuqEjSeM0gsvuWe7dznwuOP5A9g+9q11auk95b25GEPPfPzThfqnVFnf6hJWHy
QH/B3bVTP+37hUs3CpGSaxvrGGJ/P82B8eKLhdgwJ5pOyVKE13lb6lQR+T5qoe72oa9dERg4nhDR
ApiRb5PvV6+AO/I/vfH/F2yoYXtShPh/743LsAk0K+2v3fGfb/rZHffcf9m+Y1kuwspfeaG+IXmh
NL2ROf4kf/7SKecpHrcNx+UbyPb2vzvlzr8467oSEcdhKdf4/9MpF96f5UGG6Vq+QANru8Iip/m/
FUuxwyU0M9roaPePben7hzkYMLu0tMRfUFi3qyG3sdUgDSHZt2GwiqVh43Hi3Npp/IczVR9L3Wl7
ZDD4UeeYlhUt7jH2b6BO5EeswT458h2xeMSfV3Z+9kyUkjn45lUWnrjSiSd9BY/pO6Zw936qBYje
yVtNxO3djQCtL8ocQ7oJdflGwETy4Tvs8jrrEOKBA2yaedxn6P62VpsZF9nLCBqKlGX87YN5nrJU
lxOinTEmz/6MO4jp/bzOsopkI2HXmxDjr0aZm6BS4A9aJcS5TbInbw6BF1kHtyhMTof7seO6XThz
+DI6Rw1QEKbLorkxkUDPwvIxfC+HPCBzFgdNhIwOB2o4jccx681zp7fWDROj4ApHIeCuoVwJCCfk
SIwYCpPmmZwLG4ob6DIc4PrOqmw06qQ+HKJYbBaXbi9RWFdqgRHu4NX1vEk5WdNzWvngeLYz5el9
mvu027TE2uQJWbp4agxqcdqd7YvkSvB5bVMtO2GMp6qR/IUZRLSxBBvfESU65xBQtF9IUVY/YANL
+IGLsces/YOz1wEVLHbZlvxfLyt3Tjld21M3rzI8f6j/ppsmG1zEjkDthhLOyaBZqzax0dxr0DIT
yz8u6xaQ56YxbeITq/Yhp0OaahMWqWKc0AIk2TbixHthjWVwXPxr8stNNNOPqCj6DVrIeGMLZ5+U
+YBAbkFZTfkixwD4HEfhtZdFtGxDauWa+6IHxikdW/tWGwXGOLsjzKUMrBtSq4aLwvXeAhGN28JC
EgtX8hT70LPrEhmIspyglcAZ4VTUlMBhXaZUuiCoA+7qrXU3xeaF23f5uUB08Lngp4k5yu6HODun
VXuBi5WublhdI117DYJ2DXQrXwmzXjA7gh4Yg2qfS1SFF2vWBgUuTCCzJ8Zz6IR0+XhrYUKZivEs
wIC+DHXjzsXsZ0YYRj0iCvFkx5cYtrZtaBkb6eMAVTY+1O4cXuU1sWFpKi4yq/S+pWQqO0Vyzqv/
w9V5LTfOLcn6iRABgrC3sLQiKYqipBuEqGbDe4+nnw/ac6ZnTsTe+mXYJLCwTFVWVqbavMJInuzQ
yAIHogLBwxYqRvxU9fCI2PpDDgt8LHxyeiHv+1NVr87Y6dFFnI90u4sd0gcirYydihmoOL4Eg2rs
8iy6gGvEzggVBOhz9aNnQWYLBKNiovjHYkw3CDnUtiZ0uOIZMKRn+TAH1DOsQi7gyPhpv4WMWMDL
nBNnbhFOkePaTSZVOehYdJgZkh8WVgnottBbiYLCYIB895Ezz9KPUidvuKMKLk0H/GuCRHRU9Hvc
Y81MH3pihbK+1eNwNuUK+CJe5YiwY7k9lcVZHGLULaEkjGg/WUVCC2EBwB/AocZpBcxHQj19wCIx
c/2RHjU547knwilU58ZGyfHWF+jGQNUBM2u4RRWdEZyCbVVaQ6lYDQ9pXbxLaUlHAPg9MvLUlGXY
wCo1Eiscq+aFQsTLOruMVboLS5G5jYTQkKiDWRXrDO2RRx1+wrMa3ScMPfTxpD+5kGGCCTfijIba
KR3LAbOb6mPCKcBJdZp70zkpXKQ76LQvQpTTmxzP9I52qDxcSmHwwYPhWkG5hbiOfArFlQrPeixQ
dxHsoj2Babzt1uEjHWUEt+TkUacQaUuK/FI7/K3zEPJjUvy0aYmaV+2L7LwjVXI8kNcwt82+khNS
+dzrDODtHJIpCoAjLecIOgT+FS+xvzBC+FfypNjRCghsLupzPs8eXQ3n1HgLdWg+oTLfDRlqfJn6
9kSjb8V8m5ruRS2bW5RWX/kYnZsU8nKgCsFGFYCZSjjaS83+C3pVtCuR9cIrl1JFj68k9rMcVRJc
JmDFaMxBTsJZtPN+187Iw8Ow6eryT/4Mh+Cchin48SS+qK3CQh6hpWT6EcHXbZhJoSVPay8OFcnW
U/IOqRSReBBD7OT19V3y068UMrmlBdOfMhIXGsznVOKrV/XrjyApJbOtovsorl6A6aB9fZSo9KBB
EEh2I08wyCOxxfxdE5FBaO4RWl4+cp7Yy6OaVokQTdfNjAJa/7fD89SHgrr2fTomF5UlCYUF6W8x
h0jQDAYKWm1cnIwm0BwEBXerIdRQc/6QUjU+FFrAEBeKAUz9y6cdTqLxoretbqlS1J+EKXd64uxZ
l0la4rgmVaXpEhnTSEp6q4/0b7wvjv0KcHTl02vG3nIT6uYqDZysftw+8Q3Z63UsvEAkp70xOAXK
zq/G2Slzdu44Uvw9DimbIa8DGxag76YImc0CrP2Y9VEmGWXeiYtEVLhRvlESoX0tkm8VRVgrKRpn
aUjfNhnUcuMjFmXEoiv52IV41fYT9VUhurL16A3vjkJBYg+cG2067nNjvk0a/bTGODnNpJ6MQf8m
Zn5XKcb5axkFzzp2pTRxBgX4OSPvkKbPalgLZGxTbdMqv01VcoxmvfoijCi2XXzXIuSeqppTLa+0
xJ406ROxsPKFy0Ofaz1R1+Lg0Oij1tbiuI1WOka/yx4+dNMNdGNFEcFCnvUPS3XeCuHAWYw5scoj
njLSu7TSPKMe8s0IE5poCd0y9Hv0Pn8C0m0NzCHpt+txx1LFj8ZXXsUksuimlH+q8eJXa4x31JyW
vIyOwYgoKmiUkIoF1c5Z1Q5lN9NmVVur8DTNNMy0AQbMtCs9pHj17DKO0lKlQcWw1qvQwZeXjaej
DbnKHpKRnloFtbc6f0it8hU072Pv76VohRKg5CgyU7bT33zMLEPl1qeT6nRGbOWqBokyoR8eIIn4
Y06yI8WOXTzU31RmqCeNZyOVX2nmPlJP/yNV6rapAONp+NUn5AGV8r6aaIOH6LwXKwFNGGHDbHRL
cQ69Xlz3mOxE+T7K9Ufe/W3DpvMKuOPUe6mHAE7+jP5uSn7WHRh2AkSxCrSPJvePTaD8UTVJskdf
e0bpSzn0wrGdQVuKeKTXVzE+8U307bXIiIX09NSlshkUIbAmPT9PNGLgD6J9RXm5hxSELQVtR0Gp
SA6Yl24xSoWlGdIpxAqyIfRjwlpS/5gN2rjU+aLVwSPo25saCxjEEleKFc3Ef+R1cKbTEVCxyVyc
Z04jUCP3VLuBxkEaQx1codBSsIMXAmKiQoii5YdQJud57iiR+A5aekU/IYvl5H4TmeMw72GdXKGa
FdTMaO5YTUBpGVvLmIlv3VRvoWttkyEerXa8067YLcGpj7IZUhCaJm3GkLbwWVVWVtQaHqIm2Nca
MGirxOCpkgng0a0S39Kxi6ndYPnh6p7WAtIMPSC3If+MSe+1svSFfMoxDoQHUMqrsoJTkdOe6w8I
2AWzQsucvO1LdBqaQt/MyVVKgHDWqvK2qvPSGuLWRkL6KDXxymvpkKITp97gQLCtEzY6OconN0ob
Wrc5B7MyxpIAJNWMm8BjygD75sshs7BPfrkitNcjw/X7rQJbHoiSotAvswR7Lsymfv/y+3NUVSHq
YUt7/FKO+/cHibFHOfJ/fvnvL/9+p0kAAStscX7f6t/v/9fH//7y98L+v9ckSbxfS9QKki5vV87v
6zhhm//+ln0fc89/b1kpq42+HkKCdX+nFN210JLS/X3j3y8rQ6x3/378/U5dqoz/ftfV6xBegqX4
C125078xpVsMRJdXyf/3pf/5HUoIxKmkyRTDfr2Wu6VEOGcdEFVEi7byWyz8/eXva36/KDXchFGt
kQ1S37AjCNBZ+j///t+PfQL3oWsRQv1fpsy/HwSWmyC3HO8B+yGQLKX8EBgbWh9kk9/focGWWEPa
IuUyRr7bTA0y1UkFI2uhKYS/bny/33bYcuUYpWedVw3hQTg2CKtBalUonuzj+IYFjmoRlPoOJ/VO
j63xc7isr8BdpwJZIwtdsrsRmM0t86BOl/f5TkQKzbn4yU1SR3YLe95FbyvsuChr6AdVQH0XWorJ
4jGjZ3wyXhBMnu/dcSy1S/qmn9fjbP6sY0sq3Ho6UMLIrNReiWZf2uXgdk/WL7kKdSOpsLKvmvbZ
fUEvIdzab0RUaekSM0/1stWuBVvKvPYnVyzMxbMJUiQE16/Rt5CoDDla7PWjOUKmA6T21ne2EjMf
3LQzG2s0/ffyLdmDrwL2DpmN0zn1duG6GM1zpB1Tj8LA6k2W8XzzxhXcaEfV+5cssM7pST9TK0QF
KfFaZE1WVDxJZsMTHrCvQesWrxCE6vTAV+WQh6iSzeFWkj5oeB/FCAU6fG2PfF3BpRXM5tmjkq12
qPNiCD9uyXuo63uZh7RgI2wMRHnNabA4kvM62bGPtjQWCxuafkmtaXgXoTNYkSW/+ZSn38bXWLwJ
3+cGMr9vz5ixW+t9es2+2KDTM6JUm8JKr/m1uoQWdXIX+3pSs2CjmbRyR6ZmZt+G+6EZpwkqUmD5
yPYI/g5JmQ7EfNfSa4bBUCK5ISGoDG8nskt6Er8hFWzQPfiQT6XzQ2IaHIxjO9jTR65bwheMiwMV
QOVyHy3phHnjoaULeVc6iDrKa5v00Ex961whr7jR7TMkEn5tyuXylWZgwYLn/kffogJttxv503/T
txiAeeo5Oqpb9U/+4L90bT7ru7pNH9ENrpP/R6AyfJdhwcUm9HGHvgWT8IsBWG8MJA6/QoTFd0g+
q/ZTPOd3EPczp2JB791WcEazIBm1oy//88e46Wfo1pCFEytzRnnrB3Bl7AQ7buUMiIRJMnZm+JSZ
ntyZWmAGTnGrnskXKsCumNhr+6t4OQWvH0hhrOw6tUDdzdVJK8y0wDNugyJlEaGPgpAk2pP2yhot
Cvje6nWil+DmH5SX5/r1Neq3gvWk+bF+lK2JJ1N8ihyBT19Z3e0ttjvFhtZPywdNC1Z0Qdgq/azX
dsZayrGLgylg0YDZkxwJz+CSnyYHje8T3dzzJrnRz9TvUUStvHkfjYwUVQ973AuRuy1uLWDS1woN
4P/+LYCGG+wyqgstWMprV7AC3God2w3DG+zm2a5uvG98qrzqiYcHc9lqN5Fi0UYwWuV7cyBDkYx3
2QNnAeux5h8m288xPowu/BaXpvPopTvWp/baYiYeTSf9SDXGit6jzbitrNB9ytt6Q7dpathRa2vO
f2bKM7E8w0rJUU1tsuv7T+LVG/rv38B8OL9x/WpiLoWG5taesEw+Ci++LQvmaDJ5smU58zCZZXsh
toLdMpjNc4vjlTncEifxDTM/lTm+iVsNjAM25l7cKT/0uSIoup0vJR56m05lJW/Gahu9hOfABJG0
iuNoBl+AJNiq3SHlmKmbfEVOssOLK9qR5xQXAiZGrvBQDOizCwo1pvaIiVIc8Thvw3DvFiqlQjt7
+SrKs3Tp/uZo6U6nWnBxdcNojm6yzKkNRg0aQvXdvESvE234rF57qL+kP9DexdU7kS5QVtU7kQc+
SUNCubJYyKXqjfOBKrohf/d/lAb93GPVujJqe+bXTH+epf+NxFO8Nh/UH1VqJrbwolRucoOJdq86
GwM9W4D/p+TbmQ7HZZzDE5KmBai+nT0Ljy5gYqv1Y3jmynaWEIRz2MIiJzKrI5OFbj+HRpOdwmy6
hR/dZfDwmmN08Nyw0IuVzfqh2xSmyI0k6Bi6m5LG68tMD6eD3H8WxxWPqLHij6S3c8WbkdYzsx2r
MLAKpCrmA2skcsT8db2Bz3Jb2Rypsn5ooRi/xuA1KzeEt9KavD7z5sIZefTDM7YJr5YT47p+cFhy
BMLO3Kd2wOYwBNvii5bhROFHxqDyggtuPqk7PiYiVfhPiHxw/FEiW549UE3xne3oR9/A8xL/rG2S
pVk9wnPayMvcQyBV6N4zr/eXxx4R4sXSK8Bl+vbVcAp+B5f0OrOiXrlE8VlfueHlpo9sPSPdDeGG
9baNdZPeAhcVzfml3fTmf/4fDNv5EZirfeC4DQ54dkQXmA3O+kILveVf8nNxK24BOnzyxh9MRoKu
1AE9YLQZVS/9ETsEjZ6zfEKHqPJilytIZs9AdbdymsISJ44kpJdjwZPob7plT04GtpE7om8r1KaR
cA6s8sQ853jzd5UpOhg9b5hW8R/9LwpCCsyQmjMKypfZsFYqjwPK5STlBkczu6weudvIjMrqIT0h
2LCdp8aPlqF8bfngc/Sjxtd2ESc7RTvIsmbuurC9lGbH151aeXbWmrGF2YKqvcSB00Kn8i/zNnoq
nWrRoesU2ksJrakX38M3o2Wz9OaX5I3E+9HexRsL9RnaaCcHu/W++ortymLzZM9ALZl28Ye2H2aE
PkwX1ty3ukNSbTt/BN/+l7Bfb6t94Ao2AIBu9S5H7I6usaohHzfTs/Qd7CMCHRAQfCic343JZnOy
oX7QIJq+n1tTNwHoKpg4Rv/Cw2luOj1yJgaTzvIQIcVxv7H9tkzTyqMGTnftnjbTKIZ8YzYY4CBx
sk2/c0I09rqAsWk8nWItkmfnco+1jEXSIKwAKwiH5uIrJ4ZD3QcSWLaZsrPcp3uZ80tIYMjZqn/o
aWWmAS3baN1V071yuIZAvxEN7KK4xQdWVOOtIu/jyF29JpZmPT06ZYTN3hY92nkOwtUw6OJ1i8yh
+R5NUR75Goqf2X3Vp9CNjXO50RzPd0GzbN9tTZgUJnq6NqXfwhku48kfTkH1SDUr+6mEN7iB1vgH
bRoTI66jsC9zcYf1ghBR/w/Oq65EkiZzhHc8CV5Ui7mMZ/Z3EDfmCIFQ2LTad6ozObptiSAXVpLz
Gw7Ljril1stxBUw1alcgTsWnMGrKTiJ4Qv4jvdUTAq5wcV2poicYXufgH/2N0X/JNkhCyExh21lt
Ujc/xfYsb9YP9jbOEwLplYYn64goodnx5LJLrvNsXcKV6pZw/OISEGwJVFl4J3ae0BwwGn5WVnWj
tW5llfAQEpsQlIC67Nk8XhvZVl4r9QAenys72q6D3vmZ9+i6zGjXoqiEfrTi9Q16j84s3dYsbY4r
R2WN2egmSwGhcX3FMq105af8xF2vsdQnZHqdMOKzPLHOtTt18K2IxuUWxESiQ4zrmU3QFTN7XSGS
NFgh+k2DXbc7oJKkBoE2RyDowFYn9gr4Si6CqhRUYpT/LPUKJZ94Rxr2CrUIkCBYKPkWFQ9TQiFM
PgGpzOmxjlzh1Y9fgtGiWPGlffiyrcsvYw+bx+z/CCv7P+PB3pdypCSOzDV7nAllsWW005NA4oHO
07a8EroAP4rDtqJ5L2fgrPXyLB2Wf5e8J3jhuqznCZUk7qUy3+RhowQHRSciVo/TTnR6msvnQ5Gc
xz19V1hfGG5b7bJ0H4pPQcav1cly+wt5TgGpNsIiyfFhE5ooWHI+f9Ay0L3U5+lWDA4kSbFAd8Sp
EoiVNqCKeGtQ90Y5hytQCdK2a/W4bq6T8O6Pn3pEc8uyuaB3mX21oklEeG9BmAnBQ7NoLOl1Po14
7Lqa4aYY2d2jyQu6EwHqvM88iEipcgJoRLGQU0AkxEBZh6Tu6C+jx1QqbilN9m8UdXYTguzDVnnQ
SxcO59Sd6HND1ogkjBbN0l5t+hLVnIsa7jDzW/tvaYy8BSmcldsjRTezWLObSai2oOpVPGoDBYB0
r5Ftrc/d6kQ4w/lIIxub3fDUn8NoN0CytY04naF5lewmHZBU8RYGlLYEF1XJyreQzJMZmhNF2qBf
dLt0/HALc127ebJL6o2W7avAzmLkmf+SJ6ATql/BQmSYrDmW7iY1urViDQrgt51jYVB6aeL6Bsq3
h5wWXZjdmp0H3mmZfhvjhElrTtMlgtaZrfyU4Wu8xYJ45aqrXRkf6OlbgjDOEcWm0jNdgspNwwNw
dG6Qtx4wq6Axc/Feec2SwIbGGAk4qkAaJkbkf7QUtxQzbzyA+UE0iHSiuksSzuUqOWcYCHU2JMhe
oFyyh+ujybBxzrWI8vOOI3uF7Yr8GL5ksK1HiasCucyTU0lSrKfkw81xpm4jnhVHpfh1kAPOcoLY
ke4ghH6fbDYiXOjYHdYuxzSlYzH15GgzES8LN8VtMzc0Niq+tfd60ZL84wsmsbuFbUlcbKPxjYtm
z4GksobSDxbCUUTAxF43pxe0CbEEswmiG7M9sW5wsqGE7Z5W/HkbYq9CpVm022u2Ab+yKrN6Cb6T
7/bwVW4L86v8s96M95+ZTOzTEKz2D2J5GBWuSEqRZWJjmo48hLtGTMMUfQcWaMz6TC67iY7ZJS5N
5Gsol3ekd9/CNQ7s8YpAmfG9tvvTqDrxD2GXZq05xrTDW+mWgo25e3XTt/Wjv7OX5jaaZovzD5N4
rL0GXRWaQUm5lyiVr/kpOyY7bshsrwo972bj1YO7HLyg7o9YcNluyPSSXX7C4XB4Hf90tUVIEy2t
uSLSPriO0fdlhpWTNV8js7J0sFk2JHAP3Rlnygs2uysDCirBT8iSydtIPyTUc8+hXQ3H5SAZr6wt
PonM3atubGPFpfNYcAnXh0eWzp51yK8sXlZk6lIrBy9gTx/Zg0yJ8GnYYJJNEXy7OkC1YpZNz8gp
/2Sc/xiBYfdiZ/SQLYmsVf0Vb6sLy51PgSvUn1u7S/7gcpE9o0t20faFpzmEd+rx93qC/hT/iM58
MNACIEUkyC/LDd233SmPP2eNvgiXm8IggLfLbD1+KYAQCIuXgml3WxNQGff4g5xcg7FrKhvpCcAk
PBLHz34Qy+sukkOkwwaZuzp7JrDqeGZqtScy1dWd8FK12s+1aMvABe5J3PLENQ9HkB2SITrIU+Tm
lSMS0TI4EQUpa/UDcBQ1iHxj+uRS0U99EpfQJLWgO4JtNvpSPxH2ZdXQVC3hGnEkaFKMt6fWu4Ej
3cYB9SUMRp0it/XPwlvZmJcUW9IMjKLXyalWT1H2d2Uadz68HejEB0knAF5oIbT2ir0dBo74JrhQ
nwjhZ+XQngPN7F4HaJGutPXr0CSaldfnwt+InyrYh3rWWV9PJtDW97gHBK4iiy2rs6R529v4RRxq
ySzflNATfvwSpoaVQVzoncA1zj1FHNnyQV4qOzigNXSvfhRvOAxv4d6/17eBA5OkE1mCxgp0M7xY
QWtda+1eiJjYWN8jeikmzYtm5trIxCO8l9i5lSawIt2qNpNv/29/RdoeD0PccoG5kuiKDlelwi42
C/UtMuBjgtofyv5j+OY842O+Mg9J56r9vJd/s5biB3gTORued2VDUdVKvtLrW4EK1aG5EI10X9jF
d4UlSfsW4BUVqmID4wKYsSWOBR1onlNjIqqvm4NiYyEiPtd7z3glNt9jt0N+2c52B4YpfUqfscuD
FJOX4GUatp2Enfk+oaI7H6CKSC7JBMdzfiUWyL6kyXvTqIYxUysLBAQAA6SHfdqMQJ/dBex4xrWX
uqndHKfE47eitEexNxq3AgWN5ijOYM1OfGgS5B03mXYrfWeQzwVYzT3A4EyDDWOOxKF6s8eypz2N
yL1txCNc8LLbJ9iT5SejJhJIHwUHQQUGFwclhPR9ph3E6QOELqfnUTv4OZqLD/4HImNAwVn+87L2
99kaLb7yZmiXsdmrSxyqRufeXKODvnlLKlpn/6QZrO49n4EqTuf5f/MTs/4HbMSQvRFBsa2uOTUN
FuB65PgLPkJn4cZ3I5WNFRmGYtO8av5eV3hepo9R4yc4HSF8DuZBxEu2BGBZ7lAS2zLQ2D1WNwzD
aMpu7+2d/yyI20a5G69V/opeKaINlvrZCRsSrxfmfUuw4vXoojrtvWf7mZEAC1ld8YlMQ8+/EQuh
aQa1XW7AHtMjOyofA3xN1sZiDtnVCX8jt97ELh1YkWIbwztv9iC5TCwmRtOdMDpZAF1pr8RWRrZp
jnfhhWMIGSt2GBgnFH4IokpHCjYZqI0nJS9RggWmO26WAfniiuiQ0eAak+jGSxbNiQg7DMGNRHd+
d8DsyHZ7JVcvrxlZjRq/jA9Gq78vmgJLuM92FS6zj02PuNT/7G7hD6kLcTFYLhtk5LItaRsp3pNY
7J8p8hGfkXwlxIwB/agJIe47P9jdxo+MDlZeo3bgKANFp2M5kSgDarC0XojaUzSoj9MEGrNZcUrf
V4E5PlYUsa11CTSDqVXibUnt8T2AK+KJst3fRaj6ZGH7RDPM+E2kTJk4QnRqdEd4YZCjyorBClGI
p4ZzHG6yM+3Q8SOudllk60d7hUt2APCoQGsIQPVPonvMHPgW9J9UiJBiBWZFjKDyDN4DckVYHfgT
wg7arOJTB2vKzMzmb4oIfGYmqgXkLu+GwVF8MBjCEpgRMf2KoErPQcEIA+LZLdjF2w/hCibKluEl
4Q5IicviAclePzwD4Jy/ModiNXlUJAo0AgJziD1GFGJKQoqU7EiS/M9pOK7v+SlxONs+GTYxvvvE
WeTfOghNgj6tLYiP0dQ/o68k2LI1cDXZbXzwTmwrCgm7aHLCD90phT31ppLUWnrh6sVh/ZClvcQG
9xVeh5doXGZg8u7HJAmOf4yTk4aORg4H68quJTEy5BbX9aa/Zu9UkpXpUFnDe8gk5PVlcCiZ1I8k
sIzruGchA1bDBHvRj0xwkCadwwcjrlpyGBD2LtRTAHtI1Jd0BO7GgE23GRuUlDwxeVfqezZ5lNoo
hpK/Jm+8FmAHATvcOyTF5bnzNHqF4pIzAgmRVuOqpp1hvPMN/27obAJ0KOSQuuyBYao93srItwHg
qHKnOqNvc+OzEP62sGNwoQBhinZg7aP6lRuuGmxooyBybtaISd8Ftn6uWfDtvPamYJPW3ihOy+SJ
lsyDLZvUGvILFAlmZU7t1+E5yJbYnuaetM0JBVw8bY729Epggv/EGrCi2HD1XCvvzDfrFfMZPJ2n
WwGQVsvYcL/t+sYHspMxHiVbyvjGX7PawkYxlxzQRL4n5SpuGLfIq7cYzUCo8xTWC5Z3+Kcc/zCo
HS0yk8fnLOmKzUC3pOe5ud4zrNwR91US7vQ8ERv1MS5pRb2eEhh/nqHXLPUcrT9zFjLijJcsbBij
WLT1eQmDSox6bA0pQzzUTPLikqcIRPnF7OQ91fHCuecLGDB/cNcpYGOVvAP78wOXD7KO3TW6jPxJ
Ardmp+TkI6VelRy4y22SoqAe1Nk8M+6VbJDuJSJHHirnPKMqcdEAGiuTN2T8eBdugKfe9hZ3xdxC
YBFFFa6ea+QRsSswlXyFHe4iNFdsArzqy6C1xI1/Qhd+Ql9sROGvDGx/1IPNCgwNaZjEA6rsdLrz
HF2npeuDucKPQK4YGC5Rwu8n8wlGu+USZNJqmG4md8acJD0pMTVhog4OF8q9TjCCUGVMcNDbMvx8
PAd/fp1m7GSWW6AyvjzQwOIfce/0ePIYuR0m/drhqlhE/IWX8DgGbwwpDS+3zd1Ko8WlpQ2NdssQ
cI20PnH/c2nzdtw5/4jrZRIsD6mEtmnnMNvM5QGSg5pCuJRvxKk5+DuSDRoP2Iy4TaaD3tnTcfji
g/srVQIUdCOXz+V2+N/cXHlD+gFV5YXHAy6cLF4n8lVD80mHyLJlyWfrfatsO6oCCmYqFIFFG/4b
D5E3WxZGZLFQK8XuKop1b9peJv/RXR4sC4TP4IU8du6Q26QBsrR71asugbQR2BtmZ84uFTTJpX4A
DZTo18acWuWmjU1WWrPvItxAVLh6U9M94ImQACZcmfN8uA/rGbuzypm0c4wDuGgX2pn7Qf+T3Ga9
0eYDj4HXYku5zEWIKcDP0jKlFuoriDvhDnMVWudteCIoAm+UUeYqeB2PAWUyHsMMpKDR4XgMYUyu
b/yDUDwMxoF6HfODRzmiu4Uh+crjk6i5hykB9y4WWOoUAY39sKw+jbSPq+Ky5wOFDZZFgjFlt2eS
tefulQJpQFcyaxEJtrdF3GBkjDFdIGyBpeNRYtMBs90gx1bkW8w9ro51rIQOkePY4fPtiIZVLjYx
+ZYOKJvtxOguffsZQxPDYblIt5l8hNImSq6umo1Ex5ODX8aUewUCAJlnrB0YY8nKCRRXVO48Yy6z
999Ye1pz5Udud2FwYScUbYjL/dVGQ28bTSGMQxvKXMvABnsDio7kkDzBcJzL7e/wm8ig5zTQm8xJ
vbphV/KfEWYvFdoNnErGJ8ltcuEEA4Xc0d/HLVw37mzC7AI0mKZzGdkmjwWXL1Unqz7L72B4jEYz
Y725WUk2sxBOAfbC+M8yYHmzCTOXR8dAUbVehw5cnRTCJwPLDsTPqEstiVTulFx3DE0cc7IdY7pC
kUxaJgcLssH3xnTB5P5wfzxXpqVP3U5e8Mkh3RuP6uJzTyROTMZox8CS5nFJ3P9CCNIgF1mh6viA
+WhVL7kp/EjkduvsNs97Pn6ZBD1QJspliJtboOeK78mgnGRlJpULKXdwe9RqIDUajiZzMCrLY/fE
ehK8Hy7Qa6R+sBiNffgDSzV7XeYrFn0kqfp2Ut04/yJ7YJKR4JIDy2RtxfCGPok8HsTRdyrhLsLx
/F12OkLB/TLSa0YAAUoOyAtnJqEF/gHsJfhniPk2UlB2h1HhLAOu2jIVKcNS3kNyB/Zy6F1UGGFP
2TS1+tO+X1+g9Fdv4GwwOQx9vxJyqFEgRBcNw1aWwbJ+6OxC6kbCt4Vix+I10B34BY+6qvZ1RVJh
GxTO4bC8+O+MqCgdYXbFIPeoCIVOwR4imQb6XQr9D5tafyzzen3hWQK0ihREKXtWeGkC1EN6EVKX
ldU1LoRLkFx2oByYFDpXhmqLRj+BjtECQJTB7k+KX70gqQKqaBiWT4283yiyl7V2Ejhsz4W8Yxpy
F33gkUALBOos0NqJSUq+SHeRmDXCF5qoYYIGIovHaWlODjasNBiZerwthm/hB8YK25j8rHYCjU/6
a1Y46OoohDfGh1ZfysaGg7jMpG4LsxwHJQQvxCNyXg3DM+/XwQuVvaDa9+F+ym2l/+jbt6XqBZQQ
OmiGrFmh9Y69SgJyapd5zVpMREv+BkbA9nbtldWGicmjYMrC+AeSwvlnemEFKmB9BFka4tvoLtw4
jPTCYrZTxBv0PX9ia19ijnDbXIQHP+vhlrcKwjeVWyi3PDVO8lzktN8JySvNYdm03AWvLEpr+VG1
6WmuIUaG6AQQ6SELsFkiada9APfzE0SEj9caXLGX1UPFiXM75Ti1ConZSNF/WjaQ5cxGz1LaspNA
UJ7RV0D3CjBIubAsIaf7zTuuBjz3st+huuzPDsIXTfvDhKcG4q8vLN0WaUXaFWYnjF9HbgiyA6tC
QAGvslXRQ2+A3hJzpo+dLWLu9lh1BsOGtnca3sPALoULT2dInbLfyzOqiKQplpBffCIuNpbfzYjF
Wp7TT+YMS4orYyeacc3mCn63czYjdg4eUSB6YrrlobHzZJBWVIvzkZexXTbfEELYoDjvBGXLyztv
IG8mXka5HM4awkOrE9tYFx1rHZ4xsTm9uTiaM3eW2IezD7CMHxlDgrPFNWkkRz1TwVEMYPulyMBj
5V9lAY05cMaPBn4US0tOPGL7JdMniqnBY4n3eCtCkMRjC0EThP4OCMJxAjrcM/uDwRK7LWsGPC1d
f7/CCaAkQyTG3Ws/bPJnsFGSdfLV5fiGeQL8CbMIE6mFZtA2sP62MC0AkzmcaxAmRIjn2mqFle5i
g5tBJ0V+BYtmNo9fIZlg0ZBZV+3IYC6aMkKdL3oeihrz9mywVTU3u66uECQPYiIkdXiZ9TSmU6jV
aLEHbFpjcJUlMDmnQYy8UpUv6Cqvd6tuUSdBCBLBT0hUuMBvaVj7ilvaKH5NhhKBOSVWyVYcQgrd
Ak0tkVrnjlCjneEjT7RDVx01qUGSWEnDWsT2nU18NADOasQGdlOdnMoIM/rVzBNpBvk2qANtxn6j
0VgxsnO1WND04Vsl6yRSi+TPr/KRNit/6iz4HnwOmXLN6RzOmdchiUpcEwR6vk0gTZtDa6ROoq2u
aCOg3z4jXPb7z30VeT4/0U+/v6qTdUaQI15//5ZlybQZQW7yxfzln+MVxkgMWdcfIgkWafI/X6Rg
hiT5+3MbajBEpVK3VhULt5ZLVMmS8P99WTeeoqD92gxTRbghvv57QazGP/qkdriaIsDx+6XuJ8wR
//38+13fMP2yPNv+SiBFvwpPv98i9xoiPVKUsZfn816o4GwKCa5uozzSF6xprJHov9g7s924lbTL
PhELDJLB4VY5z5ot+YawLZvzPESQT9+LWX+XCwdooPu+bxJK+RxbqUwyvmHvtdH7r8k4/J+f1jdQ
hLaEa4OlXr68v4R//4/L/42ykz/5+806Cw9jSw/Wd8x6Wg8l5P1fvj/cEUz/Bk79BVBJPM6BySZR
27iVosJs6Cs56erlF3t/UMvTf3zv/gf371lDvLdTN9nZnjoXXi625Rg1SF2aeqNSGrk4Ijwoa95b
0yLhpYm9dc9+w4rAcZqjlCsLkDU160DG6kbmXkVkZP2mmMzMiMXgFDPeTpkMlPpPl5stnV/4MwJX
SEXQEDkU9BvVSBYjM5q2lBFa6o0LnhtTbmkglLFh/Yp6MdLBRlrnNTyHyetwNhFmMjUkCmXTQEzw
pB7rngN5NEmCK4G82e5ES5RfW724CX0nW3ejP+8D7f8supdWMhCUrShfTVYhCe26mRRqG/lNupNW
zSKEIYnTuk+TJR4bc6rIREL42qgQIi7lyYTmcCdbwGsBBi1aAuZzFYiSOE83icORhi+ZHD9eCFMr
uD/hpS6GgxwPZiIIisxJrYcKx9bQp9cK5LjvcsUcqnY2WMqxGGp+09G07cq+X7dDiWCPNLBItHTk
zZfG9M+/RxnkMm2LapbpqZGxrecQwnvordgqxGuR0hUabGVmMhm2DXjheiRrXQG1IuTB3pLzPBDM
SYdBMs47kNwDevrEVSxoU/rnyvOSg5jRIAF0TnwGhK7KQtZEw/ex4pfWNsph8vpuB/QOpabaNGHX
YlZcjwWONv0df+CANHNE8W8/xHb8QbanQWMZwzEdKmeXV+nPgAmQFJnca5uwxjqneIxLFjADwyo3
ZB81M9sxE/JQBjeNsDQN5aVorBdr6bqwQhx8RohIvXDQeiiPgpsmrmQJhPB2Zqw+q4Gf2DAyRIGG
fx56La8mZ5c3xMcSPBqFPWLPOs4+vZ5q1JQ/gzSQ52jggCskRtM6ib4Jl84QHfNwMKzpNMSjXsMK
KE+BjSvfNAk89GS1zsVS3osq3ESqzC/YwRS8/zOUTPtSWvXTrAYUUix6saDMJ+HJj8aykRIQkgEx
HpwdEJuGwEcrip5UCejDDaAxMkKUm0DZ/qnQ5SFNqv4w1BIGZV2dpNFePE+qfdb0311AXlulGrQq
XLyrxvCeBpFw7iVTss4jP1k+RPQ5iTcyzfG+ynpWD7PC25Y6zldjUM5FhQ14m3rEGMFnLeifjVN0
5WFIIO97Qh4UStp0ngqUSgrzXjp8Zgnk7mLuM6DUnL+T8+VFntqrFmMfto+rPWYW3NWZgImc6n8K
f0jbxc6RqUs3RkAPX4uGgEKSas5t3RCqVPYnfCunPBR/7KnDQFMzOOMIYNeAIKmXJykh8BjpaHG5
bkgubY7m/Ny7mGc74k2PJeIIbH4Hf/RQsVkTTVKdgq/O3e6IQ2pYmaH8Mouq2BWVC+Iz5yRouzfV
lt8VmGt7HMRutvPr8knHqRuYG2nk1tmLp59+RjqBlcQbP8byprCoNKDT9AIxCvZk++1VUmNpdrHa
lAFaj3ZWySnlHAn6MVnPIWZvAFXxIlpEBuI1OGAb6R2MgXpLWpVJ2rp3LOqRg8ULpzVxx80K0/BB
mMZMDmw5PTlxvE9reeIjUvzMQ+vil4jX+0q/iYI+DnjOylVs1lTH2DBuP51O7x2/N05zgkzDWAyS
tZ6jre13b5OZ6wME+jPJ6hzdNervCLbgNNi/paK/wXGlmAlQFQkxXTX7XRWlNEKJnG/Ssb+1AZS4
haJ6aBObmrBiENVOPT0hJiy3ztCbtaM+VGLBrsdskY0tRlh7XdnYdMzGfZnwvx6nyFG7JAxiyMrl
gvQcj25enYektp+GJn0NRdBsuRlnByt9c6PKvC6RakE02yeLfZabJdZrP40sdZBida0h4AZ9B4b2
pach2ReK6Ni4eECiHr9BkMFyeqj870YyE8pXV5ewmfJdiukY94D5I18kEmbIPsuv27NZ1+RBkopU
usS2mGwyJgjRApDetvZHtTUyjxCron7nU7qqG6O+uEVPez4q6mbo7JukM9gCgs5wjHaTz9LdYCn9
nerwnHaWjZy2yFdzTdlZqaQ/53S7ecbapXFYA/mZcE9DOL72qdUdyMVbFg/LiATvcNSmySXJmq1D
+FjnCfwB4leISR0TqFKHzk4W/pb1rSfkaRM7Uu/UWLvbwhsPjZw4ah3L3UpFe+S1MAvN/F2MNhqN
bnoyvIilmD3Om8IHTLOwu2Mr6M+WhgvXcGsZnNHaKtMazlZdPCo1f+qqv7VFx4wg0/Z+NsczFMZo
10MOYQatXoATdbeUtNdcVDvDKhIYPJG39lxZMuqckLgYNs5oKzxYeiQhRRjtsZcYkjqXoULTW/kr
9p+bmvQZ/ObVSF3im+YCFwQFfVM35CNhlnwQKROU1Ci/yrTa5ESGUb87ZKzgfebD/lw6glG55x8S
KvR9QYjHgxsPZ2MKngU25KhsA1YmfomAe21UXbqvxw4+uuDWbjBVFOQTPBBa+yuZqTYrf0Aq4zKn
aq3o4JqMNLPSA8qlNhPwKU1zKEakJn2M0rTqmc35DdeMKYad41WozNPxgutRZ+UfjPsPA7+LH/X8
0bQLEDwJS7obXr+L42Weg+QyxTdfFmgbhs/J0YhZpyPIzNM0Qx1sWn1uDW2iG/6KpEthHgG3iY1n
JdGjZ0HXbMN0/ALOGBINgpqySgZwAr5/iaLxV9R54c442LLeE0DiYgTUjAHm6tAUlPSZKE6ADh0g
XN0v0RM+BX+UUQpD8NafP5IQIUaDS7ieJi7j717XbZxo7jdSjKybRcgRNGdXoS+TncTnoWaF6qf2
VgkSe5VHk0Mb3lfAZOcstle6qmANxt5nmwQHZQ2fHDiEkFkg9heiRL1TXKcbonclgYo5XPu5x22+
zJjM6oU4z+oA2fQ05ZoXaWHwlQzo7cBhPdjZ+J/dZtM2Z5lY881LhuYCmICx/kTBwoTAj8duI3R9
s0Xvngm4PUmNESeLAfyrdIbYbWUgl8L03IYD6qA02xFMxMhVSwgPyqz2isRWa02PJE9CG93WmwTB
5dltHpR7EXn7jm2dc9JHvZliSLcsbjnAZLAslcFj5vJWAopA1WTZkO1i9pymqteueGJi1uekuCd9
Q76LWV5Kp0uZgMNEUm4tiSXojgQzNO8dssVtzX4dusOz67aML5yatyynoBtNtvSNKBkNt06Jea96
6VPgcp3EcIej65AMlnVwguCxI3F+TyDaUieWTM68bnylNa13HTZs5MA8JbqoJ+hWfp8C5G6x054U
JmOGluJ76zS3orIDFFBzT7YD0N9s2tA88suVrrNocilJjWJbunraOn1Lpl9CGWFwZ8qHFh4gcxCS
nSDx6W4D4Od30Zbs7EnsQRLSxqek2XsBF2ltRdzGbD7gIevaXA3QTsfCX9lVgd+N22SpcFrYRNdt
wu7VNnP/0oxMdiur2lfJYkNA8FkKKU46nK+mOYq9BRxiTz9tq3mpCpCuZ5EJtmxGzoggjIb6KLI2
exqSIN3FA8v1bLFFVpVHQpE72WczzHaiGF2mZkm4CqQ+uAr7ke8NNH3QEI55PsacVxkzqYXWKGab
8mTn2/mE9XuK3n05ojclWQ2hm/iIPnIPC35KUb8GXJadu4BxSqNKzjzLDK+Tly1+AdYnocwJVFjg
TI4Qj7WPGdahtHlwomLe6M7HKW/DgnA8AjgNWps6nMt93FcnfIy/m8lLYN9XCZOT7vsAPXA2yo6R
Q662cyWOYYtyO/A6EKuM0cqIF2v60a23eXOXRLjGnGkMpcm82jeRkYFuXBupKbdV2X0YRjJx9IKw
Suu0PbQTcnS6CEZOCar/fu6PM/6XridzcIwuvpneLEcZr7S7Nmfnr7ntGiiMp9FNmNj47BoH47kq
vUNY0ih4A1tNM+T4znu26KV3pRlal5n9S2UxjPYsMR+gG5asHWb0W/0HYa/vjB0k7ZPPXU52+2pB
nKooqM/hQBwTxL1DRnN/9OqWe0sTHzs2/UZrhrusycaHHBSuj6V5Z8xF+dAruXShJqBuKGNNFrEz
HCidyxxlqLBxnwhVHDw48Y+OGg8j45ExCpNLPBlI24OmufL55Haa2jNIa4hd1GmU267xZeEsOPki
+SCwul+BDSQ/VGDerChhsQ/pckvA25bk+W0nuI1ObgT3MnJ8/oP2s7KVvemn9rupJMEZScIlWtds
cuYPkZhvccqqcB5Zy/uBCpH/s+oPp2lmQd18j5NGbGxNgpyL1ryrkf/HDduPOB6XaJPsqhP7xfDU
uDODCaCpD1z6p4qQX09xjVRjyW3ubTJu2vgpn6f3eZ6wkAUMgIeqgGfZvc1xuTfyKHrJ5bduHH/p
lBhygDwEBDHmWPPj1g8Ws1urM4+dLnCHoCARlUav4B9HP7vE7dkW5vd2BslQ2MHJgzbwEEjXR3s7
PhMkOD5lpvptA3WG5IwrBFiXfOi8LHuRSf7hqneQ5/JrhhCcZE+FbpvDUM6sgVK9LJ3ZBHUB49bM
uWgOJHJH+z9jA9OvD9jlwa1Zog/nYAdBKWOyiKIRfssPY2azIFy1GSe8ZwYavo3IvnHDGrdDGqKU
LLm/12PyK6nyrxogKFPd5rEV4XAu0VKOnKre7H8FnSk27oIGSfr5/cfgC301B2MTQNtncm5WuwY4
ZGNt2jyxHkU77r2soKdRxNpwB18RUHAex8g+WJFNwR9f5qIamSV4rC7qea+ha6z0NGE7GABHJCTX
W8vMZTEmqpYhxtTXDMSHZh2rmWLKqm94fFldNFy7ceN8lEHwG7JftU2H7mfp8o5bSVjvptm92blg
Ip16286gKvLo7WofK41j4AYcCFmhRZ5SDdSOIEF2X2nA5ePE6057aD0ygoWJ4ibQmsvzwcim8DoG
9VfCmrLviz8yVBEKeTyoMHsN7jRhYP4wCuREIpqnzZSzR05YxhkkMwRd+7MUuKBCfzt1TXVonYrb
q0MrF47xt6HrPvQ4z7dcPgYFTuNsMPIdzA/C12agSoZBxdwxSw/4O4y8e+qzNt7GigC5/w96+78B
vVkQpMgj+z+D3m7tb1KR/hvz9j//y39C0Nx/OS7QNtv1XWnZzn+HoDn/kq4kwdQUrksqDoGy/zsT
zf2X5fJn5JRZxJTZwd9MNEf8i7hEx/Ns3/13rNr/C+lNBO4/silNWl9+BGlJk2RD37T+EVubdcOc
qSFIHsvwu88I/lguOwE4MdhH1LSf8ghg4fAOLHWBcPmkRrTZm6+Tr4g7PTMXKEXBwrz/++Av4RZh
ap81ZAgWe/ZjIjH/3x9aO6MJqDgF7wNquczddV8zPsPYnS/pB/eHyhuQHxcpK6Kq5ZbAbc9lUrXp
YxvTWu66O1CzWLyimEs4G4mG6IpsP9joH8EhprkRPjYguREeBe+wuDEFs+t0Q+/RDdZtpKbHoWmS
J85VYi4dSn7fP1tdcZFD1h7K0f6ZYNag7oBJ6ijwSKTCbRvhe1gPF54AXH06/+WrYWEMuJZ+hxAC
bL3izjKW9U7m8pqNZgbzldX12HVfoQ5/mSSJHXXuT2jIMIgkhaswU2q0LyM7BSr1LUewhH7HQzCy
ZLHzH2qhwTcLFx4afbmKeDVGepQLqMBeHphJVf9+ev8KysarzhhuwZiEQg4QCasWrp+FTA+cvF/P
w7QsowQVJyjs+2sIXNfdA3zBtrRg7u8vzlzY9wYwq82oFh5+lb8qAPnpQsoHLoqIpPIxcbeZB6Ek
RupiWjcyiCmNsaOIVh/FQt83Fw5/cUfyjyZ0fjG6cPoNGDJRRdZL7x4iEMy7UkLjexB9hVhqcGH9
K689hQv/36OO4U32t1ZBGcPSSBzs4L9/9f94J/6+O9WSPmC0wx+bOAITbdxeBC2EIl9jA+/L4Xh/
0IzLN2Bdf5u0uSAzVHeMXBRmwxKJ4C4Xw/2rvw/agMVu5RWihIntOv/88f5wf0H/eJosyQstSW9s
fAGnxUbNjTobSJz595ezth5VDsUsEdans2znZiIjjvev/j4Vy/dmBh97n/HL/Y2vljiX+1d/H+4f
hvvTecJBJmQ3oiXlsrxfjN5cAsWKl+SB+zfvnw72JB92kdiMIfkQ3391fx/+fs9eEjGy9KiWhAx2
ICRr3GMz7AXNIZaH+5/kS76GX5O0kSyruOw/D3oJHLlf50WyxHR0S2KHXLI7rNGpj+094EN4EOb/
6zlmI3fqn5yuU/PGT4jYiJ0BZFSbIxc1h2M/Vs6aQDNsrtTliA7EfJTLw/3p/cEKcCs6Ub0wAT9T
jJdChDu6xGwf1T1jbMqlh8Ba9rN6oeeDy+VLovzKXan7U6vCb36lN0NlmWsacEg8tv0KWa3Ywn30
sUcsP5TDzjzJj+Zysd2/IZZf+f3B/s9X96dojgTFCjtz739nAFlhZ+0KRmMcEGtyWMUh6wkHcAuW
qoZpRMgnKvjUDg+mQQRB0CgEao7+SIo2YKMaA+ec3/jN0lhFDsVHaPMwxsFwnLjgt2EsP+quJ6bO
c+hRWGTef8RmebdjKNsP2rWKpZ2Gx7m8mDFJi+bDM4PmMKnGFVf4mK/T1M9c0Wa3zuanLiDgsVJO
vRnG7prO+mffMoa3F10Ac7QkgqS+nHRYDcKvJBD5gX0cgAP0IVbYvuQ+zXqUDe+m0+wD8kSQ8wQ/
CqJ91rMqnlB4Bm1+TArUZEWCcwfWFjoVwm7mCtmpogjrpvxS+16587X+BF+0Fjr7jJwqONgMptZd
QYWva1Sr1vJR0Ppmt7Sv5Dx/hpMIN5UgeRuY5TWxqmhbpX52tErAA8mYdGSWBOj0YGVtWjoUxGrj
LYvLc17PBbeIMTk7tPZI+AsZFZehkshuGJ4n0ljrzEkOU29dRKNf/HjJ+pQLHKRA663SwcJfxvkm
fb1vpDrNqWLF6VdgSnXcnYJsetct1tspNVoGO+VXZsPu0P7wyzAj5zjXwtvYPit/Qp9mMJpPoY+M
xQrGt2TGbAGWG8Om3x+iSY1bcHYLJw/oicsM0rZT++R1sgCBj0uC0V2UzzEgvoKlJ+1/JwnZhhvV
k91UnYzFeViVDeoLjaSpG7JiZXch8zGKdUb0t4pxOhJIRmg2XD/dMjbwNTuCUSao1ewBNkLq4y5F
GrBqHdve2jb8Rr/Ifk9iNndRML0O+XTLW1e95o5NDIJtbPvK9lBT9/bWXPoyJtrrQFjD3krDetvU
/KXQnh/7GW4nbzyi7DIzrnpCJWJHX/GUu5DvDfYSYT0A2UEzXjN1y7xUIE1mMJPW0VbNBkk1QKVi
t4+gc9Unu/fN7czMyTBaFg9uZhIF6eOpKmCnjTLTLyptMdg7YCojdFCeP4iLX0uoDPAtOUVMnNRu
zXJP8HPBSsy3FtmdKx/uH5ydeDhVgVk/zKV1qMCQmmbylUXIU1WBmT72jMswWisxNdNq5Dzf95oL
aCzjzw5MHLpPhnNAwMXBKMnitnOS0jPXuPDDfHkOPtbREmj6oKk685co7UevgEVQe5cs53cKve57
H3SfPlvCUAcXxYjJ8bhuM6uB6JRGV2UTIGvl3t5ZLtU44+qM49hDTDOcu0LIt9lj5zlBVbFkZIC+
rt+yCQ6kNFCKaDydjoHf0oSNl6ZkYsQK64gTv1du8Cu3sM+RuoKry5TGldkqoY/pzptcrkmBPCVW
JomyxK0Q2jA8BnTFm5FumMpA/YrKRX6Qh+l+zhH89IfYFd9UZ6KDM5xP7XLQAE0jIuGtT4BwaMP5
k7WefCpbbOUxQ9ZIb7yoz8B+udOaupTdGnmYrgOxjDAFjBkyI3Tb37eGpR+tLHjhB31MkmhYdfAm
L6lNmsUUHQDK/04n+2OuI2zMpMvYZuhvHBOIRgTLM4md6yCoLUcXTVxfDMZDW5jGpSDp98HPk5Np
N3/qiiOiHYnjYQhiPKTI/B5stFBzYTHXbb2fWoa31GBVpM3mkrBp21RjTAhIJs79oK9sEhMkAdmT
5WXPrYntskPEhh7W7uJb3iftKWZ20XoY1SKJd0xlI5pRsUgtM2R9rY8ql1s/slSfEUlTg7sbdfdN
ZfOwrm9JlU3Ip3HNTM4k4P/nO5vO8uJL+4eU39HMhKc2JOoYKi5HEVd932AIQQb0SPxv8GA6mNwE
lTf4+XFgjuvNxo+ZMVw8lB9xlFCJz4SZ50zJhRd8Y6tQgSUEPjY7iPRjNeyH2jwZOltWy4GHo7z5
YkrRH/hFgE9Nb0STswU12scZBUBurGIvlYQJgF2da44jY5HlZUinVAWM1ibq9jhqHJ02GBiLE/tE
EuuG29Nw5Sxl1zU8tn4zrESYGGsLre1AEuBKLfPewkyqPdBG2hwoRZmu2D4gyolZXgIvWOqT+/P7
V3e5zv2pArbZTQYl2X9kQ/e8tb9PORLLrerKd+3UlN9FmW54kA/MVUumZxRR9we11Eb/eFoNWh4i
jbyIes/mNFk38/Ri2y2Ur5TIv3vqnTcwfaobXCnGUnvUIwr3gNwsllBDi8g/etNl/mZX5rQ1gg5X
7mKxbkTdboc8/hUJchfRdHTH2SCP6f6QataFaNHaBZ2HpbUho8lzJLOWLrEeCAbouYcS+UWeVH8U
csSvFyfnu0ypnMYfWWRMRN8Uh0SNTPEd5E2tQPfoWeO+MJH1VbhtXOYfR3oM9GCmxMRmF8vHixwo
37e+JvRyUK0cxs8iqeVhNP8rj2xYksn6pSq3osJb2rrLPUTu/nDPMyxqeFmBy/Asumvelnq6d+QE
MmV5HuThtM0Kj82UX1Ml0tGAhOVLOyfQKV2q8vtTscS5hVtnqexV1iOYtZYvuXdB9DMpDAe1yzXR
kFNHQDJo3RcJ1zckXnnPKSK4yszoEo3geZzCeXWiEOGy/2gUqCASVoUsFpOvIbYBVqjKO0GxxcRU
m+VD2Kca6ioPYdz/nnMXW6T0pqOhCpMkMvqjOR4CsoRHYRDia8KWpHwS7q8kmrD6T2ONKtKTK7l8
ROKkanaTKtybGKc90+d4U8buDwQs8tyMMMkg9F7LoKY1LWwLJBoGKddV3RY9wg+9eJlVVz2fORrq
F6PBsWK03wT6qVfXN3CN1rgA6caNB0eW0DxDN6MFxu/njH+mPKwuveithy6vo809Wc20LQea8cgl
DWn0FrPxuylXUn+a1bBrU3nik+dzX+WW6Sai5KqsZpfkSolOwYj1xQqmJ51jw3OrK29EsK9ymT46
4rfdtdnVaQ5pOdvwPmp3bZfYbRVHPDpmt9gWncfgOUC63dRgn1KSz7bCDVfQA4d1V2n9VAw4y1AT
XkZV0P/zgXmQapH1NBbGVU9v2FQUJ4Qm7UG3PrZMp70GU9Jdh0ojnQVT/RDrJL2QquJvTdX+lhND
g4BYPW/VN3N/IceHUebkPHaJX51IUsKEZdDJFB0/urQhywbcgkmgB7ijEnBG5nzirnBA+GW+Th7g
VJmz7HKr7quxZvzpVoZNgFE44ChnU8EBXU/JyFUupkcVeB+e7zzGgxaHacZYpKR8SnUcb31Sfdog
+m6Uk/3YT814LR2S47zSuEjTDnfB4Hwxxc13lQNwaKLHegJQy3ko9bqgatlRPhALUuanUo7Ucz4a
5h5ygufCRWGE/yDAT3Jn8+vVYAvWaquI+Ohbj1BAToNzTS3jZA7IJx1d/Opt22XzDJoj9tP0avnA
aEqS6Z6yJir3I4e04oGueTp72jqaVBSbsey71dwKcWhzCNcp7UnF+5pLzVJvwGIzqJA86g4ZfM8r
wg/aYWVPWSnGsR8A3eanSajgS24zu25mtGxmIa+0BaKS0bBaDB32CDi+oQHAZ5T1Z5YURhY+OZH5
3DCl2fPXlpuG5E1O+ZJP5qLRrjLM/Nh6RKazm5V0yMvD8AxA295MhXP0RMd4X6szAjcwF8tXtCh4
u1g5rVl6luhWGcyXlKn0PYiC1RQApJgvRsx6ZsqfxxTVogjN9DQGzICMCpEuh5E4VtO4ddiNXwLE
jczywYWk0yZEi7gxG4TLFjh2p0C0kqHKeRaoJL41mQQ+Vf3KiYraQVSPQDNhDEV/1is802J8i3Vo
PpvlJ8ks6SPrbUjVRKyPLgox7q7I5NufwkSc7LgtI/zAhL5pFSh9uiJ4sMaBmkyJ/NblUXHzUahd
8+4nAS/5SrNkOcS9F73Wc3Q08sY/NC1/RZ5WX0qc8xGXYFTGoIlaMhvyqK2QvEkcBJN4iNumPxF0
9wORp30OhpRh99A661RI3tU8rFnVdsNeVsbXUHvTdnCQS5ul+5611WJOSF+GPmivIpYAmvEW3m+0
3dw9R5K5hhFJdRVpQXuPA1174XzsyxbxTDEdHRPe+DzE85pg1UcnUdFlkJhxq64gr5ysINl+dqFo
CfvDHegH4pKw+Y97vIEI3nAl9AX6CocpRAsoHm+FxoDsBW/caPKDmCyki4o8rDa/TFGg173raZiS
vbc7zAHYhdQjz7ZS1tHy42Gb+x3wWtOHhMU9kk/MR+bQ7LZjf0k6S9ySLBD4bkccF46H4oP85a3h
QmMJYtVijGxvelbD8zJN1ZA4Uu9X72LE6lww+aIDtQHZVlXJ8hmu8BH9dJRpcjmM+6iKxVGLn5QY
yPZK9KmmJIUsjYF1uWj0ygHJRokXXhuJ3pVNtQ9y73dK2f7mUN0PDV1kbBiICiRY+6LZT+X0I/Vy
IFHuQsIYMRE6rKA5VqzwLbsUgUQ06ObXMavkE+X1uFJthkBVkbRrmBrPqxX8IYcEJJfbY30ivnqF
IMVbRUYIxq2iwB6QyDbY6ad5QsoSKwwE2vJBtbDT10kC0pR9/IpsJCQLSw0A8ReZR2td76WY2UPM
KyX+86Hq3vvcdzHeViT7Svut4T7t9AOWimrAmVFHOLKHKFtzlJ3HKIF9pPB4JxPDGIr1vmduLUPA
0u4sL8hCCbAIjXWWIEiPhvyXbqdgXUzjs9db77lr9SfbcE5BOvTHOGfRVswtmOW8PvgyxXlmDiTN
qR+OmuOTygGt1BNmMxDfxW3ERiiigMw8sCMEm/rUnHG7NgVCRi84lWbVXkRHpFblUfiG45b19PQS
2d4u61K1ZxTlPFiBN24qIjng4ObxNZfU3p4zZ6QpJF8N2+lWYHEf6uJPa5JX9MBC9ods6+ckq4uN
XBbOicvy0Nfh6zxlNmNNFscZUPNL4HkMHALSvJAjbUzPiA8z5Q+BowFdq/VCJ/VnnE199jpYsnSM
uLIq60/QY3Jlp3JQc7kxAbmvowx+QOyT5W33DDoG9oGb2kn0iU32Nmjb6MEWRNeRXKpvJDPdXOdH
n6bDN2dIOdlmCNK93/1C2hyLB+6SV6OPmUSVUp7KDiG06YxPTWtOK0OSWZkKJ9zJDEufU7cMOTvx
jE+B8rIIzhHLuSkPqBGbBeNl8OCFVXMqTFAGo4Nai3PGvNAccR7qvNoQ6gE8fMiNcyRN9OIs/vaF
UPtaOEy6lg+sDSIpczTuq1pfnKAzdllZf5iN354rlcYnj5+eLJNqNRD/gF65BpM2hz+KqK7fJi5E
ctC5ycpAPxuNgvNgRC9pWO5VJ/mMlew/RLpQhTq/2klkXknQ4ykvlIPFm9anMCO56jloNjESClYW
DvQsNdp7FZQjqio8tRzzxjrsbeuSLP9Kx+QWzcDMQVpRzPv29JCx02a6LsWrDesWXyHkVJ9lDe1D
MxyTlAg0YvdK/tGVP3YWVkcq1KwhvBDLVt7KU5u1aNWbPD/0Wf4kjAQAjOIN8IIeF2sEG2QcAg4A
WuyVPxnQhi1nFUcx0DMtdsoJjP3YWNhkVAmHsxuxusQ6ZRXkiUPvVr8sSVEkRr/fhYYMr+7imMkb
Ee2pirbs4PmNzB14zdlfcCZjfZCVT79Wte2aGeS49hSWtrg0yt39Fy1wqNuL2NRoQoQOoXnyYKeL
5OSNnERzmWydlFTe3i3OYYJzTZjEdtQ1t1slGXV9N5BVrEq/ejXzFN5wZBvHNArYr1v9pSrU55jP
grssIpZQO0wUi2GGuMIY9ay67MMhQwEQzGyfwwIxbTMVP/sigyeIzh+knpkzjyzZnNjlOXEX8h3j
VWjmLWRsVeEerw1G32wsD5lXmwdpsnSq0htncnTy+zBHHYqw38iqaw+e3+aV7Wqd0BjK6Dlktnkp
kTMn6iMpE3X2Mwz0boj1GFWIe8y9gCatMp5lCnrs/kCAbcpf16Yr03aKm6zrbOso4Fh+RAnZFHh4
ENl5Fytxywsv2yf1/eak7qeUQ3AIl2e9l36ilW9PNPUjA3zuBcp2vxWeUV6bwayuxFw/15FuoShi
c53oWTdo+1FfTeq5XB500G3ycngmMYKZqE7bW+O8114wnBwJUJjmwTob6OphwxJgnGEBQZcgsCUG
mUIoIx6t2NAvhAvwWUfOuE40oijhCIKmeeNWmD0WdXSKJcF0ALH9L/bOpDlWLE3Tf6Us100089BW
WQufZ8kl17jBpHsl5nnm1/fDUWS64mZkVtWiFm3WccMwwAHHERzO+d4JwLIdy2Ad2PRdHdquedG4
4S5KsJ6reH6zrH/XWwJ9Vf6op9QjKov4RvxSGxtNgULcQ9j86HpDP4fchg6v5PvWzdH1ySfJy5QT
Y1686SwGdSY+GeTd7dN4q2dGdeModrwqc1jbpLLeUCAs9p0Huan29GhvpnQbDQq38eA0R7tcFJLG
y4Ch6WzKwEojo5xCeHB6jqX66PSMWKg43drwc6Gbl/hqhIemTIsjZCEcYToVhYt26QyVFCn0AITZ
BVvPdkmcxnFnYRVOdBMN7c1oeS2ZxeG6ipwORlEWbJOJ7hRMOl498xHRYFCmDFhu1RFmlzSe8z4B
4iFnK1gqWaotDROCSJo4PNet+RmE5Ycc4lPqkO/gD9auI1vslNUYMnVh1WCDVzRLoxxPpQZVcySu
ChYVoXrQ66X10Pf1Wo951aMDslZdglgX5kcO5yxf24WlwI/0msfEKA846WtbDcbLbBws+COJgpV4
3Pm4MNZ3st3kcwKuONeebnpuN5fcdewDBdyLp/AuiV3SzINAcbBAsLaWNMuqAiH4YGhbxtzcHA2j
t8Fo1olBbZfsAzw9VfIo68I+Q/SGqmlMVHhJ0qGe4d2dNlSU4PF/aF4/ZVVa5JUZ2SYI4QLKvGSq
pnpKzewF/U8NVap7axp6tjZx0OJ3NHZhrLXReup8fP2ofsabjkBf38aqkbgYCdjtZnQfofV4q1Yq
RppALHx8B+TWAnjaZbV+yaO9osv9s27w3ulKHS6L0XxhfALtE+DfFfe7rvPc5uIXCFGp5lLsTaZa
Uj6hsU2VkQBJESbz9flotzBrp0qZ5DQxLQH8M6jU1IVSGb97a+IgiOWwgmgaJt6W4qG8G0ieQEGF
dzsBN3TfdR3zrUnlF+ioUmzZO3sN3n+1j4WAwO3rCcanD4WNT+kv5CaAmiAnb4lmk/+KRY9T3oQl
VAUP6HjXTZUyOXasmeuh8K4miSJ5XskCjpOCi17d4YbJBDHVya1rnKIp1eyqgTxzvefmTkCx9m5U
MlI21DMPC0xts3g0RowtGz3wc3zcUcgQuoeGeErNkh2bMoap5Pl+4Amx/Ag/Wq3BpEEb8dKcRIbW
pM1zRt686ujAxvWcByWUcrTJSTVD64Or4iTXIw5Nx8EBRrj4JWLiTLvGU5Hvuk7S1JCorezhFxza
1eglRYxGjN7tCAPnl4u5LE/7b4viAysfwkWpgSQxPKQXPKk9xZz99zmx6E/XKlPVy4ii3C8SPNfy
PsbApiU73PDdXTdNnDRliK9JxqKd5IBiYvD22o7wv2wLuJNYIgyIzWkWJRbA2jQRi6NKZzQMM4ds
BXhmdjTsK2+U6QdwMaZzG6eaJvX8iYYRCZJCROtMVR3QGLRiomNqGCsEtr+ucvlZGTRp6U9FU0lm
Eol6KX2QaudYxiNxNv6KpJ16l6h9vRNz0TTnp7GxqurwRqwCSCQ6ynqsp5+TTWJHManzliSFFpeB
dqoIC6aMZ9q7JBtg30q5A2W3eG9timap6cHsrAeIMn+ftBoCFFUp160fwRoxWsQCoiIMOKgsHS2M
NlJrUkakkkkE8q2OWmP1/wli/yWC2PR2/1cEsWOQph9VVr/9gSP2tdfvHDHb+U2HPWAZhu5oiqnL
EMG6j6r+618kx/pN1aY8T9uUNQOKGN/1N46Y85tmw92iCK9qjmpYBJJWpNv5f/2LrpEt6miGo0Az
hURmGf8djhhfQ9hnFg8Q27Y///oXQ3YUC2KYBf2c85NV5ReKmOZHTlLrqcw4Usroys9zqy21faa3
KLCHit7i3oRT8eH2Pp0iAPrYxijIJYPrUoRQdz4tResQsflmJj3orlnY5LKXdfXpDXqcvY2W1ko/
29B2S5wEabBGbUT53sNAhbBN5qlS4B5owc3MchMjr5LCuLqQjap6DNS0jZZYkfsN2QE15F9yxyEb
03a27g+DQihFNVP16Jr4bXwTSTZjfreToI21mQTdXWdQjdbDcQr45Smv6ZlsE4Z+Q5nP1dZmbBvq
Wm1al2ipUPWIu2vi9FW2bUmaUc+KTEIp6JQAPBjOROr29EBe02tSPtShjyg0VBL1jd73ErptRV9j
PkVhAL5y0FTmYYibqPVvUDmqvbTs6tipKr4tHORq63sG1cokjI1AebMYgHlbcAzcWmUEyXgZdoQA
bTufJKu16+t30NTwbwPkxtomsxQg+kHNpVVJ6uE70aqNhpjOif1j7bXJZNlquWq5kXWdgGOgjR4H
GMN03Jc0gfizkt1qnPywNJrlIUC+A5EYonDrJJPhkWkNzm0z+lb3oHV2oeGYpEF/Nf3ef/CcDq/w
sZ9qrFGBhXZYljkWWRTWOZShofr0aWWXRGq6p4Rq5EQV0S5IG8BewdKRKYUWZN6GigVwTkf1N9JV
/ZyaMW85RS4yFIZ0BcFDC9d6aKzcJbezBfM/O40aA2dLYQhmRWSfsitLfqo3azRqoAulUuGt6GNt
5rdjXxmMXdA9AqcVFbjBQJwS3oNViB4ate9YDbMATemtExeS/WlYnYaXgzN2ODn0dE4xp8scDKas
oLQ8oNXAC6R94pkEvCWqKVPUz/PRzhco8ax63jhVhwGNaun2OrSpGMDQiCU0ZHKVeCcvb0jrDoMq
UVemalbyKc9b5T7UczVcd5EBMh3XlecdJSK4rcfUkBx1MxSObe9cWhTMaRrPhMO5DOScvwrmlVHV
oQZt+qU6FCHqizbYRaMnPed6Mty3lqbdKWUFvcgFKa4ivbuVSQo98ASE87w2jBsllxMYzkRp/Yx1
NbqQ5tetu1T114baBe9Fa3rrXiKvnnpkvskqHZ27naRrNe8ZcElc5tE2M+gPcloufXKW9nqpgHJ7
BEiNaardSNEoLZxA6i9wQdR1NyEjiVVYh96Xo7VD7tfCUyyTlEBsJUrD6+7NwnMXVBbIZwyVcOM1
mrqVXc94lIfCxdQbkeepGrUPPemGt6aKyxM9RP2cAQqcu5aKe6oo6TlHZ8z1qPx5h4DqbGde897G
Sr5tZIQCfiRXWI83ln+0454NKbFhVdcpz0mK07hWhBHddh6VuPEjpFp0zZE/0tNCJQXDIPB4yyIo
XZaS6R0IugxskjuV8C6mhbwpxzAlqFInXoBOKC50oAdNGbpLy7DqFWNozPaGvtyAwFUbvcnTs6PR
ugRWXR41bsV1K1XjimqccdvqrvSmBkPPobL8sQ3y+pY+crMqU5xXYitkqBV68dYMcap24bzMDSPQ
b0Fc8eAwfD05RbaULvwwlD8TOUzvyyapJg6s79Dd5O00a+QEeVU1YoZEkOaxbq0Y7/FhMPGG9aOc
6ndsnZ3WTVbDgFe9qiXWwtMcqkht7izDTMX+QGo1JFEyqJ8a8pg3St3f0Ykhy9DVFES/7kDA4JAD
T3qqPVfjzllHiY0tXGUgHU0KiktBY1GtNMb0R6OgMEksmeaW5Nn7NitNPBKM6gT+RVgjf5+NOmHG
bhL1WzUnAVaPsJfOfU3bFYHSb6IYQoRN1+wohWrM2wqaH9miDfs6GJm7hvWj7HRkFWMRHGQNa/Wk
zKWlBaVg3dkZwGJAqca2zPJklzXCuSH3H9wqJsO9gc+rqtBhirHv13UoUebIEg06YoIcKuEZM3Uy
H2MepXXj69YxTgb70a4anI9swM+a8NdjDVt4rY4dKY2JXJ64BrB2ATPDNf5z2dqBQbQIc8XcwLVE
tuza6nooCwep4YhfHiTCRVqSLC95Cr6NKkbDoJz1yRrQQBnx0OyAcic/IKPDxxG1R+9Z2gLWorIZ
zdY9NoqHbaJm4finx/a654nG3nF010We416uy9ERhY76M/a6kox77IpyRPw4RyJKt2Xq73lEfJiU
AA3ZdtcTOBzg2TU2JDSGlIQ0q+EvPgzt1geQ3KBpT6GGacpBkoFgkiZ0niwrMR+i0lZvyE3EiNaH
7ts5BEAnda3vXBKMsRHTaETrwV3GNW8LEJZhVeia/enrsrenux7hrCeVdzZmKTPZaJRl2JHxoLQK
+nKqZBAYJ3+fYSpHohbdofnDQ79tuhtbivOlBPfrpNByrEc3xKjUAiYe+8nHStfiZRpYKTXSsVkZ
ULqp5GpBvwk8nKSC1At3bZUDTzsx5TFFaxY+pNBF7+CPBZbH7dBQNMHunbhFLzPj6YUrLwuUQIvE
bDPkp+ZIdihRn+ao9HPKTyEFT4JWe4UnI9HTYRUmZUVWgMM9HJTlipp2OjdTcI08lJu13yXTC6TL
9gPvO3AA7ET6HHulLgE9jHuXoLsQYe6sM2rME1qZdyicokMwNM2dJIWEDCVI7EaS87b1ENSM5oFZ
XKKAMeGjmak06qqWUxnU8N1+GaRmQ4q32TKyGqLqLcMHYRHKrQ4c2mu4g/ZNh2FCkfvn1gS8iG3b
R85iV+VT3mQjddYxP+lx2BHnpOuqtQi9jkEwJs+Ve+wDvVYWMmWJZuUrpo3LhgLRk/BnolbnuP6Y
9QWRY85gy23KeqGXeXfkpR4jm1Z8OnGmPsQDcK/aBKtQdxQiYFL8cgzqZqXXSAMgBBD5uze2ujqm
i/+RUdD6Izu9JR/Vv//vH/3/+ZHlQ0k5vP6PPy5WX8veR7Z4q9/+sLAUI5Nz81EOdx8VOob/+HcO
9PuW/9UP/+3jvzK+0WibGI78cwHMQ/3mfx/a/L7D70MbRXZ+w67Itm3ZnKCa7/IXRf9NNmXVmSKJ
HVvWrevQRv1NVlRzGvQ4puIwWPr70EazfpP5T5MN/EYsW1H/W0Mb1bC1X8Y2NmMuTCN4rWm66pga
Pzb/8XbHY1v99S/K/8qKLPCzwR6OpiL5s1gQg6wJFPw2a1q489DLawpKC9PsrxvoEOgAy5pVV0Uj
1hLWeBv4BuakTlbjjdHg6tY5j21G+wsJ5+ANRbBOB+kWyXi3KRv7UJYSWhAXM1FJGT/7TEKOM+Ds
pQxDQB8kIjyKbsVc0sn9MWm956BFeOFaBLwD6+46P3whQ/nZV0KLOlJH9oMu4cDc4WOWNAVWCrjG
OTrmH/RpsDFrILxWgBDjXPwSO3HSDKNkfrWkZPZ4L2b1ZIzbvT1m3aJ1axzihYBBfBRMfKmvS/Ht
MOKjb1dJbCVWMr5dB9WorJvQb2XsEFD9APyY7bOYdRvaAl33L0ImIFaJiagj4luT7/5snd7VCHvE
J7Hu/m32qzIo9hQfid2vi2Ld9WugurGjWP6H2X/97eJA1+N6U/djCEpM3DoEG7I90c+muXaaiLnr
B1UE5+y6KOY8g0EBKsM/7HI9jNhFLPoxJj9yEMtEe//jxpQQRpzRpk++HfFrrdjd8Cy+R8zComxH
VMNi4Zdzun6fONYvXyUW/emmwGyiXVz3zXudOq1Y9umkzNMcL0H8FhCQp2IaTCqSTkcljlEhsyLR
1UwKZF8lcXbTqq8N00lZct3k6xhi66+Npo+vi98+ppTHt4lk2a9ZsdUvhxOL//xj8RXfztKrXezn
6fF3MyemJBlOlWMQoN/PsPAkuGtOJ+WMUQji+FoWWbNiI7G5WBzpPey6O7FWrLgeiTcbBxHL8XR4
MXfdE9QUCc91H1tCuNAkZLqVvnSj5ZT2arhz3MzX2cZNy12iIEMSn/dpgmshODyANXJjQ4kIemks
HUmWRA6Gfk4MvBUUagA716aumQbVwcKqZmXV0rAZ8VbPhY5IqEW+ZoW2xeBq4kU2EVG/ZsVa+D57
PfT8tVgSE7Gj2O66+O2QYqX4WGx43U+sc9UIg5YwhZXk4VEIwSF7bwcMIUa33I+THaGcxjrafmAs
aDSvgs4pJlrVw/bMRNMu+B4KnXsYBvh0Iirqdp0T9HDkXXOTjvIiGorTqBeXjI7zQm3h7uBa2yc7
0zhgGzNs/Ykhak/qHjF3nYh16UQqoVfefhFzx1JLx3lShDTspfYEHIwm36IfD61JW3t+1+9cj0lM
jWsVjMolSDDymNkeenIXt2HqSucKIjMdtrregcKRUIfb4EIsJrgB6DW/Qm3palNvwndbnTwcApvo
kagNG+pMaAQFPxbrAAcJBsmu+IdtlebR0No3kA4FkiReqQGw0h5SAvbyTs0bAk7gCsuSeze252be
yBvhFOlMkjjGJtS8p7nKRpZmqc1cGBDSNfVB6BhDY5GASmxSgCGrhngsZq8rg1a+0TpMHfvpCRIT
f6JEXxfFXDnAYdIS/dROiiUxifyyWlsopRwrHhL0HLK8k7ybQq6ltVmaWOHkU3j3kKDBMT3QIQk5
SVo2t8hluq8b8arLut5kYl0Rl6AsrR4vYgtyegbwY09PQT5Q7TdKCluwo/+2LOboYwJZDIz5N7hi
LHAF6XcReYj8hbWcBi/1oS2JZdA1gigKbD6jTm1xy7RqErRcpOuDnJI3aiOKnMtou3ZfszWslKZS
t/44EgBU6jsPAvvMyxmbewQYoBJydlGGHbeYFM1WxzdyZ4I87+qysndwTpHH2VBpEdaQlAJMDXyH
wRWeqD2OCXMgxBJeerBRhnNFiNs9FGTN31b3/StwR4PlBQp+IkgecSL/zPy1R9bQZDQ841aMfgbw
em6Ddp17zw1+xz2j8s3QPC9/aPmpIICY0Th4mr9se3W+tFqUftXS8HDMsjaQtIPx5Mm3CqR0/Wfj
vrVAaIRwoL53cELGcmpRP3b+opSWsg8WB2cILs3OhuNjb9Ai+/AxnIWZPfvDNhk/VBVz4ckPbwdX
xPC2Lb6w+NwQZUMUst2usA019Y1ubDVt33pP1geOIYPxYDjLrMHFflOGx8xE3Lwu4oOLURpU92Gv
R2RPH0uMSOQN8HhVI84AkF9jLDg29SLX1hWXk3iIigZH57QCqBaU+bYSli44Kn/2eTWzKC52zXPZ
L5RxyRHd/ManoIt1Iml3zWGw79J43TVPiVShh8UI8qcJcX5n761oUeQzu10buKYPc6uHecDI2WBs
TWVoV5PPGt0BejXkEsknMHXT3lTJ3LU32lvnQV3L1igkcwzIokNSbVuiYOUTRmkoQn2ur3YJtEek
jsntgJsdRG1njVdY/alCm3wuH21p18sb7TNElEN/7UY5JtjrxRuXfDR/GUwmzOt4nLeP4b53lmRK
4h31AAlxodlLSHWRu8owU64x2972GqmC2wQGc/lRW1g6Mvw9QiNVgk3mYrl6sNX3cKQfuRtLssHG
g+ycMzI/zTVkEH/cldZt1MDl2LUjzwWaOAjDYfSZeY96dcSEedwDxHK9wxGl8Rr8Oybq/DMlPJjQ
APIUuE17ZNweiOnS5A/YworaG588s7rx08fUGFdEdWEjZ/jMynMabfNxrsnTBeM64TwDKX/H3ala
GwirobRM0MMRS9cCrs3r1wyzegjSPc4xqwErBjLGHNyYj0FDqt0cipNl7+V6Q/y5fMjvDBRb+sWJ
d6O8mYwktkm9ccsFHHIr28fjEpJmWR8sAlEr6Jr4KUNAOoxEsy/71/6BlNAQAfMyhhGpUvWX4D8c
jHo1hKt+zc/0THwH401TQ5WD3jFTPsJXk8DIFokMiIK86NS7LjlY5kq+qPDZpBc5PQbWTfAMoqiN
a7PdKSY98Hny4mi7ikfBw9L8NkcxLQd3IwyQUc+IZLstQ8xAc+ysF4q+miK74Tcki67D4G+BdA4k
vERTSQ1imMOwbppZLR3CEl7SOiLcJlQujX1Tx8TpbaAMk2Vt/syTmfMAom8stRO+4xRzLd7NzsxF
rAbtWF91LxHeYtY6HDCnX+VEzJIV8iyRU0fDOVmmLjCP5SgQ5kJ/7hDOuVFO3MzWkQgnohxTKtRL
qV7xHrebGQwYsqxnHs4iEPRjNMRIU4jjfmDgBGM03zfPhvZcNBsrXtab5k796WrLqCQpmpEGxqiU
N+xTmVOWAy1Y28lBxWMUsHvuPeRPlYFt/hqXlxiuO+X9VabepyQ1yWS2lDOlO7TdwcT67L0JTmQS
NNhz4uEH+4ngtEFaV8EJ0TZZZBYRhw/kqh9RIt3oF2lZj3d4bI2Qf4tXTbvx3UWDM6KZ0odbygAz
xVqD7YXhnH4s3T0pSgmcwAz/VMrxeyc+k9DWk8kzhfUp+gYaHXl2Q7ypb52nhOv/I3u09rG+wXtx
Wd4jCyM2xjuPe9J+RmXZPxEwZ5Nok5JbsWxxXeBZlhbhs6ztzJFykDrDMamCZ5Fj+j93fCptU7Jg
wdN3yKULvmMN8bAjItNzx6C0eoMJWpe8GDDAA3fijzxncyMkznaOBlTP7i+NfyFFxLZJ4cVdhmJd
vLTMddrAUvrshpdWZ/gARBj4TwBWVAWPqncD1W8usyCvKMtR+o7tOyzCY6gL7sHsNy0tS7DLSXEu
3rr8oEj7ChWOjehrVlKphxEJuE6oBATOAgPMGXQfgg3bn/YbZ3njPwf6nqNHU0Csj7U/xjrmzL/g
4L3u7nCaptyG3BE3dmIOU8bZUwwHCjWCsiwSr3yyNJrFhXQ+/GN2xAuQjz3ZPy5+kJmVP+XDwrwl
42Wrn7VoNa7CRbofbs1yqb26mzok7GduLbnTkMphIf4zpzl49C44CMr31qkLl5w5WfZAjE+9s3AJ
1CVe4UG/tX/mG9RIx4/yqZFmxolgQ7KqSuzhSPrljmVBWsI0mhl3lBfn7gYbPKIcId/MyJC5+zH7
QOn9o1qZi62PSuZWO6Ub9RaWEmZl0QNpVDwx6VNIZAIV+1n5ZNy17pwqbaIvsFlwLyZoWQ4CdGRT
KIeEoUElIjMnW7i3VKFb9SEmhCyEho7hO0XImYGcsZ/7JMnMrIyoihX2NtQP4Y9iADbPXqs14sVl
35CZjF77juFSNksxivfwGF4GO4K25rCECPbEJ7JNTxgDoClQFu8OKXTjBh3jFJvztIWa3b3iZacd
BgK1MTOtTtIP+RHdPcyJ6s3jMSBF+0zk3FkmAytCZMErYZZgPRWeQDSI/QbImyXr4Gy/EHnFZ8oT
uVNIpcZ3bPwQPnFq6LCyLUFqpMLadNswj+TaQrk6kwyLvpGAIOMJrQ33GSvkB+WCvWB7rz5Wp5Qw
m/bWAA6btbfw9UiK42ZHHj/XuWiYwWuH6tTeluQZvkrZDJu8A+5cK1ISvY3EouMvjzzeBK4SnDce
MIEqL7XLO2O2GukgDCnWiktMBogTHQ/kUL3UeFLyw4clmOLutXrrD8mph+M+AwxYpAeEtAdfneHC
znWM5tIyXqC9mDWz8OjO8btbpIuMqE1npc7D23pr2vP8Ep3yi/Qc3PWL5i284Gp4sWbyZ/GIVcsW
AJSMnVn94j2ZmPgvnAtoj4kCOcQ6DrvNGUYiK94aT7Rk3DpcYZ3nSqaVnaLWoHCRMnY73pUHGxxg
i8fmBsfvg3EhdWnhztO1c5vOg5X1gimlBHftaJbz8YW4xzmKqDktFJkApPC9kBIF/ZSXywumnvO1
R3q2uY333A6P4aU+dJ/RyV63h+ItptdDqexZ/nxOTsEdOptP/yX9mWxkrsQUQ7A39lAqJdDNGe3n
fYN98nzVvMoPwRlygEnbQm4jaRKzi/wBkVPEFw0PyqzqZxfnvXkl3YVc5X1xnlK29YfyZTjRENJA
6m/lS/hDn3fkr5POGu2jvfoAieC2OOsP0ZIMzBm40ZHpfFxIfME7Tmm0PquKcFZqhcbB2pCrtfOf
p5tuIz0ROEzzRhIsLVzxOsmmjsGsZGU/IzB+k5KvFuyKD+5VAo7T2Xbc49r2AHBBG1M/kUSWHXk7
RR/ivq+JESTIlv97nqJFv0/4e4XIHmZwgDV3Tn5fLs+IMuR5Dj5wiSWzEBUgb7cGAeHeZozCpdGp
1oOn41gwI8qvfx/fw3viDnHTdjvI2iscE/VhDfOgtnlMpHf5SLtszo0VQJPLo5vemjtv0297/iD4
/v4sXwpGoDNtxf2eXpDjaz88Qmnn2aN0M66UlbfJeCOFCljrTH7stOdoTQL7Ntj2S97FbbEal9pO
OmrHOguW1l3ygczMqKBA/kQ1XXjkzPDK7G+jJ8Q4prPyz8OdvLZuxkMznKNjuadLYfQRz4r8AjFk
Sdjj7UdwJhkL7h6e7fgskyRFst5NcB6fiAikARStBMmHNCokbVcP2QcZZDQq8sx4nyLZRDb0ZBnE
a/C9OxIloj/WW+KjtwpDtbf6ptg570m8JEGquyMAw35jrnzxn41De0PeKmc9Hkgsqe6IoSdXiL97
e289yQ9kveYEja+T89Q/eFXei1dOMRRBj8VHOxzGpymx853wQE6PUDgaYxq2KV79WNEsDUsJF6AZ
fqrL93ZDD4+x5p12sslQ82gryNVblje0pbwmX8fk2A3r6iG+ocmLb7oj1zXayPNiKe0bTBVu1J3P
E0oXaK68ylvkDubBWdpbHnw9Z2W+hKG9QTa6MNfODXEgp2yD07xx8Z7KVb4YqFfNMP6rHr3Nu7/I
lwaJYrzT+rN5aIkLJKPlhvMmaE+hkZTn/YrR2FPBG+fd+jm+1N3c+Km8GDcYmi8ItjqlT/kePGyP
yZVzp4bLjuRe2BT4/d3SHaQOw0370G80mudyi3/7Qtor9/aaLKD1yJHXt/Al7+hTkNk9/XpvJ+I3
N80HCcLjhkDneTFXplRN4hWjMwqUVXdHsuBcecK/l6eVbGj1oeXJPPPMuo/UFvkD6h8aUG+wlB+H
t+Etvy0v0V1yqg+EWpysH86Nf7HulZsSAvvW3Znr5GSf5WW4CF/e8fm76/ctj7O2mf4R+uSTs13O
zUf1Lb6FjhLmRLVsyOCAOy89y/EGy4SILtQUKf1s+0feNPJj5R7sekW/eEcC9zKArDED4Tu453Cl
nOhmcteqDw7M9RXtdNZt+4u307c436f4RcBxsD7kIYDzf8ajgb8ifprWpb44zsLbEepIaGV6ye6c
J07i3VvTwQ9DPAlFtbWlY2WqlsbYiPGRKLtJk21NNhlZicnXusrFl081qRVQfxKKfDGHMxaYzrTu
qxplK80KXc2ZUQhFKGDv3yeiEnVdFHNYq2As0EG1EVUocT62HO8a38kXOCLcR90IrXMSg7ldvtXy
bq7UlbVViFVP22BfSa8txRyFGEUglWXRqsFmkDNvZxNGPZ1+IMFBthD2yrJ3o1KTxwfXYwA8TRi6
mLKEVRb0r105WT+JuarSys2IC6g6GURVKOro+UxadgpAye+zUQ1tAEoQzWVcZVs04DM1sKlg2g+e
XSbLEQB71aUEx44FsVRC3y/saQYNu0ed2mBgUnFQJseaHsrMzvexUK+H6F3BuysZVSiyPj3qvPcA
qPp+6pSTsxShaMxNukHTGVPVAhGQQ9kixSfAMMNFSNKP2Ukl+WNpFtKkyN+UXhnTcHJOmqdhA5o9
9S3kDwTDU+TShKVYEzwiZpvepKQRIF/+JuMXdV1R7bUEQtcRlZWQL7NGE1LsxGSY8Duh5r+uyyVM
10vfI0hugC59tRloJ68BsSgm8uQu0HaMwEQdVExyScLbUsyarnuuIRCsRF32q1arjmrMeC1g2vn4
sAU5dG55cn/qp0r58Pc5A/Owr3Xig18WxXZit0jKATaSdHhV7IxCd/URydWH3NtzsFUagKjhUZV5
z9RKtkeCr+7QvcZQiyeHKxjsgwPlu1C0fh3iX5C4267xoMo1Gi2RDvSXT6hUX4HsibnIdvZj6kPh
G/vbTDZTZYn7fLFLUFO1e2gON01RKmgEzGI3qnmxK6iqUyM1Hy3VbrZfS+IDB9kq4bnU7L+tFPt9
LYvZtl86qYU1z0iN1aDBV0uKyLUnLMMMwwcbE/NitZikYJW7eJpcF6+fFtiN9EUbr8Vm1/VfR9Ea
7L7m14/MLj3bDUysrLA0/KcDZd4OsnEMHFDQmVqRZChT2USGZXJ5eQbdjHtb0lvIOEr/giFBuc4c
wlb//pmY87AsoA0aqYGLHTSzqOSl+EhMClXij6ZXMazNvFVJB2V7sRPV65pwDgEjTsfsrZgtvw51
Xfu1LHYQu4qDIqPhNSxmr8f72lKsvO5+3efr8L9u3hse3r1le//LLuILO6sknbCkpn09zHW7X8/s
2/Kfntn1q3GqjdeYt4E8T9dNHPLb2X/7dV+zYk/3eo2/fdPXrNjg6wc6DeNMEyrW159DnMk/vSbi
m60KLs/X1t+++fo7f/kx4rv+4QyuXzG+jrX+AEz3Igz2riaMwnnvl3W/LP7ZJmAA1LV+OYwiQKvr
5mLuuo04bFaYjMCu21w//rN1v36NOMQvh/3axtLINgFvWwmFjS2wWC8kiqiowp0Q3DTT+/aqv7ku
WgLhRKOQfm1oC1RVfP41K3bPqDWpNnKpPzuE2EJMrof5+tIJQvo6m3+63/VM/vVhxHbXTcTxruv6
CQX7H2EVHYMfZVZln/UfeUSCG3QlGf2/xD0y7In588+5R09vlQ9Rp/6jAS8uttNuf2MgKeZv6CAM
kx4Akghjohn9Lq5QVP03+ouaKmhE33QVsqzqtqXQS1SYftNVGL9BVFdQLymQtfWJl/Q35tXtl14C
0tYXE+v35X9Lm+Q2C/AmgUw0UYuusgodZYZpT+wmqFGyqSo6X/SdeoSiuMCAvTGxCDEmAicCLzy7
trVHWLzXII1MNArKtkrBg7zBtQnBL5VlctanLiPIaoHkHav6uJGPUhx9fruSf3J26h+JUeLsHEdx
LFl2dJOaGcqT72fnGT3qSL/WzyZ1sWLM9GPsAHLUNhmLQaycM929Q+FqTu4lkx+sRMkdV6BN41Vg
H4kdLMn+qohxLFHsG+HBHRucwwbLR6PfIXpwgxXyTworoCla5r7/J6c/XbxfLi4SGKhi6EMsk7//
H0+/xAgOk3BFP49On7+UYxaeipFIN8TOOTwGEkw9xXfIWp81WvcyeHJ9WyvqPjEt/6D5enBQvXhX
1HZ6srJ4bkvRsrZr5cHJS4ycJNJYE+jPAZ5627at7rDAr/aup8wyl5AJLZetQyLF5//kN02X/I+/
yVJ1VZFtx+a3Qdr5429SUdWnkGI1uOFGui4r+tQ09R6+Q962UTF3t3zFOETcH6s8Ai3EkUDaGYo/
HJCPk1pkFxg3D8XeIjYL3xjlpNsXNSBgRQ0j/c6MEdV5U4qGQ1rFvz716aH5x1Pn2dF5oniqtF/u
pjRP3cbLHfWsEIEom1J4NyDYTxC7xgk+kkiD/X3KwAdWUIRtQty/5tW8tsF0DamF3Ar4BV+DkYM3
9isNe34AXsSzDErmBT9hD637KOHAAcZcYUZTpj60XoIFso4kMNwUFpZVEVSBTQpdNyvG7WMCUHR/
nAaLlPOVqiebS3WWRYAwOuqwTGL0goqzyzGI024MkpzmsZ55G2Kx/DOxLlhOonlvMF7aFoN3CnzT
OYoJyW1WS7KNQWDPvIzkI4a8wdYIGMgpqAV0l6Jv52XDq4OydmZ3wVMrZc0xlPR4SVPRryv5/xJ2
njuOK12WfSICZDDo/sp7KV25P0SWowl6Tz79LLJ6Om/X9HcHBQiSSqlUUjQnztl7bX/mFxnxTupN
d1/uAfh7qJjABd3U6mdTCBA5pX/MDQ+zMmm8fW8TsKJe7UkSLw9GECGhbIDYQyAZap2sEq34OdqD
d0yj+ovIWKtOgyufQqM4WCkwin//vsX/tqvas6XNhmoyyyv/567q9i5WVScUTxrRS53T0vEBLbdH
Mo/DIpFHvGaAKKV7zMf6LYzgeKD+n/B/wuvDuWlcQ0JcWjqlhJhMl6Q1noBPBArRgumNJK1XHhb2
zPv8//nY88f6+wiDEefZGN745N5fR5iNIj0eiFh8mphaceIOn/F43U1yCzbCTt1dmYmYLx5Ig+u4
2VVCg4409VJ777qni7OtR79d2NaHHuceIEkP11XImrbMSIYI22j/7x93dhr+/XFNwyV3A6Esp4W/
z9Gd50HeUYPxlMJ5fBBcxZxOfYv65BIyIEQwkKHMzlz6DPJiTJm6GEH8FsGCPf77BzH/J0R+vlg4
poFxV7o6n8ZaDv9/qGj90Wm4NPEttVn3UipDXioah7F9ySNyFHUNI333VeWZfIkmdQ3E4KFRFOK+
bEqUQbto7Im9zBq5mcZ2DZhVj8WxKDNU2zV84CjWLnw5PaMWAGFD6hxF1D13Sua3DLBgT+raLvCN
el05ADs1KGckEydfYgWx5t//VPG/7CIIhiUlhQGZ//85kwmp5V6p+/pTPUQ/JFjiM0kyDEcq09mQ
4/U81uq3nbtPdAdi4p+G5Ftsm1djxIArInPaFXHT7gFJA2txxFk0KTiYSRv2QJ80SAzIF/79A9v/
74XccSguuGbwz7HE/N3947sx8AhEmtmJp6om5JVAs27PSXo/Oe2PYmxmIqI0V2VCckbrKGvbEtxx
TqtYEswmNi2GIyNkCizz4QfQIPcC9ERtLDf/JkGGrbkAMwZ0TXUMRXzvIfoCqOrMoys/A9t1D3po
VqiUsLdn/IZDW5snWAJykxY1En44LqvOcNJLm47pBWKu6UHAdsTwrHThXnDF0ACOkelogwPBtttl
sAFupdsduSq493igf6hn4pGR3PhbQ++WRYXxRD7hyYzb4JTHxovhBeZbOmjM3wXx5FZNfkuWDlff
hrYCIwlgCX+UqOiE/ft2l/O54q9ziSM4JHQDc6PHCeV/bvc4gXbgjp7x5HkFihln6p5HssrOwNxp
IGs2oB5UaeuI+uIyjlNLP3aE8zcyMtBS6EA6Lpy2hgDtGnuZgSluTWQSBKqtYz3ojjHSx8DNx3MR
vIHjJo3d9XZF2TJaM9FM+Q21YTbKlyBjSAFHDvNrZr/iXCX5WZwnsxVXN2c8Q8JpfxVK7nA3HuBS
Jy9dCdTHa4jag+e6G7gOwtNwim1qKe8ocrQ6/76l/vIXL2cPB2uAC1qQ7WXpf20pbcBha/vSeBqK
7LMs4d0QKvBFEVx8rktDEguujSt0cCX6gjQ9kwm4ClvYoeCSgCP4aGXMYrxmpjP+8XP8xxLd/rts
sXX81S4LB+I5dNf4+5OR/CdiXY31U08m1TnuVf3wLJDPnnrzcYZeKke7ACLOVloRMbS0k2yPb8ai
C1YwV59338IEDWqNRIc1QjMJIEdIA/JDv4y+BxKMUVTg4wmSs1tXNiraKWKqNk0bjtvMxOgo9ece
qLTNdVHrJ2M1FejZlNO8a1mCjtNfZdoU7dPEKre5zIjwTiCUlJOH3ZhunMSrZdXzzm+iFtG7As5C
VGwGHxh1E3nhznBywu2lssAoeQVyS33Y9HPKzow1Uuo9Jqn4gqSpILRqQ+2BzSYXn1Rq0Plz6dR2
RUFANr6wdejJYF0Hgll+LhmhRXmwcTKSsP59ZxGe9P46sFgu6RxQJmc1AczO/euENrnKc0pIzU+E
sua3VKOtLjXSNK0ZIZhrF8sqf0b+gORnGt1jg4DMM7PwtcEddgSmkoAT/u4OoENnMiXcM2ciVbfA
TUfpfXSciqly3xAMagWSIHb7e1LDMMRW6cOs7Jk64ZBuG1jIuvG1aUrjWfkgqTtbhwr/iIHd6J0W
bNhg+j6Mqx9RyxwG1ilB77Qxn/tO2C9po52UGbR4IwVAG6h0HUIyl0MaNRJQR5rRO8z1xJnNwEcM
o/qGK058ZhzCGDh5dqIkobFPldTZ3sHG1xa7TAGKBaHq4m3UK9ry6SDFup7JkyT7DZc/90T7BDjp
5MyISrIb/YsBtVKf8ZUWHMt0BlqaM9rSgXFZ4ILHBg72spgBmIESz3ig/adxbdpEQc2gzAZipkEr
EHEFTcoZpjnNWM1qBmymM2ozxMWezPDNYMZwljOQ05nRnLwtLLUF1zmDO9nRmQbOME99xnrijDRu
JaDPGfjZLujPGQJq4wfvSm0kC9VIt1W9rSGEHCp/9k26CP0I+I1vowtbf/A9G6Fr+mOaoaNZFfJ3
WvI2yPaioRC/J+t05tCaEZG1ugJd2pmw3Yh3QuYxg00HCKcppFME1Yi5+vqWdlAzbciem6pFtwYz
+Un27D18vcm+SJ2fkFf8fUVa2nXqS/QseneLO898dE38DT3ue+YiXY9VYj9BQESGZRlHuJcPWflf
qjjEMJT3ED1TUo8NdohYajutqPNDqUABW9Bf5YyBHWYgbDWjYemOH/MaWCxfW7TWXPJgZpCsaYGU
TWDL4q6eGOkxitQVxPtktB8Fh8phKLzmytQKMgDcpPDi5u0v5OIuvYQ6ZrKO7kDYJihvv65v/ky6
TYgandK2OrqGm56B8W5pZ5RwjbjeeqU3wpTr0ysptNc2AjilE2nz5MCh3hRknnUZf5YdNePdXYiG
bghhKQqzXW7hEHf6dMb1tjYOI1ZhwXQkK0nd+uR3nnCADXDEDpj+b2jSrz4lVx7UczqnH2xai/hZ
6A95RSQjZhIP8+hGM+1zY3ftvq889IGqgjY8BfVdJmRvTjOGeAmwqWY0cc6Mgag5m11NHz5Jfgo7
qp7RGtDczwOZ3343HYoamYSapP5ImkZ/wJPsH/ERMAPm5IaNVM+05XZmKKczTZlkkwDGon9qcmld
0hm57KtoaznTIWoG+24kKPWSvGaea6HnDdypWNtoxbei8n6MkI+Szvw2kO+w7+La70mPBobtTIwM
mK0hZpoCzrXgoZ2ZE+3NN87Mji5dmkKs7Zyzj/Vl3w3JzzENgsfU9A0B4P4jd0FnlpN8JeTwWlV+
cI1s01jBg+sORlh9SksgjDaQjFAbpxsEC4few6ozyTLV2G2/R9P0kxx0B4TiLGBovO5CLMWKYgyp
GGk/58J6CwvWQmqCiJdKA7rX5DyWWiaIo3sNG/TmO9UtCP2Q+JXU3wfKgVeRmNR3XSnJ8o3tbVh3
OYx/509SE4Dlb6UNcLwcwhdJmo+Pt2DbmdMXnL9Y2jDQroy2RCzdOflrL+9FjNJOlcad81S4aYv4
UBNgQE+k9hF/dhvTRsDb2DY/1uG0DzvtV9gY5rGt/IcJ7RYldCvfDEO8aeE0bAfXz1djBJ/1T1zR
P+6yemecth8EJpAl0GcxvS1Ot+WhWAwny103ZijvKqz78xQTrOSkbz/wShZIlJUf1aAu5klROU93
l5uQNCzh1M5uCRz6yB9a7pH+ggjXOjoLLH2YuekOAHVfZ8gnZ6a6TRLnRkFJgSTEjTMT1/3CWWmw
IA4lWPaSy90pnEntAhBePLPbwZC+/3karHtoC5JF/jsmaeF0tVFK+IJEo7Vgo1Ig8c5Mi48+QEgL
DekDkdSAmrcBlOyYuDBDmTn0hIaPTJyTtwBEfTWz6t2ZWu9liFfiOZ4oGaG3mWHobcxuBilmHCxT
1ZG3CARfzDR85DdkBPSnbObkd/+NS1qYSX89nGaG2KQB3MC9jIJjYfED5RcznX8x8C03ZHj/02GI
70QeOhD/IJ1KlpHccC0uTsvD5V6wxAMsj2NGHZWhoYVxsjsQypc4kcFRa7gkO4mj7XtO9hsBL7AK
BYpfG60NM75XQ9IH7YK23nRqfOiQ7DaaS+pQmQMdMH7phX3te2Av+GCRlzidgaXB7lcQxUkYDUp/
wyCSQSJRvpukB7LZx/kt8V6bpop2geOrrSbIDvPqPYnu1opz5bBqO3gSyBN2ONu1VVj4a4K7xlU9
MkuukwizQpmyoehXnPpK/6152rsnFAJph8MzZIWrmuRYxQQrNKit4IZsAnLXHEoc6I9jBicuPLol
1/5EGuUhyt4zLdr1bgYGdyIRFHRduyasgGjuZFmrJ2sj0V5sK8KT4je0M4PCwj6P6A3DzZnW0GEx
6SXLVGgx5C2uOS5fRy/ABrQ8tfjjltct95bnPl7752f/439/vIMV0hxsOuLP//6dpJcxdP/4NQWB
w3tvHM7/eO8/PkIxD5uNzMEwNNsdP968mKsiPyx/VXUh0EvP86+c0xNhYF3DNzKx1lt+y/I/Hz+3
fJTloQoKQc0/W/tHbWNVcYvOZtjFMUdITmgH4nEWSG7e/Ixj8rEHkPbUadNGgCAAjuZHINHmm0mI
CuWbbhIT0HDCH40dCdkNcBSkowOxO0SQQnKOIWOfdVu5G+V1rDikoBlWiB8hXOZjpIfWKUMecVK9
NUvB8BPu4Oi+9K7Lkbz893LTsg46uQ5qNFGi8PYyM5Lr5X+4ClqnMY7PVRxP++V1y1PLzfIwtTJk
6hYZJvObLM9boJj+3CsSZNSdjgvo4weo5FEesVoGIze6Bwv4ZOxqzXFJArMqLp6+ptdinUwAodPJ
OsRfgt5/sVLL3S7GNFgyzNuXuxmOnGldL8615Ynlprf1AinVLCDKC4qwtjSRWs82wOXGmzUdHw8X
KZID70vhifi/r1kMgh8PP35uefXHw+XeEKCo92qXs0+PhmbTOoImgph1SkoSPDrX7K9BQyTYPzyK
i1FxucmW+e7H49Ei5us/Plz+o5lnpB8vCcbQHVFuYn1cbv56h+U5yoEOO6MigrWl1/Hn1SlspP+6
O5kDU+aPn6wj1ewtLjkkK3GWF/7BdyMG2P/xFywKr4/P8L+9bpmGffyKf/zhy//89SO9V2pER109
E/Ec7dNG/vnlQ0uDswBRxWYi+LFuXsCckwSSqjQ9LFumUF2WHsCtrurUsQ7Ld/bxjS4PvSUZLs1n
O+yf+8vTHy9d7i1fb5R3ZC3+eVHXkZZIFkM67c04OnS6oO7vJ6/YEg+yKVmIL4qzasSwv132gGES
Mcmw85nEW04ddsXqyChJ3yMlbGVlWXpUNcVTJkAQLjfYAlEifTz2yXZaa3WIFtuwCyz5FisMdq4P
O6YljIC+hH9OtJTEPq3aRbpL2NM8fVy+l4rCdyfK/LVgVXf05wpGzF/w1KDrb7bLBvxr8y/P/eMr
Kpbd9M9W/7jrq4LdJmrbb24b/HC0iCmWFYE3ycE3T62LGrR0sqd28MlD1whFmazhOVdKYeBhxaW7
O1er3V0UF84eaVa7HuYZplTYV1CHhduiaep955Eon1NKkoA2VTCtzetA6Mdn66GBKLq42ZNvYChU
3ngMdIgLU06cUhsa3yejlrcy118tcjuPorm1Sq/OXiqfYHWLA42W79Euqq3xJh2VbMHHrLjmMSWq
y2oLnt7GIha+TpXmUCLI17gn4xwk3ncCq0HOJ7GOxZfkdY14t/UQed/KKjNukKyc9SBN/wgI/byg
Qmtb/+aFrr3rBPRoMgq+Woro8LGP/gBk86Ap7gCNdlWb9VgF/WGX9SzoNTm+R9PwLdO6/BzFdKB0
ncUTEyZBbeDZu6pG6GwqhyROk2wpBE4/JgbAMHI1b+8HdfAg/Tt0NjVhKE9xMH6CgOccx8z5SQAb
YdR162EX7PsVWYLPMPGiZ6eeSrIX47culSDCUjfBIVYEG3PM3W2c9tY7sG0NgssU7GvowT0Hwz3I
6VZFYdLtyijHgqF/tkZSIYzM99ZRCneKzX7LRrddR1X2Q8uwtHXFgFEgiw/0QR+ckEpCnu3wmETJ
LY7t7pjY6kl6evraEjtNWSS/D5DiPlXJAfpifs41x9lBRs03LnSN1u5capcuPvpusO1HxaUwLj3M
tfQM+D5+TI45Bz9b58jnOuij+WY69DvN6VMqHbOIXuPKsUr8t6eUOdAlbd3sk6tYi5mvQ1257wnY
uFUgWnGAaJ3sHbg8zdBelM35wzLq8oHwDIBTbeyT2vAuZe6u3EYbTqPmT5hNuns3tuXBMYbxOQqr
g9XqK82x2ifRDLRQzJEZZeqqc9AQeeAkMQs9hGua6+Bv94Hmxgwx4ywAmpfs2wYBY6w2bSddAjmK
T0EHM52EkSOBQcmuHekh6lbhbipfpdDbR1J7eu1be0jgBmA99y5JmOLLScPuHBnfwRX3mLoYJ4x1
MK7k1HjkPZTYcG1CSB6ggyaB0xRo182jib31c7f+mXpBdIs94xPzGypYVug7gyAvju78NpTsWEQa
rc20ys5G5byEhSku6fvEyPlT430Xxfg8Rpn/ZETym1nK4REMvkVOynhlhJfeLCfmJObp3bHKB309
Eu1QDZX1Ikp1TUQVX2p9+JFV9KiCNrSvo5b2m7ZnjuTppOYyXH8FE7Xt9RhCP5T1Q1bneAdcxM8l
zA9X0/eRCWZWEqToRN2xYG5i51l17ozJgw8W8+nYwJivpHZIxuktLhLE28Mq9gmjU+YOC2f95KbR
usptTq8WSHsqu60BoXrfJhhrwMPtq0jqe4Y2KPq7BN+RFuh4YOx8nyfMDwgvDc4eUcKZZQ60NUmg
U3DzTaQn52bykNSK5ALWDfeuIKxFn+gRjvqEVc2X5pnCayAaUmA0LU0w9c7aJy8eV1b8Zez55Kz2
MTZUzRcth2YousS/ak72a2yIfCO/mZdA9RI+e7feFueSmM1npAcvohL0E3i48afCZNqCI8dxvnug
7W9Z4d5g6dXH0cGROlTFrSkIgBhDsS5MG2phMqUXxq4/hJ6/ekP92gSjuwsK55Bb0zVOiy+5Vt1s
qxr2us+s1Ru+6o0yNjlSmm3sVT6OP6xpJpTwYw/E+d34IvxsTtfRCOE7FnDJXqPxWwQS8Zh38lsv
WvvQxt1zY8W/LRVXByzHd2XldHPTcNOxln2tmVCvmDRUx3R8dqNSx+Vu22tpZ9NL39FhNDO+ANOG
U8CqNbFj7c0Q+sFxLiKJxWtoupuBccDFgh4AUMDDoEaK+2p0O/08Bjp5kdWus8bPICjqbYEK9GZ1
pMfleeltPedF72V1CbKGRj/25SHu4K37rABHzcECTT9qxgOtZiR/pidkO7Ub2bTFi6hdWlomFvQW
uKIbGe0lnb7n/Vg9ubTrWtG/UMrZ257pwUAK0RezVlfTTC61GYcvXmCD8QhjNL51VdToDcM3zfS7
JwcjYDR5yH8mu33qxh/kMVTftdrGkVtOZLoodlq6kRnL6B5fqzOM66oLenpAqngaG65pblITkbFM
ShK6Ce301DVozpdnfDOozuaQ/VKxlxyQooNvwx2uD9nFlZZ2mAA6r8UU4af2OWAK2PJRwe+RcVdc
g3iAx2QhwS/bFNN5rOK3sbGhgAGDH900vpPUg99gSpl4eBU3Q3YfUis5ITnGnWoSsGmLc1tzYXDs
ot4UzfjTtprbmBvGKhijdxDazjHI5tM2fLbtmOFSqygqKb0qb5c0sGfbEdFD25BoqaUPx272J5O0
jOPgas5W78qGS6/UXhKspK6Uv7Ox7T8VFgkBuh0hFEmiZ8KU8KNFAR79eHqEnno3wzG/1l0GwYk5
9al5IhNkPNul3MWc6PeMXVjKS2dfjhmpGjLlGkZXVNjHjmSrN1or7L5aM60qiKy5GciTC4iLWql/
pzkPvDZmCe+WvXeVsYd4aBKYndRwq/qnoPjKryTvia2wI9L1S2hXJGjpIRYirauZ3JsjtEBapj5b
Zl1kzluTK8oLzao2aeU7hISpz0ECod21xRwGKupdZY+05nRmu4WPj1IHzjlRqX6RMnnreknxSovV
88uGmLPeph4YXpWVCcRlUu36PrgPFd3P2OZDxBp2z8gFaG+OGHEIe+xgvpx0+53hnXHTnXbPhjRT
kjXMrDa2BMz9Ciomczlzpqdh0Cgrm/DieI8h6OyNyJKXPGBX7iIXxpHB6Z8Shr1inO7EnsQnj7Vy
3zj1fTKsemsHw6eIVTMd5Cl69e32GgQ+qfPWOO2n0Vu7vjyYsfczKodkr3ccrg0CImKeMJ+qBhTA
aAIylriy5G+quuTgEUm2IRud3aUtfjHMebZaof80tYhGsmd/5upVbNXobAyJrqpInLdwSqf3MLB9
fDNYEWuzpGbslAvQAnNNIUptTwQfYQJW7x3rgDwmU/+kl9l3pyi2XlT3Jz8y8IdK7N2pIA52CkLv
Utjp3bAd6nrUI9sowTFRK1YaFbX0haV46ynnSavnysuHQeATN6AM92kqs+rQzO0SfcLjJ4wi3yUJ
AQv9QKBSIFvawrjqIRjPeTgYDn1F2ocXJBBIMKVbiV1eeqMDLjAEgBTGcKVUrx8aVUJXCMyHm6Xu
w8r6vQ9il1lodGYkeKCVTV9FTl9LL4XozMmgZhyzMYj83OTArVdo2/xT2ZrPMZqZNfDm5lBqtbbO
bQVlIyMQRg0M7BKK/TCBlKJ74oIogX6xHLC7vBUOpsNGb8ADODpCJM99FIM3npTQvw5pMpPjuaA4
DFWzobtQKjR8gsI8FM7ws7SM+zDuih6Abpw6/rlU3gMV6F0YNFtIazmqySH5FuJGlFrOo4zzr4Wh
zlFbaHuIeeC2yOYF8wyAse75OJRVMZqIBrKmkT7Ho9YRKtYSR7VAi2PzDLrXX1WenI6D0R9trm13
YXvHquypKjpCRRx3eLdrBjCE+kZvlq7uqaxPw+BTNtkQZ6OqVFvVOHSXTIuDXjZQE+xbFsK7c9U3
qxidX1ntv8v8a0Rg4DPQ2XvSml9zpKV3xys+EzxvnBoh060o6pF6s/eZAlp4UQ1SklWPPzxC6hdm
Rnq1S1bAXFiQWxLkgRbrFM7vmVokssxRvJ7x2iXFwdT8lEnbBOwmtBh96e6z4vwL59Q6J3lTraHe
x6xWynSv46rYG3LAeZZPv+mNP4cEl4VG7vD1wYGwCxuyVWB8zXv/SnlUn1zTJjYwmG56hNqgGh6d
usB4/lrK3ngIDF8roywLvNE5IS58E6vCrPytq9HHN9tVbjTm3h+bx9jggVGWf8rlC9lq8mo0DVTO
wMivIuyeEvAqKrejq+cn47pANbWDQ3wKPCOEGwKCZ5FnBlEitlILAWVqiGRDUTPksACDDlaxIlga
3NhcjCttuH3vTOY3LWjSRV6SEuXh6jpwgLH+gV1oLRlQE4LQH3S3hjZq5/marYD9PZoy3jnaLPs4
MtmNglV+7KP+NzLEfWjgaWf4wrSfYc1qEIyro4GaUpfnsk1+lQGuXmQ4OsVRTgwo6lHbT43ncBV8
Cl3twpQmvwXDNw38+tqlCflAEB1vghJlxHKjELtey3T83CunPVD5pZcpxXgPV5w2RpiuZYwSKQEQ
EsoxPbC8ea1hEzXqS11JpJIejnDfLuDVohvZ9j1rkGXslIvuBFLVvMZ++em/WgOJZh4DpZ1znhzU
hddBvUVuOlmFd8lYj6xiklc2iovNQXnuTyb+B04G7RmQ+VOplHEOYluSEDyegeXyhZNxfZVeP8FK
FfbGGLRnOEy/WF/XBxJdvgsyeDexloWHPsyNFWuic2JZXxjwuUdXhR6CXP1nPuEWdKZM2+nSqgky
C0EDeMWBqDbFRAw4EFMVf6MLMF+xbLcmuZ1b8gaAFFQJPuCeuNbES8sjLWBxnBH49PYHiY5ghI3l
QH3Npcq3NVHYhIZo/Z4VMQmrHFzAYwsSg3Iyv8Z0ethJqm1moU1bAbzKojJfGR6IH/QJqK+2ddce
GESYn638pz5RH415f2lYjR2pwz+zz9Tn2nxu6Go8KeXdtIIuTaPr6a4N9eExgp5uGgKu2U0jYAhS
Plmedqa/sKplnEE4N3dZkGJL1fEZsyQMd1NB0lfoA5gSdF5PItbadZfU1PPIuvDrkT1Uy+gzVhR1
tSowK1aAuZwGV7RNQsfbh6Ou1ugw+73mUGcWqH7PvNkofQ4xotcPdm2jdquEv9LmBgmQ9Z/kuYKg
LYKHCLp7GPnep6ExkChnukE0X0SeSEEyWMRqEUceVARpUJImMj14CAW3JhGVW2m1JNmo8pYmhPA2
yozX2khAnmbGwyYfV7bWiGc5xr/ynhlrUGfDXvlWe/FS5R0sBmXrrDF+a7VuXp0ai2Zblfe+7+uN
HUWnib10PVRueyDhp2AyzXA79BPjpqUHVefgVhh5IYTUCTaw9eGUO17/IJMBxtJx1ML+3tf2W1Fo
V0j1hJM5RrNpPf2IuGO8NrEnV00atFcnSO5aWekwm1mQBKUVQxltPxOFuXM6JX72HZCGlCh2ogzE
W88p0Wvs6LWrGga/nXMrazA1Hm7ISiY/hCB11izFS2lpESgWVBSkTJDyZ7bpU2tTkTRdsPPxNm5z
D4D06AJ1QnzyQH5pHv2KoyEpwi3FWE0MlR2DjRkt4nm9eIOWcl4y9G2EVdypBQI6p7sKOGt4EsQW
oJ9/qED20MticN5XkNYafWS1PhclsWHEWO1YI5A+zKS9qA5liPhygsK3Lcz+1bSAY/mM+RkY+GI7
xHgxGnUi46LeCd/dSNH6+7g1cCIBMl3XjYyY3+nvHhWUVVZsY1V86ZTSTqSGxs+GyTCk2LqyGomi
wpLgEoSNcxNmVVgE2aYLgu/SUh1jxueA08Ut1LLf6Qjtw2RJTnwvUp7QS7djh+CybjPO+xMM0Iql
3po5irbrkugUxLVaO1kfX9zxro1grPJ8JJoO6/Herd+0mPg95UYa8V5gjUaG9PhxRXPCTwqMIpXO
STVwgxIFJwX6gcHASe44ojOEkhyoFbM8X7uLbGB0VcltAH36rANbs0LUTckjaIbwWMyn2X4EJtU4
YbHPu/JFkdmECPxqMsI/oPOGn5DJ3Z/+ml4/xx4VdVV4432cWC5UWhITnud/Houq2EKHB/+RFDXI
wAdXo+ii1c6XpQWTOFC2rFAYB/XVzBMDSiyCoHzdcLjB0mOI2OmbOlDtXqt+RZUFPzrq5SPrup9W
asNF8vttHeso9aHDw1mzXqw609ZEvyGbKMHc2Ln31BGsfFRFxZrVHHy6pMVv/uwns4ze0iwQm5qW
6dq0KlaShUVx1NFF6WcJxxzS3RiEUbiB0pHdNukmNeF9iTCz76LVgZvK3TDHwxWIuEkIzaadFvrl
QTiQHhjBMQc3i+RZGMmb20XP3hBAZQqiYSs7ChBb79Kd7uVyl6fWbaid9lwwRNBvMvfHk1WYv1ok
FhcjtTaDETcbjwQvIiIqdjfP7gHTQ9AKFFe4iEplM0Xw5svWULBq5gKjQ+NYF9Y1VF16jpV/7zN9
5zq59d4XVzGF7sVM6SOlEIh3Vjz9VFoFW11v2Z+qqTy2UUQKV5v/WsTw/uB+zwq7/gy40Cbz2XL9
vc4fuQ054O92P24s8WYNQ/97MvP1yIoJcZzsDp3xnYIrujeToO9XDcnVdPNHZ0c0G/PE3MU58lTF
0bym27xO+7a65r17sQIje6ZvC0ohsp0N1dRbEwNcZtyMeiCy3AuCo68kdFTnMsAj0Toy2laJL1Zx
nTTbsazbE7FzjD4q+2L79nrUUzRJMfFdHSDMKPOY7XsBhCpGEkh10YdkubGOS9vaoCpuD7VuXKak
kFcfWTTstF6OL2MSwr0Jq2BHWwk+0dx6jIMSUFbzEGqgS6+NBCI28ZeSxfAltrVPnc/8xUXzeQ5U
ca+jWbzoAYUwmZ5i1wxOvfdcOOQrLjeJJtnn6vSZaBcT5ab8FbJGRTiMem7Va9n7GN+okvNLpuzh
s4rIy4V3mBkh9oZMea+F9F4SDoRzUJNUV3vzUa1oxg0JLS4VNneUcPVdFC7IBz3hHL/VXdquGiYb
x0t+l14H17mYuJDVxdVUqX5myAIGcAJ9H+Zhc7LQ/BtKu5RJm7xFQ6yeKpJpyn0W5eqNq7NxycYQ
Fk25l5qIX3SU9dvUGBnZGHK8eka11iZVE04AgqSrq2m/9BaM6pklinbQ+yLaT/AFypD5h+5W0UH/
OYRaeC5xc++Vqb1kDY9Ea23GxvCuY6qOWh45SO4r0JmG+BaVrbs1UtBRuQv8r3fp8kaDWPUUtY7M
QNw0oM7wtIDTF4RBSAnFIQZcY4WGf0AhglxoTOktpS6sADvLNixG7I3mly96jeu+N8JdE5rOc+aM
e7NBq5e7xi3N1LdmGuGIdkX9nCmH7lpPvhtrtXORW4AHMxqFRpQ351IL9/kg9HuY5Z/YBHOcDSX4
aBoPM+TPz5hQgmJNU8BvsU2GDmhfk4p4j0YXsCQdlhCuv1faguQh7bvWdyDV3GICQVhB1os+NUE6
HEK/JyeS5Boaq9GV8EIgLknXXBI3KDDAt+mtUt+9PNtErkjfY86mKxP5Co6f4Fqopt9mwox3lhFz
NrKjnNA4TBxab5j/h73zWJIUS9v0vcyeNrRYzCwA1x5a+waLzIxAa83Vz3OI7oqs/Hv6t9mOjVkV
Bi4iHTic84lXvBqog1HqeEnLLDhmrfSoVV113YbMW5au4DbRYLo4OctdM2G9E0xIORrdZoiEKK9R
oIcWBckNWuioKBSvjVy1xxLKGNA8GRhNjD2rHBTdVV9U6mYwyB9UG829wbiCdGSgmZP+zMM6O5QY
x97Q7H9wMloflOua62nEHjBwF4pBD6w5eE/WuXVq1U2ALZwrwdLcD849de/0QZI+s7lD/guJX08X
qc5YpeeJyshVhickyiYxoy2Jo7OZajeJXpZ4cVo5VuhPXwfqwLgAko2qCoA9Uy+sk6QBWJWKUd/E
Ot5zLDvlY6yODBJ8Oc5ah1jY0M+oszSLtV8JF+pIBKW2ZJS0iko8OIA3JqZ9rgdaVmooledxTl76
kUqerMi3JQ2rNupNxFVrybMqpaESpe7XTJFTAPWbYPDQdtzfhPneNjoAtkguqvHS45WH5UaEVrgy
JdOtEZJxhsFdEynTDb+ACN3GdGZUs00alNMGzO+u5GZ5xDSKDzrUujKX+n3BGXg79UA46lAoTTbp
WyjmE8tCHarupLuwHXCGxQwcYRoLhUrUP/aoO29Iqu+yQhuv6BtIu3pEEq0WbccK03O8icHs6RWK
RCJiLQiLgcQkbtWzOFDssl0J/oVbdClhaVueUFGh+MQ6jHsmmCwcPZKgPdX4y27aCtjcMMA345zA
JHbDzu4pyIWTgmw/aVk9/qSAme5nfY6Q5M1tT6kay9Vj4Pya2mnnalROlbwkN+TJFakAvi92ZNCL
KKoSsiiya01nKI8U9AfA9NRY97hKzY96oid3IVNWOM+AWqz5AcNmPiHHNrgyVCgqEZ7FaG8s6pni
AkSjBD2eGcsCP2h6cDlQaGYlUh8tjTMFwpvrKvQajTLvaFcfppbqB4m4+LoYK49CnJ9KsXnBzQtP
bsxGeq1jYurtkyImTyx2+r3MfUPZxGuq2ST4U1LkOuNmr5YW9bv8hKdHBos2MsBIC/pkTImQJtax
DOvkdqCe4ZkTpd62S7pjBdyCnqZ5XdkdSjQkXOfGVF8C8zKFZvfMzXqKRxsnmbgZXUPrQReYE3mn
HOnbSEf+SCt/6Go9Xgc2RgZOS/5MArT6q4LmvF8iCMlTsyuMvnpTLSzU8vghV0fUW3uzu13K/KDX
Qj0xyry1M5dmPOqVMuLJrMzcPTVGDrFW0QvVk5M1P/Y6APS5zBwmyGy+KaMJgJY5vmErwUk6ga+W
2l4iUzpn+g8JOC427qFPU6Jm2ewtnw5m6M2ZGZ26UmbmUNLgOY+6jR3BHimUjjZxvYybuImphoQg
mLNFD/12xmWoyCnBduOpn4fx9jEErHQy9AgDuGdCp9oHzIyObtrIm95c9nag0SqRTO2AA+kTUOnp
5OjTeJrpFOFtph37Ma2vGgArO8dGklALi5OMTdNp3SuNqjiNqfIc1k21DfCoOYY6m3VvWjSYodJM
LSlrryyJwrZwqe0McAKNEswe3mrK1o6RVJv68n6EPkQnWfhYD8iSTgnq8qVVwFdIUTOf0fXxagsa
exPaujsV0YRAqeOt9LKC9urDkvwEiIUNc2C+teQrkaO8VZPV32tZXJ2sEeWybqzcypSsk5YKUkFM
MbAtlyt16MY7LbkASzQeOj3d6bODHY/cy15+KqsWyzf8Rb20+yzj/DUi8t/RfqCqC3qdRXmxtsS2
R1pmxF95fIxD/GzlnGkusiffsTWSyDx5X/ERUzhTnh7j+mrRR5QDQxV0+VhQyLRtzIKj4TFyEpyj
I2ZKylDvPT8kAavngqb4VDoD/TiDx7iRTYFX6U6Drj/nynQPPA/hq6T8mcRLvlMCyZ9VQ8FI17jS
A7tEeBr2roNaZRLPJIb2cGpoF52cID9XfZj6YwWNVy+JurWuh67hIDZjaE8hvHdEfG3T7+hyUz1l
dehQr/2CyDbqdYym+XZ15ygkXOqQaO+8DBMwr4JHtwHfbW/bnOpJPGoSWqERveTqsc/sehPazBKF
HEA8pzvlJQXKx2mPyV47UTBvHHTno7ELoKWnyabN+4HWXmncxbGZgU81DskVGMjgSWtrmvHM9hgn
gkiJrYzaaDG/Aw2v97JxDCXJvKKURdivSpu4ldUnO7M+8hpcFOvmLqfzkvdtDeodB+Isoaa7GAbr
wFzuAVaNWBr/oO5G4bke9tooy3sp/wHRpdwNZXwTUZBFakxp921rblpz3KV9Yv0c923ZbMZl7O9L
tbmxI6HJbEiZP/bUPxGWMN04HfB/Tx2FSFtVbmqEZxMd2nJevuaU1JDk1i3mlwr1ogoxoTEgy7MA
TcxOUW/2TtbBezGtaTuFmD/1Vp5dTUX/c0oU6pJBetBm66lWaJHUuPW6mMXBFu/ycdNhduXSt4Ai
WKq+aTuIctO1bQKlOVZG8xZq8rVatvltZ6hbLR7Dq9ZWbmd8DCnUZgHe9fl8jEII9XIh0w+j/0T+
h/OAMV5LuiUfmqW9X/kEna48AvAsD11HXKTryQMOyMN+KUwsa62M1Bpje72UfhkjK0UepYj3zY4D
3WaEpkfXCXUdRTsXXfceNnV3wttbAEiNL+KzsEPCxej2i0X5paXx81/2SH8c/q/HMue//6h18v+e
IorpqOiX/AdFlBmGUBH+zZDp6zv/kkORcV0yNIX+OJ0rC9rltxyKovCWxdSmOdDTLVxgoc+sfrIG
fkyazmzlmLJONxEe+r+sZuV/OA5NQ3Q2NPoJNhT1PyRQ/pMkyt/pljAs8YpSdA1LKFXn39GEEe3v
VOVFbdPGYb3X6lcEf8EyubW0LSagWrfUNH+7Mv8cQ7/rr6zWTt8E3f/6r/1B9q95bKppFNHF1fyJ
SK75XFKihalwR/UDTVQDvdNTeKXtCMcrV3+tNvFHuIsPEGN7t6HB4kXn8Vk5T751kF1SqzGCyY3m
xKY8/eefqpjy30mP/FiEaLhvqOLpDiI0fzJRZ6VVSM91haqwDMyxXqjRi40zakLQXnhyDCH8xwoM
KgznRyB36KPC6qA8IbTsOmVsjuteEtKhD6dGx+GeALXWqYviloayrNiAV0q2WP5dauHuLQlzEmB5
lFcSrADX14pgxBvAnCu/ThBuTOOWTlldo21o43L7LYz0JbdUAKDb6IoO6kDAS2O5JKVaV6L1ePiL
wFHJw20B8GC7miqRey5eqVQxhR8J/5q/Nojlwb2xEnOLofr1yrFZN+ALlF1lhPvvlxoFzT36YUrq
cpEcGjRwJGWhkYhvLIyUvq9QdZms0I0FrJt4XN0XdUU3BnuqLx8pc/WZX19YjaQWfYiByyFvP9pN
sNOGYVsKLs1KC/mDKrIets25RFfmYLRCOk+L0L9oI6s+rpta7NE2go4noxQK8rA5riyeL2bP93Gp
Z4j/T8FLjZw5BS91NygpVuMNpjCLIV/JcRds15cguRJ4ImliboBWv9lyjcN7l37aQ1JvTHG0vrRu
vg+VOnk1RlTjpLorvyy1Vk+spAsnitRCOnO9K3YTnulKxLv1fL8JMcGg4Yq2vijbabXNl+Th+wzV
VGLBXY8tnKNQg9T6X1VEaLna09sYPWe/nfx62oqeIUCqqJuVU7Q6rq97tKXwQqWfbU91uBXO6+t7
WQygsa3wT1dbpBFFQ3+KezhORcY/7ahduLX78vnrELkC9Bd3qhgJhjA9W/fW0aEasrofof2ur68v
ccdtr3MY86EjhPXqlaQVCDk+Jeok124HUBahZB07B6aRbgjriahGah8FFMyFRotd5CXrDa1W5Ksd
zIZiSHO4YFkekhjL/ps4tvLI1gE8LD12TEG3/W28QnATIp9iFLcljM02aK7WX1P+xRtbDw1h+vNN
KAtaEMhxCelhmBk0gc1UkZeMnPVw3Uzije/DPz6S6bjZNC3UE73EnVsWYpIhwAb0OAuYwqZT7tAG
gXsm3l3E3h+HRUArxXHa2AeZBakj03Cb0QJVqErwFVNZLHLi/vX7z697Ana/7xFMXY8awdEZpznx
GqFWOQqhylls1r31tbkSRk8FKEn6E3hOri8uCuLCRu1km6+3f/tkJ39IFHDx9viXnde6R+BVNa/r
7kwVAxqteH/d1LbxHrFkbNpVnO77jZWb9OX7tb64Hn+/Ldk5mriFnfjrlU//uvwmsAIeO/W+j7Bl
qlln/+behhGuAxUAwaD11KyQMb2e77pRtQG75FA+fb2rmwvzXTSLWe/r/QjJ3bjRXsp5KjZmop0R
asGJhz/y9dn1U+txKVzCvg/XvfW1rz/323cKnFJ3qLUAwlWtnSZL2ykRD9m/+zPfr1GxssHqNd0v
qy0rX3OoHIlhaoPQEyDX9/UoES/JYrxm0QJKSByOQv5y3fve/PlaPrGomIaGXhNXQwAquQLie8US
feJRTF4p/tSff2/92vc75fq97+M/P/5v/gS09Uh2uAwztk6NrH6WzGYb+E3NUYuUjTVVGCgV8quO
1/YmESZX62YUqx6VAHqbkjpVuwElXYDigmtcQgVZ4gan5W5ufdCeuDuKjW3I9xo+sNvVa+t7Iwvy
4vfhukfz/qONwXStzCUZXKRXtMnkreylAocwqINgXbFv6Bt/5Zasm5Va8n3422ti1WvSmrbfym1J
rEBGtYCLXIwwMvuZalFrYLAAhXCLoMPBzvpymzaY5NjTcJAUmYZGlO1ox+BUwUor58MRa64H/UaH
tXFc/6VVWtlaH6taL8EwpSTj9gR3Lja4PE2TbmajxkEqhluidhQGoHQ1GPS0IyGb2I2A+H5tiGoN
3MHCxbdpZ07jHICn+LleG0OTCpLEoloOrXr9pQUt7oYpFv3Uam8SZ0kwl8DtFl7CpzAwPvVIgM6T
/V63KAWPVrh30nbeO4Xfg9s/wmQFGjseWhFhTSI8caw+lyndBffQfGqyPV4TwwEGerZvpoQf3EqL
cxhVEG4sIW1toS8fpEjtOc8dse48hymGVqeyUdLj0ObmDvusQ22E6lGRNOVrswChcwwz3WOKvAfj
YVNlw3NCXR7rPBi2yZxjPlndxwoBTqlYjW9II/jzwrpLcM31IAlgtCtITuvmm/31/ZpM2cFLs4Ku
oDC9WzdfI2Ddjc2UIDgdqboAWiHbkK6tCBNpucVZuYn08xiM9PLx7XOhgKJ2AFqzmwzFNcaUeBlS
jGv21g3GvtOuko2BBTVXPttJBismFrl1s2par7rP62EBLXi3YCdalPqvalJui0wbjhiaD8d1r07y
iRJO1PhRyUOYcwYoji3cmd+OkepCE/rr5dSBt76+ZzN1DEaT7b5fWr/49TeoZUDGh1NFzTnEj6UV
i1AtNvhLYkK17vY61MwghtZp6cInVh4d2oPrR1dN5fVDf+gsf7+xfu7rK8sU/wIujsCF+Besukbm
jcaUWRXMBGIjL4XO5RO7DHYFV4Ei94nZuuP6miWBn3Wr5kz+bRzWl9Y30SjvqS/xsVJKsRup+XlZ
38CSt+VNQ9/6UPTG7RQAc2KksKSrsGfQ19gBWUxBG6yvdc1HaIcNgD4i8/UlI1ck1GGcBDgB3/p+
4/twvKmIcHU0ygHMuzCHbQklE1fBc2+nIOqU7dAQ77QTQn9wMseXAlUKDAOQRGZ13AF/ecyuSTvu
pU3gACYCb3Y/4wAoHNeBL7nQ1GrzCE9ybu7b8dzE1yJLQvk+PM7Dc6++D0PpRimmQJtU3UTps57c
KMmOmlcOICy5sXChUXlmkD442QNAS0x0inOBaOR07qczhM/A8fPg1EkH2/FwZQxx0aR4Fx9SqHZz
6TXTNuC8tiZeKbanL6zYXvdzCf16k3/Wkdd0ux7gkXRBZNHg/B8662Ak9DxAPYDHSl+wUcAFJfSj
J8y86h+KBIwdogZWSBt843T8fVwgtprq4W4PO07Xdpa8NfNDD0YC1SDsPPQbkBXJU5PctvKP7Ere
Vu7ZOFbvWDZcT27FI4r5CTISR8NLLvO59ZPPeau9o4g1bEpfujWYiQp3uji7ybMP6i/lrtiMh/QV
gffn2oe3sMdyK7rR9sMeoJUb31obPDvMW5JOyEEH28+vlH31gx5D1F2DywPdnEIHj0H3HFpUCc7a
4Ff9ViHC7vxScgP/B8pNN1DHtwvChcIC5U66Dj/mX9Fz9Vme6/NE5u81m/y1MFyTNPupK3zjWn1s
X3X/A1T96dBfggO/it7vLvb4wcQhx/L2qNGthSgDlHkDMbIs3cTykWXSKLOjOf/aJfsYKZ5wo9Y+
fupmvQ+2joJGYb7Lp8aFlGE+wIsB7Cr/0su7iKbuW1huJXljasDcfZr6DuLX/R6uBQCvyQIYBi4S
uXIwBJ4AECmdKzeX5nS27oDc3BUHSCEP5kQXduNsYpwBKEG/aMu+xOVg3jBDLgyOp367BOdo79yp
fnEVbqcLtKn2l4p1hwsmGIAYbnvYLc4wBnxUvbppT7NqDA4UCkvznlZU8a5VJ3nZvtHlSlQ87fZV
eT1u5Z+VtKmWzSZiJRX/Q/efsb1AgwMFstI40Xa25FNAKDx62o3iuOlzPXsn43GQXHwtsNcoX/DM
Yx1EF6FlJJ2De0SJrDc6znPgZRenQ31FvKmfdNQTLvOjU51VfS+fib3usguaBgAYMXD54RRedhze
ZUZlfaZeTPRD59qvPCc8ZMQopoeP12y7MYgkKs8vxa4bfLqi1rP5Y7jLb+1XFC2vchQhaOUUZx5/
UM82yJyHwXRzoO+/Qq/5cHh8lA1UnABfGmWblQBEd/xC/nxGQXXylCvtqN3RqJwQns/34NnjD/lq
fJd+Zrf6pvRI0h7V1/BX+kipGixkj5mq23nBdfpSv9BLvMPVADfKTX8Ci2tiRZLF7vKaHfTr5/ne
eJD22m3ygVWwhc0U9X9f/owL3zxiF7ipwRHOu+ap2w136h5bsUMK7uEZ0ZLhnew4PWDG5eobPDhK
z9qiseT2fv8Y4zhHa8wjBcQKb8joYvpdhC7EgUEv3Q2X/AAIScVpyaQt6crn0GdOfUFEKnXDhxKq
H0ZAm1y4QKlkv6OruuoWkYU75y31ATpuTH/ZpxfQUBupgkZxo+Fg024cj0kTd46i9UbfxHLSLc88
buCrr5EnA6j0wjg8AxQB4LqhJDG6PPlqsluuceOzpy0uLHc/g314JvPcF3u4ELsMg5rbbi8fRmae
BmUUF43gXANq76p+/cA1xXZlAu5Pu80rGKnhPuYcBj+T/YTH+tZ5BfMzT6iFerW2DUzArgA/3fra
gnfq2YzDXUB5Z4cPF/Zsydt4VTZP5F4JYmv8RWdrvCBdCAS6osFwxqzmUJ+DbX40n3V+805ylT12
ODdW7lknqvEgzllTQP/5gGYoR6KckWw+5pv07Lzrt+lTeBXuoh+C63k9IQvhfS9/6G9S8FmXSI1p
Aw2pbk/x6IhhAw6XWnCt2MLbQmQqq3K8LnKjfkSJKm7NfhOr9quZ2MTWe92EyqBVVe9rwi5iEF9Z
90KRlax7yLZ1xf5r15FjxAqwb0/1FlKU+Ey2Zjf/529raU0U06okJdDf/LI36Z3R+ratz6gsLOFi
4cDL+muTNHJ/lLQMnLXYW99o2wpDMhkbzhq/WmcUzrVY2KIYqR5aKlf2iM/tAjbv+LU7Cffb1qhq
3zL1FkvciIBzFD65oY1jLrxCzHRz4aNrCkdd+NwcBxZvWRjuzinSXubqzCsL02qoD+1x3esikRR8
HzcUHXdxJJ9M4e8LanSGj4Isgyw2lnCRWfe+X1NQZtzlTX+LjJcfKwx+c+YGk56Q6daFgt1QokiQ
oW9C4UFsr3bEoN8PSYQ0SS+UFNZNlxrXtfAxHgVX/3sTilTw+1AVbsjRIN+sVbZJ5CPrXrOKUHy/
qJu4K1tCYV4VNTkT62VZX3TozlSCO1ESXPdolqJLCyOFDg2gK1N5yISfs+1QmqogBHlzxTIR9FVN
QxElPx0raLl/hmM7CuT/VgKrtfsuIMmIuHhzipNZUcQ9Vl51txzzhUqM1jXM6k5Nuk5/0+yHGHJj
r30dymMsMP/GnYORtSUcraPV3Bo10ccKP+MtPYDpSB9gOkIx13ZabO/DRdzhRjde8rmyN0M2Yby2
CgPpKZaLFipvvi2kNhxx5743368Ngzwf1OC8Ghp8OSHofTn7M5beMpJmFlmPJry+B1GIW0t0ogvi
GcPArNdTT9JX9aav4vF3MRnmw8UQ3uKyhGCOVE7akeYn7XpkOBOz/jF3qcMz0nfRtmy1l4EOHJkb
GxmxsEIe+03bmMpmLauuN3jdfB/a4G2P2Fq2kkxMvt5etHCqozRbColR7QB6FjZEMwBphqAoOn9t
RA3ZALXEchSCb3QEv6+mBSstChW6tcKaqElz/DpG7Cz///YEH0WHJN3jXH38z//x/ouOmh/Ta49/
dr831lSU7P5jM+7qvZmz9+LXv/nSP7txFo013bJkk7aaTH4k04L6pzmB5fwDJQKDXpixttW+u3Ga
8w9L1RQFTS/ISPgHYHbwz26cZv3DthEqsUzDom9rydr/TTdO4Wx+U7BFnUaWTVhCNtrVjqOa+h9C
m4XcJw09XnTwlh42/EDBqocdNluyl0KQ9wAjpn6aCZajGJ/DNILrSy1UCmqCgNn85UT5WS869NWt
5GvU/a0D/Hv3TuEs//xxlkZaaqicpq2v0q2/9Qq7zKH6vkDfksDrCrsGl9IAjrjdeDN3SJ3oefM8
w4PVc/SOc+S2KmQN/5sWoioakr+1EMUVgqKtarpumLqirmLRv/8Io4XFC/p9P3cgjMGvoadbsfTM
FRfFCh4rbLXyULsOGvPjR0LVaWMMZHnSi5zyEwGgo5SnPJRWS8jU6Z5sx/ipy9kl6y46lAjPafnN
UmT/tyqqhvFffzpdRpVuLw4SnIdDT/f3XmvfzzbdeavbGwhXB07/MlgZSoSats/wzfKSySSUyuMT
Cl+yH8oNISyyS+byFsucZSdlt+NE6We91ksK111OCD9N0Dn8e3tI87YAnz4Nivw4qVFzjB1SvCF4
4yJp+yTv0Hbjn+mi+A49wZH6nAHYuE53oQwiJO9VkEa1He9xscfhFHc0qMb51KsI4BP+zmWiuVWG
rp5d3as6WTHywSme4rofRGiUISjQkVAgbSCjorLonl2kV1izYMqMroMTYFahDPMWTRzaCXNAgmEU
2MJWD2Eo3UpTWMEX5DNZbnJnCriFqWF7VowKV8PJZzC4AEZXFwvMLxUtwpcBp7FcxnZpMVDHdkYW
w6j2NUNcSfHpxsxdM7mtHIqa3YISfCKJcm8FFrzVQVUpaQiOG70HSXb8qDXtjZa9wi2P91FUkzEF
Olq7avgJTQ8tg3zAfdU2oh0k3Us46q+lDU+7FgM8UG0GVgw9XHLwQXaS6jLGrFh5KljsPzNZT30t
sVN/llCxj4wbvj67kW4II4V69K2clGiJC4+IC/pn8qz3Ye3HlrQPHFDKeqmdrQRhSEitt7UZobrQ
4hAJ3nhXOItQ+atIEC8ALLXIvtF1PGbrdt6B4YJ6ixenUdHuSAEaQy9QP0wLkGYnEazrtkIiOZLV
iZOQBgToEv4Rm3+ExyG0jcdax4DQtsaX1kwuUAOvsWTzJSe9NDLcyBrqd5A7j72G50gNLbSy9JZA
Akx2KO9n/giIn/AE5HkbUwpHHSV5mYz0sr6TK9ymYRy3k6E/zDX33IEp1oPh99p0gWtu9+4QDQ0+
68igUPN+0uV2JATUn6UQ218ThZShGPapXiAdkxZeVwtUdcVjXdOAsKrwTI/kSdVtWpNG5EU9bSpg
PJlboteH0doGZbaWuPsmGyHgNRaTRxNLMJ6j+jqAeO4VrPyjAg6w07Euh4920BJgEWNJ9X0AYLSe
QRiLSm8xP+jjNHihw0iFa8CDOcS3qbjvy6B/jiY+nQ2SwMn4OC5CSlGpsaPg1pWp6S1tsVMqpqVG
alPAfcB7UZmQIusAKh0JD7PZFlovu7ZW3bb1BMnKsn3HgDsb8xdmWy98HUxQX4qBAcd94xDskwPn
1JGbMvONcXlLhpkcSVYLJCyGG2CnGCBPfD7c4KJU71TLAJRYCxCeNN8MS/acGIpxpIH0Q1VUcnEo
m9swL5+axvSYOT5oYlS0D2EdJeP4XMwGODbJQNVGFHzkEop9QPZSaoze2ClG7DPzJ1BVmYfMA6Lm
xbxvJJzg69bhltrE9+s0XspGCyVKTbfosAN8Gsszdj6Q/waGErfZopTqrpMfIGcMMwP1JpSeddn+
iTQtTyAyOk2Nw3lD1tCh4Ov0z3DFap4Uulvrval6xkfpZJd5kQNfsnclfA0SMNCOPQ/JGCeOS3+C
jp5Zha5SKVdgZ340OUtEms0qBVTbBRYO3XnicU5uBmvsvKRj+dVTHu31jvQdE/M4RmiOSh/GFN03
E4/XXDC16/xq5E1yL97bStV7WcjZCTPtAmQlsxt/PRrTXZ4HflRwj0q0jcpqHaYm47jjolRlrrs0
FqbyaRmjXzooSUTkL4pWV5v1HyJK4YmejuQEOCUy2HeZHD+3dn2jJSwv6zBhbVA34RjeA/6JvWLh
0RhaA+7pezJGx7IOX9chsozMZpkcfrYlysxZRA1roamvDAkJ0X008gutqrg4WYMshJJ+qjILUAXt
1e0TyogKIE9vULIb1NtLb6AbBzEMqxsRKQAl5vf6aencBOkArJ92OirQPkJRlOny2QfA8ROwEHz7
GEayGPtagHAxFfiSc+CCElULMn6Pzbn+0mYKXslTcFgHZjCzeMdh+ikFkQwwoNjMGkpR5dL+6OIA
6qTaoGDbP6yjSHOYVvRwedei9KZpbDiMrBKyyu2sxQBvU0hsOqI4s0oBo6+jFLIAyo/9Auq2YWzD
XM89ySwvauZAdwvTbTOYb0KWylGZVHIxRZfN4ue5qbjyXIAhMmx+A+9VuQB51D8LyLNenWSJC2Ay
OI71Bq0UbixwT+hmTLmd+ENQ0EBtP5viX55LcvM+vcm14lKxrLpDMLuQpx8Hmbti5BJk9YrsLXCY
kmXMQ5jked4dWmNdtizkLaw7SZ34ioSyhl6QhyXJL3i6DOKqfqIh5AZozQNWT/EANjjs1PBcsvSh
+uE3ZIaePCF0Hzs4cIgVW9GZ7Hon+kjgarYGdzEr4wQpI22rBwYiZDmC03Z+WeMAaWLcTzLLJPfE
XXKV+b64nkP8UwJrJIiZXjoIA0hUaDzwmHukVf9W6dZtbkieUXbnWTCrFWaXJUk/i+lRRavHg4R6
wdeAOdGqROh8HsqpRIGWOdlBXgJtKrevmMjUJT8U8uxFRC2+uGaaHL4PwO3XE5GooCN37mUSq9Ai
E0jXjf2T4mTs9HSJuboLYBU3VtWdxWzjVi0X9ysEUSiZ0d7xC4d5DFwvoZbd+HNlOhsruam0YGeq
2jaKeMzDsX4YuuXZoTzJA42yyrWWFpu4ojyMYcNKjSS6d2qqUEjttLiI4J5JgS2QNmXWwL7D9lq7
nmvpF0nJwNPJo9IHnei2qCeIZTyD+oTwCypz9Pm4PxE3Ka24Ok1ZXZyQ2a7W+KJ6bbZwH7UIBwRx
LdpepmCBTgf9ywAetTW6ISYUhFX8hIT60IRa7PrIqqhKhIlR47nAswwIgKfYmn+FtixcnphIO1IR
j0DM8DpD+nD0FDuRftojj2ejPS5CXU9eQhJvJZs2oS49l4iQWzZLq+EwfspYygk2Psk3tqgFRH7D
EjwX6mvX7K1ZiKxb4V0bwb4lUp53i4jjJ73d5l32WEnZstVmTrLAPirqcXlTmZUlwzKRsCu33azv
nZzrmUZMoMMMJyFJw5vSRNpbzRkwRZv/bHs8l2s4R3XMY67hHIMSxItEuIEi9rXav7ViYof+cort
0vL0qUfAbnxOexQq6uEzyHh0FrDprjZRsbaZk6jYwKykERBk0SeaqCQqQ0rhH1NzeUR1zcxv+wbz
mqS4raQf2RTXnho4N2WyrqPlbYco8B4TJJjm6QVOH5ZoJeuQ1FAETrDdSUpZ3eS9fprhGsqIp2xD
hbHaapTu25IQMS0v6/BzBh2oO4oz5bARXKF8CTc8lFeWmFTXeK6c8ts1DIrVt2xUAm+djBPFflxj
kHUST1oWVwVmbqB1fC1F6kVOm4sawivnVvZ9++Q02G+hdSvwkfZjlce3U9FekoqsBkCdNV1P0ZNW
KX64EGY4IatzLuMpHrTpzzX2Rb8JShiUE1uTTvlADF7pINKZDyoXDP2nXDHuRcCN4tWbQ3qD0Dgh
JJIGx7iPP2MlvURBw3xp5ncIJXsjvSIsaZS5ucWnelv2OGNDYmIeSNrKnVK0SUWIuojpf0nTPX7K
hScgnWieNHgVKG/BwBTQoOIetcYlzVlI9dl8yBwaTgnXeoizi9XqtN4aT9NE7q548mg/9rHzOBUa
c6SQhpqNy7o6LhKJq2r21/kYH2tCcBKKuPMT45Ze8iVuiWpKa/lFgOJbIorP8uBRDTllce7YQyOT
M9wOIm5AC5P4s+WhKpNPokTSENY9Q08jtGCJD8QS4KTlmcoHQUB9boDhgyCX3TBGCbL46GMmiaU0
T0Wm3iJELqUf69i3BBMlDqAgrJ/IwJMRK3tDTxRT9O0DdnJXViHWl3QhaIlfRbxAmeORDn3C1SAe
xgnDz8W1gVh7FQO+cY1p+FF2lxSEmLfeZuzd0n42uZPhsm2M6DZU7D3mbOcxYu6p++KitvzWhiZH
rKEw2sZOua3anzAIlRnj4ExKPkWKBOVaTGgP48Jst45jsQ7XtMfkmZ+FGqSPuuztAGV5VO5mecL2
JiFEmtX+g1Dzoptmv20HbYsm2WenDQGtm3kDb4E8d4yQCArxWydbwoFsuh8jeF5jd67kPL6qqvQk
VdwIHZRgjVfFHjOqNy02njrZfo8c59rKytvM5PkqFTqzmZn9Kgxr2EH5Sbc3qcwUUw+P8WKiMRGN
ww4KmUj+ZJGlxKUK4Xr0FqzHoWdOCxIjKoBVRLo803EA7oigUtQAlJZ0vTSm3tMVtD5F0lmGtKyp
SRcLASHo3mckcl7RLzv3WjX4tkRooZrBk8kCSRdWmsi/WCQX9DXLHDe+WkezrEabs4qVc18hPCcH
kKRqRXL2UUgrOXM+h8Ca3XREeSU10i3CkGXd7YKBp6YPg+0EG9ib+oKOfnoObSKxdskOaghnzGlQ
rEOhAH+eYpq5MvO73HCTxDi3rAEhzMRyZRN6qJ13D6u5+YpL6VYw8ZTRYitLCXZqkdORmxar9JP/
TdiZLbetZNv2V+4PIAJ988oGJEVKoixKtvmCsGwLfZPoEsDXn5FwnXDdXXHrPmxvW5ZJigQyV641
55h+MfNzMCOBA9I+SNQqSQ0xsPQNOKPuk6sGM39/aZSOU6+UmE2aZP00cZ3u1gh7Eh63dgl2mKzR
JLTF+GapPIH1RUQmxcpxTYZfvzhE6CPwU6d/VDTFmGJUiV3wmcP4MFKIPXjKEhRb3rDLF8Uq/6v5
AjIF4csnqEtJHtdf/nyLv2LY/yrEIAfzD3Uz5QQckdwiCH//+2/W3/395r9/MaoxyIoYXr+2/nH9
3d+v/QEa//3i3+/5f37tH4+alsxdRzo1//rxGFXwWkcnIyfk7/OsL6/DgLrrezzF61+sv2BvR+o0
I2otwWed1wfPe4LA//1NCX7VzA9OVk36nKEjLbFcLe+2emlne6O1qkVxDhnMjRKLaa4Ex+ufY899
GRpmH9E6v4g68yBRPwkVtaAn96HHNcR7CYiNtMzt1EXTtkgKF8G6XVe0DHoXsbICoasvrr8IUSQ7
K85gc8YkmtEFA/8Y5ZAwusl7iIvMf1h/x3LqPaSNvjVB2hyhy1570ChhPaMp09rGfEhoyDxEMyNp
fHSh5nLC7FrxM6f0bSIOHKd4RIyAh3dbeogoUKai2yyJBtMzEJQOPyDJPYCFJBM6tzrWwXiMEms5
uFWOk8yG4ucF9luhucGvATrnbD207Sywv/kdhuJxa5hNuXfc0t3bWfo41hzlT4Gz6HCsCDUR5riZ
o0jVIFoTBhbGqOTJ6WD5JBVjfd7IB+5Vi5s+pYDoOHWOzi3Lxxc4Snj6uupJgzS5rdrgKdLrvZe+
AXV+kEWvba1oyFjQ/BLG3xIdLUiZsHIec1desDbku8Jzf3ZRfm1wyBBHDvIHyAdHmoJ2Zx5X28FZ
qMMZBU56+sJ89boQ3LMj0vO4DObr4Of5WRYpLEjhQ0i1/N/mbP/0MeeTyQIDepTlr6AbRlSA/U+Q
ZeM0Ej4CMowKEXxK2l+dbHjqGuQpdTld4mTmuOKy8ApHIqchQpMxwWPVyx0eZw6llgRlOfxizDx+
6boOLJEdYRMuvb1IeMnMkx/w0h3ryChOkyOtbQ/Fvy2s+plYRdIlDCrAOfaOZYsCowc/dyyz4NC7
SIMcwsbp7XjVzmyTL1PpuhQtOQIGp2UwRZDrBqwfJrUuq7bSf0UJj+y7nL+ZycgGPVoNcwLMFj7E
zyVANyNjhApTOT+NpWYcvUwJXoURCmKumLZ7PF/8HWNJsLe78UwGUL2tR2s+jUW761B/6HRvoa6N
d4MQJTowsAKDV5MsjY1UyYpyNOjbykvTWz4WOl/fGJU4NhYiqdLlkNlE/S9eAecVIwogRDRn+Nm7
Cn8zkULRwtEqwUE+H2w9ecgDHZlA0va8DLAUaX5a4rS/ZQE5rDD7Lij+qogRXJXXP+jH6dvMZnqp
984pEN7OGpnHDV3zk6PhMW7Mu83WeMipxCohcfTCO+cYQw8xa3kqkZJ56CZhEhvnRPf9p5HeNRdQ
sjFaXfAWgvzXx6PjLjtPwn9xuh4Io2PcfQcmcBvbz7qMwqrTeq57o9z0lnx3++RKG+HNxUg9WCwW
biKutRs8ErhxiyJaIq0fUa+S1aPhSgc/9cHBlZaKS+iYVn81EsRryFqvTYekIzDAZdkNEop0RH4S
iI9Cgg2WAf6nGQoeLdQnDzQhObojd0srnV08nTipfNAa+oBH9TgasAkLhG5p9eQ+2Uk2hG3MnMSQ
KZsxntouumhFzTqDL6aatJeuzH8YA9HNXRdz2UY0beAHw+ncEPjEZubKRU1Z2ZrH8dgK7+s8ecWz
6ZBrxc5fuehPRS1+lxCURnXmXcz5kld0EUqifqIghQJPLM9uidxraykW1GCFQMtusIRAjyO8mwfV
ewyMZzmOj3OGjFLJVq00h/QYLNyoRbRxMsBuXbxfosbcDHJJ90OTbLvRBh7PC0gcdCm5jiQKx+oj
gIdTRjDSqS/zq+zzhrXTGPa1m7TnF2u00RClnM7AlofEOl31HrLREBdwJ2f3HYfY21TBFOX0Uncj
fnfUhqZ8n+fgSiW3C0YXt6rjzJvKB4vS/YiWR0jON1HbB5Y6xERyOy70/uroq8dwD6ud+bUf6fcK
59i71kNAFFNpTltr1IIN/nlohRiOY0u8KlJCwygomo99WocMT5lwcEYsmfUlqbk1m/Fm4z1eTO8K
zK3bEo9Hrsj0UnTJT7A++zSqn+Ck0LWaERht4GeXW2EUu1wFE/nFQQpqFXv4mSUTvQlRo3gsgwvW
tQ+cccwG6DDSWmdSou3IQ2ZK9rR0JvDf5ta7xr0qzWdmW+4G+Ew0lh8BE0JHXdIgOkIIiFpy6Wtr
r3UoxuKIXbq89A18vO67ERV72BPXtMH8a1uPichvM3TJTVBDDBxhUpgfiUkZTOj3ESLcu4zNF88V
Ic5c4AXYvRvXEcjOKMu7JIXJJM55FjMHGI722KPnxkXX1sd0Mb8ZU3M1ivhiphIgJ/0Dh0A+fLpg
FJAZpUUJWrm4tDG1GoYsmW3jLBebxahQLSe0qexswUbjfbE4c22IV74Wy7SBjbvP2lY5os4l/YjK
tt/VR6MeKvXkUbCy+XTGzPYx87/Z6Hk5sTfg7Mbvke/+nIR363Z2QHjoNHlvBR/HAKds5h6Sy7L3
jTcnSj6czj0GfryLCoeJF8AezBuneHEfGo2gEAPXfV6onCj5SA9+Y9uwAmiBDxNIrek+zWO9gxm4
UV7yPIl39hT/oJ/yBTp6XHBm1DNihXrQx/gFixFZ1QJ3pWRCwbLUH8DHclQ9LxpxypI3fi5Y2VLv
pfPLH9USE7t29WnqFF2LtFbcCYSFT5FoPzpWsj6js2T7JQHDkN82TO4fLc05tI/9hApfI7qmzXQF
98y/wOf+TU/sK6XKTjTNzzY9+xmXYcV2pbJyThCg871dnieyQSY0izpkimURUegaKDlBJ72Al797
0kk4Ycvj0NrWvsozMvMM72rPla6il3KaouUl8gBUQH48u7TXlH9B42aW8Noz39tXcJYm9qQZEuvO
SaO7mMTvZkKM1HcBNIbY3enGXpQaMP5ZPxJGx2pQ9WrK1Ox6f/rocvHhduz6QCMBe+SMWBFXe80F
+sAeCRlArhmhvHeZOvkJT7Q8VIQAdQ5MxKhCPps78Xepca1BoWKwSnkwBXIvCVrflb4DQn6AtjqQ
sLbh4zhpXvZmzZyPRGmio4VbkCdVs9MmjlRlW7zb0oJ4g7+dPKUvdLhfXA3Idlaw0bsTPVoTEbM9
ywcjM77MFEmq85Lv0D/QUOY4iLm1BpB9zDT9nE25fWD1+2kY0TtJJgAqmvH7UFlxSH9p2rTTcK8Z
oCYTH2l6BdYKX76ScI3Y05t5vNgSoaPGjq1koXX9dTS5RmRWfh0CGqe55TohZL1049JuY3N9NGeL
a14O32eS4Qe9YKhVo+peED4QOqy9xcR+7cpCvGnj/OimyRspkjvPxO8CAauFYTGcM9NBRm/CMDef
84i+iacja5V1umdaBu57GT+DgL4KNDRpbWo/uQknuIKaeQMqAMflw16or6n1XGJVN3PJWRhwxUs2
iYOELW2bzfdxeDaQMvnGh1iYvPIfHD6oLgwzJSiMlihGZ3zF/E/ufCND0BQbZrx0xURFs8uxacPa
mBZw2vDPfPZu819/Bwdra1PetwVt9Iy5k19uOy4QnadweXj1aCkReqIxDmPyox3hlP3rn5pJw2qE
WER9S8DsairXp6ud4KgeYoAvkRMbMHvDfubhqOTVH02r2lnp26KCMYEfCBR7/F99c8RzDInvkayU
sxLyqmDuvy85OSD5DWpGW9OYo3dGNnposCE1ibsDsRdaGnnc6vfq7/ivCVB6c+VYzbBZv06Raohh
32Y0LPQPeWzRqFtWsv6/YbzLqQI5zqGFnBeA7IccRf9ag/fgher36nYMeHwgi6BXOvBeod2dTftZ
BVMbdOzGXv9UT171M5RwHiFL5UuTmfTmxrDnXxjZGY7IdiwDWjgVN86hscnn4Uvq+ZqkwagC5oPn
cDpR7JcyultpcFRP3rRk9KofgMG1lU8nZsmTqHbq4dTrUk+rqR+HNNb1Z+cxhHOIOW2pf534+nPL
JNso6ZjwrThBturtUT+eegv/90cl5HJngv9VABSBaNe1qOAYrNUTMEgV1JJxtfG1jgnY7CngYbx+
T828X3c/dI4tELHwYI9hB/FdfXsa6wc9jbYRD5cHEdblfmvQx6JDgT06VF8ipnZbd/5RfQv5ELsF
4Mmst+y0xU/1ULpG7xpMq0vTHd7+h6wrIvW4oviegFy85Vl9h3pNVf07efrfFxXzRfUKcPOc1FPx
FI8Ss3rF4TnrjPXp1MO56Px5GAuQHUcUEnDB+QK/RgPsVvWlbJFpM8Tyq+o6mTQW23h5gNPU7iry
+yrwrbvRZNIRW+mnR7FtcVdlyGAhBbjNIYl1je1+vq4D/KbHkeH4N23ici0dES5JeYszMzjrpX4c
mJibqIBhKOpcS/Sidci8LOFASKJoOiBH+GyC7jhNTLOXWk/DKof9KR1xdFoDeUh2gU2T0dBjszFf
OC18lONUMnD3nlcZBKwkELvlE5skzTI1FLHFDe8tWSIlBjUcwDUH+a464VlOzDI5gRV6RYx5ixay
v0zor4Iah3ZDgT95fFH/lYEw942SiSkpWIdoyMygio/kTndMsNhEgCYkn3o01mHq/dSCXmxb0i/6
qB2Z1NCi1lM63wsVG5km5t5qvTdryeD3e/7WFS1i/vQk8T+NzX12+tc8ph5aHJrsrsm0CaAKHfaR
YxzBzhMk/VltWG0GAx9aVbl1G2pPfF+3td3t23TTVyagtmvL8qKpeaWhJjA07Apsx8xjUutIPGR6
DJAUb+mxcnnTFJ7L+doPOAKyon6MCwpbd3Kcrd6joOiq/KfdErJMHtM5MCWvv/pd+zXDWqv4jn5i
r4MEZuhi0MAl6l4vGSCZKfgdPcIqAEG9MaqLtPNsFzX4BCyS2g1aqWA7QXMP+mtDqtGOYdo9qnGo
gd33sUMKxPFRehQWZ511OEntfAQ8yAAkodFtouvDq2UdsIIxiS3YhgOaKrOCzhFbE5rTeNabwj41
rX5uA5oRs0xJhVHDTMesL2sLvziVNS9zVV7VSMU2eiPR/41hCo50o0f0sgkqKLbSQPdW1K9xRJG6
Xui+R3jJULn71gicvT1FQwhfgiVjhGLYMfSDhtVRYTF3HtQl32iey3ncgSsoLu7sWNCM+VQh2G9l
Tt2o+RgZnFk+elRLjFWcZ9jxQa29L9H0M/Ux5KSA8tenFhP6CxcI2n4yqwQsWFyddOprpyLUiT2V
M5lVP/3iKKjOlR46Rm5WZG5KDlZVj9mSSpiy/hlXIMoK3X0vJr/dNpLG6VA44RhQtyzpcwR4l4hK
/qUHOBiqAHciqV+WUmZI1ugsDfsJMbxSMsAvE7eyotUMwFjbmHP0YNkm3CECq0gM3aVfnaj2N2Ry
4CBqlxBoZ3WQKpQrqvdzNpsHNA3nvlvAM5rfdIPhRCKLC+dAB5fEkoeAtq5WUv9k3o2jBlHgPiHP
dIjEdegIxnazT794DAJKI1G0NlkydJ3VvRANXNtaOb0p2+C2cVkDDKJKzJFDhKEDCTROUK5gIyeo
t0rl0VKSvj/jVDVQXFVSZc3rocjbdkt6d6X1aFDvewRB4EGmPOozqsGOS4m2TRIk+iZX02PsDoy6
Rgo9qMaDTxYr46J1aNAWzOUoP+6EPDD8VcoF9Sfdrq9ws76Q/3Bg2MPghht4aMynfrDenYwDXEWE
AiPHfKwvoyv2bAehnrnMfOSQhxGo3AWc7KbHtxxdJx26Q0vqx7Kgi6ssqjL1JPgj6a0aX4umvsOU
fM0TdEBK5cXWQfXIsGzpK7pD3MClq0zsfhFGpf5bzc9WYc4ysg7zpGfHQjdBr/gxniPmtJzR7CQH
xHXh7EEXSZ1zp5j+mzX6Z5Hld5wJV4tQPMb5yXdNEpTSMdQ2wVbBXoTLZE77pB/0nROx4ZP1NFy6
nhOoPn0F+/Sd2FxOmCNKnjRxWkjNaGQQodyMhR5RxU/YTs3EmcTKt1kCxwuv5xISxvULgRi89cyo
NjEtMi2Gc00F7u/cFsTWgFLfFrDySs0PG8e82Pn4ZWH0TeuQC8Qd+SFS9SHZUUUZURJ+J+puT5DE
a9MFguTkeZfWw7RxDZQedeYUp8C1n63auWeu+bMZug89Y4ZsLdQAFfaxdOQjCLALCZLePe/PmFGU
yUMSkWuaDKPcoenpt3GOoZWMdN5INWYi3xk71eCHHjOpkuFcG3fvOQ6HzOGdaz1m2l7/WWX+7Y94
SnY/quZTky9pfSJh+ZwXSherRn5F6j4uJpJ+JevslNIzJwavTw36Jg1JqXrXIhqJq7ua2LlqyD7h
Kt/Pc/qphoKu37zjr3nNjYBmDeeNcebqpRGcbtPGfeG6+VK1GgYDkm3W2RkBh5umDr61cvkmJxag
OmP2KYKERdggPm8sssN/Bw39k4mEENhwCXMxkVZ7vqVwTv/n31XBrcmNhga2P0YNGop5WIeiTH59
nyhldtDXBXEoebW0EW2CULIlIPSTWz0beJMqnP6rNFDvWfgmNnalVRIpV0Pd1ldNKRm9mLIoCjyo
APzJifAAV2jgeE+gtcTuwUx6l4h3TjjQWbJi4Pw2Mo4M1ABPAK7gAPplUcE6//0Hd/5TTv7nx4Z7
ZfCzB/+AQSHjqssmI/mBY9qxYOGYFuMx8BCPamzNONQeIX/D0YCvaoCaE75BQIWhNBd1xg3BSQ5V
AOVKjf4OSChLMEqAPZOlT4qQH6JTBdgSfPgCQuvoh4PDu7fuojTYtuCJz2PBtmYm5evYYmnlAZEa
pJ+qbErUdZorYdNk8Xn80dorgUNV0QqKxHylyvpO5j32Sla40jU5EiWYInUBcT85N79FCmBdK+z/
z5tm/QNKtV4t/KCm5foOcLB/vmm+5+feqFnEXRD+slma6LYwo4T3yFqmZrlT+9qbjMVWMeUqj2Dq
cqpt2nFqa+HAcvHqwGUN0t7GCu+vMMNVHLPKmpaFxcNzITgYaXHO+453zuWiSfTkhTbp9z9qNtt6
G03muAtHJCVuiGV6XPL2pR8nNtWEuL8wTmhKqzvwv18z3n9eM5bDooELw0fJ+B8WBDgquRmkcQeU
tzPDtMDTq3K/QeLSy42Zb4HNWMX0upnRE/RJa1YiPY10uE1aKhG4UpNHc/TsNMvFEt6exe+4uCx1
5XjqGiSWa8EwifllQmlQq00ltsv77PPOVEFwq4qSJzRot6CBYP3R8PBKZkRYolfpkJMlSOY4VhQN
fvhSdnvp1Q9TDHOVfDQUHsV09PTqSLrgqkPKpI2bqGtOrk+QiKv2NhusxsFJ7VOthFh+jE3KKBgD
WbSPUo7gh6BF/Znf9QjtUTy/5UgTFq9z8QOwuzKuaijI4TWuhbJJajM6bhpg9kmgxNr990/E1D11
n/7fjgySNzCtWBgzLNfTFWLu3xwZzqABzZ9le8zqkhWSYvXQ+0RvmIAzy0o+uYtrEUXisZUKYrFd
Ye7aMflkT24GhM2Qot5mpalrlM6qEtWZ0IVH34ldwsv5R1pafW1NDv8V86s/i1JHTqY7bLpRYEU2
zB+6XH55aXxHexbKDhcxeHTyG1B7aK/0WdhQW5MZCqqyvHV1WKYeEMnhvpQK2CIiPg/3u1A6Tjui
N6SNSbpP5mJfetpb1EPcLZtBPgfetO+X/gywSwdkau78tnJAzErnDEkf76xVHlvGJAkPfRnL6SEK
xpavYFGMpEm8lHju6NUdgcflFF6dga+3g/w7oJ3dNWSHOwUYDpY2zBv1XWnwPeHS7GTBU8qwVc5m
9SjQHeuXEsS2BTWSKtLctvgsgjjsfdYmB0D5HyXV+vcmhZzVai/6GH9WuNy0DGaxicFdFZREyFxd
jQlmWwFsWn0WSrjVes5tidqLOhfHTfrNy9pTUEdvrJR3dTTlFG1tZ9UbSor+mwycb5He7HIHLEI7
YphegvZAG/IiFiquQKNGWOpxAzvuuxIGUfFvbRWwhIbx0x6nF1GWZ1NPXA6JaOhTXKYEMf8iSu89
bovjqlTtkx91PHxopnqshDNEYJO5gSXCKcuJ46a2H3OulCVhYqcP9V7LOYmmogJ97N1yTcVQIIJS
FWdXwBhfz5aIyi9+kZz82CFW6I++bVDnjmrkptPLgXNkK8DR1/ThvZuX0OpQAjo7YeyU63QPSRuD
XV0uIbMntPc2wFYDPb/o8GCqozCV7L5DGBl2g/XiR/W3SK1C3kKRovfiPRXmt/UGT9om2TnV9JJk
IwoAEiiZd5jXJpvIslIJLx2Nh5iJXuq3X/1YXh1LY7Hh3APWJTuQfLL1tZZSrqT8M8iU3xue/mUS
9Zcmra+z8k30jJJ7jsdBx+avR4XcpXZ002ieE6gOkt0SwZ9jd6/ROBkNWgEL5b2h5I81qfAI3k8J
CZdD/INOv6atl22SnA2jZfdgZlRY/rlxUfhnvZWeW95ke4E5FVfVN1mSnOtjZCMMGlRBpL0BqDXO
A/I0R4PgKPP0mpnyhM1SHmszoNHjle5GLmMUwr+kZTHkX+pqZD/RA4cwpeTqcLY8abmLsTjSGQD6
Evr68uHks/maL/SS8xE0MF6wBRNL7735iWA5aiEEeT0dpxS9p56Uu9aD0NH0pICkfWqHVdKZW2la
454Tur/LMVYMQ3Fwe81h/D+UuzqYVJeU5ECghAhflbAHkWZ19EAXrcKgHlvPnG4yPon95CTRA6qy
BytvRJhr1QMphe6unXRrM2nLo0nX/JBAe0isqjqV/WxCclsek8om/m0xr9pgNDxcQ+bHkh8We9ER
dH1rZiHYvCHxSaf7nEy+6mj0GGrTsB6QpFkPntf963eKDJDjtNZM/WUxXDNEvnZsdMvcJa51AyK3
PAT9uxSpS38JKYqchVNSwfNbsBrFQLZlnQC67tEZn02vPSN5mI4iWrRzSgrGQ7t8rn/o1FfW3+Go
YwjagtnOqxkIpW+BCLb8xwXx+tG2vQALNKwnv7K+piKA4h9Dl7eWcoev2GE0NetQvevHgfPPsZbL
U+x52bHICgPnCJTptBAl2egkxtRj2kAWcJxzMppXRHTOYX2V66uwACaiyug+6wgNS0QmMOKHlJGK
PxvbiGPotpaWcyj98WDGc3JSeHW3F/mliLJg66Q8nV6n50rX+2NT0Kc3GB7uLQMdb4dC8OyX7wII
uWWqsHKvdc+NKkIio0ZPN3XTAbPZi0001lE6PnQbWio5dSeDlumdTO1wScGZmOYvS2b5nvyz9myL
vj1PifFTIE4Py6keziSKDeDkyzisXWgl02icSMRgmEOX8CxNQIZZzNiQtfg1iv33PMUITkwIchbg
wyNR2EPFGdKysrOcX5x+fqo6bhdY31cTgCJkcGhGGMmy4/QaV4sB8P5h4QUMS1zRGALsichpPEBA
fYiHuT8Qrs0pWSjTu6Os7kME+HFhiLIl+e+6ZtwjsM9OWR2hPca5QI9QmeM5FuaYTGCplXwkJkyY
9TFipLxHiS1ja3qALIo0eUpRiO9M5VHhMJZCbWcY1xEwpBTAeYcTpa5BZhPRtG0hAWJvTY6rhQuu
Hx3gfPyMXfQ6CNYu66pVqbIPefWvInHf7HJ5W6uLcpzrHXOygzQZ58V9920ENB76jPtQchd3f2aZ
WkDQ68rP4NQ02jOb5NZov0qji2lKDwmGqtkhm51QjjmOQRmp/oFZuFuPQppxXcvNiGlNutoT+qhw
fZWrYFq1iJaovE7JDlHjg5EYT4YtEJlQry9DwPiru611UjuzfUhY90C/EupZyDcaSd9K7GzQ8N46
1fKits9VQ475BVV/y9rPT5HRpfiyRHR/yy6/SyUN1pGdU6a3t0WUd6WHVepz10KBjrGJUeK067AE
pJggo3qp1665jOcduz6ltMsjNRJpTk0wcUR12WNChFuRkAe2zUXxkNFX3AwDz9Mjfc7B1ZLtJjha
8ZXVJLPEjb65r9r+MeHk7qWhV9AjKHN5MAZ5W/p0PBEulW9SK3lsC1mHeheunq1VIDy12AhanbMo
VFBkZAJnGULKT6uJ0ZR09DlLi/OtmBYANm75YPQ4XzMiPrnnzeOkiadWD26xszCrNK+cbvGGuPLm
oNwti/RzEQX3KiOoQbvlEx0H18U70M73kaTpTa+LvTmLq/DsYzW7GE2c43qA9pTaeOi8Z9QSz7Ls
rHDsUHH1Xnsq1m6a8gMG2qmN2ishJVSi8YwlAorUUD90QbNbCuu1UA3NRrlrANcGG10EZ5kMFC3W
xTHRTXHSHzucL/w/lfQqZw8APoPQbaaLPBTEvtI1frDIPGIgg4sqjn6PCenL6xWxJGQArEOGzGye
KKLlZm22TBHnE28svnpBfyBl4hvWtFPMfAVfcS53ekYWTcaL7k7lgFzFnqieqpi6yMUwYA1EUBVl
ee80LewK7ev6BLETIejhLrCqCdCO092UacdmfWC1FV9V7bn2DyKbSkQ48U7V551oX3NG15hkqH1L
mjZZxrE+IUklbcHh+NL7UszWk9D6x9RDBR21KJ27NrjpcYqolvmtG/DWBXqDcSZ7ckxX0aToSw7O
TToFGTrTV91AD2163CA9aZeb2ElNdAh8o0H3GRCY94vmFnp+qUxgZa0+Ife3P0JAHFXmVa+sqKmy
IkU6FHoIbxvS7TgiajxE4CWP/hj/0uLHGs853eo3kB+fDZlJ6CbzQ419Zzd5NTW5XK6y4rVGM2mh
fkJ6rj3WzzBZd6w+WF2mYp9q8YdR8R6qKpUNe+/O3n2R4n6s5+C7XpafholZQN23vZG8uH4JhLD5
rRj2RKty+qXzi68XsNHc/hrpnK6vcaL+bbwBDk+w9LxESFBZxemjXOroYWmbU2kBNOldW+egAeif
WyeIbGenaXKXjBbmxkHYBydBrWtN2efaEfFROsRa1G09GoE7m6H7+mWiGDbRaLz6uf8DhuQTPai9
qpeScSB324+U1op3QLn96vheOTYOSSLHaeqdc+V+/7OWxXzQss7uBGD/8OPkd5W4gm40uRQucQsR
2TUhbKk54SSPSJzlsMM3MTMNtSRFtXVo6oEDjvLcdRqSxlF4oTKtqPO4OpI4M8drajKehJAlgX5m
jXVZ/fWZ9SPNZwyDyuGxno8actM2cdJgnoHr4Y3BbTVOrQ4MQ11UcGbeKhNpEnbqtQG39q1NVTV7
cHmKXuK+AaiArjTG8kvhV6o+sy3hO1rcqDmNyOMwGdjs8+TPAGD15+iKNBih/oJHgpRWnTpsUljS
LpQkB7gOdS+V/WhoJACg6QiehqU/lLVZbQy0J6e0MxBjuT5TnLQg9C6p2FreBhvO1+icMzs+Gbbp
bK3OK8LMhTBlI/zHpKs9jYv7pW9UsqdylWn9qCKtf85qlc05g8q+JbqzRXjOeQ0/GZRDUNVHewqb
BEmrDm10b1s7s+dTXB2x4CzZiYhAxE47FUa3NSoO+qXktLe+BDtjxZWR+A7TFX86N7c22c/dVLG7
siJlJYdFYePa92jQ6h3FQU5mk4jmq0Ew8hFK8nlYgupkNbq3qWeMRJg1HlaDqCSu1Rk4GhG4+Sq0
iux5TjXrIdcEyNVY3mXQcubsdN/bsv5uAfmL6+WpUynPq+s28phXOoK8SutjCKZbQOL2rrcxqKVT
ZZ8yXVKZuL9qbBBhX3qXpkJAO3s08ptZt0519GHXCb0H3cTpGx1XTMc8aPOjab8XsUNoihwxlqiO
jxPbeP46H/6hZz8QIRqjRM8/21l+EueO/tPLuemAyhbFlWSSTU64D90DbpvVs7w6TxJSAFnRboEt
vq8jt3lmr/P7+fsSGJdMX15GIOEbpPA0xoJcqRSqHaGe39e2FU5R9tVk+PAiUpbRbcvau/ViereL
au/l7k1G42NbOwdfnV8HWhWoxvBsKa5DRPzVvlQuLzVudgVmWV78OsbVdHgNUoOml9Q5LZ+0RnAO
p6pjv1t3PrjP125gesw0M1QOxPXuyi0yLwQkrMpEupS/kdHFMpkRzTKgoYv6TaHKO6BI5n695Uo1
kVmHGmpQNIwfnmvUdMB1cSjm98Lm7N5zcVnZNXX0X8TgIGrUknB0WTnhhd5j1TkmLHTb6QGyD7Ul
+3n8oWU1UmXe5T8jaYPIJCRRrvJEDYt2iTQSBZUNdf0MkVowq89oOrcM89umPQ0es4nOuzFoYmdR
NVKtszINPnY59NenaQJUpIbxmq79Hu3xWx/JF9phDBzyONslx9Tl9mhoYKxXg9amzX69L9YegsaA
hZEPD0h/8jDrpNxRMyPaJKVGTS7WAVbv/Ij8/nX1EgVYmzcaokZnyeDd+fFMI3F5TyYNSUOUkAZM
Jb2+Vpum4aYgIYZRIw+f04ISBUQLnbyhP03MnqpgbapOyyVWF2QzcHZWtfRgwVPgDHrS2uoa+Mrb
y8JrFCy+HTVTGmsoHlB7UwhNR0vteKTDUcn1xVXVYxaBECXoGuUXhA2hel+q0jIoPdd3OUvsr5K6
059o+KwWL+PNW8i4BJbKXLLT2MUg11HtGNFwnu34U8360gR9yiKemjE7rI/lqKnu0jBJzVpx4+D/
WWlYoieY8j6f/HY1FpdqHWfVp213KLr0sPaAJlQna7+ZZHEEp8wk1NQF/Zm71an2mOA2YYb3UMh+
CdUIE6kZMy+fj6Vsr9ibv3UcbhcRvGF9YHBBLwNFvfmYF8m39R4ShiFDb2oxrHj1PiYx3O9xmChG
jbLEkdbF5e/H19VI6ysDvnLzetqvgiYFLqbggLeEMkPdmf5Y3Gkc6Qvn4HWlGBhoG/O0zymUpsxU
b8b7OuJYSqAEjfs6J2/Db2euyZqy2Xsi7wlfzr3iSA1/k9uiY8grquLT8qp7WsprGszYLWNjnX/b
XigstMerf5IkOJq7DTtn2VWXWcEESi8n9ZCcT/wAtc25QV2sM8Dgba+6U6psYUaW7oBoh6urUNVz
pH9iHy2xvyqP4iobcawyLFRWT0MwPBleimcI/tGrty6uoH2VRrSNM65adWMx9iEJ034xY+ZlujbL
0MbsLBv7aMX15yoYQGLPzLTqd9KK+929bTUDRXl5JYyPAiV273hhSNEt76x03/RgDtVxJlXeWpsI
oMSjOlbDb7XqZQ2B4SSQcziKrY2cil+qBykHasjVwc3+8R7D0oHkwHXt51iDdbw+tHtRnf3xiS6R
c5KkLG3XHyEZJ9reQPtEnbjowl/XCUalrs3Jj24r1yLHZs0eifqXkPIaJkDe6MP2f9g7j+W4sW5L
v0pHz1EBHPhBDzq9Z5KUREoTBClS8N7j6fs7oP5KlapuV9z5nSASJpNgGuCcvdf6VmyKb6QB0hTn
dxXm1NMdf3oYFBpnpeDtnoFBTEMKgV/VrxULMTCeFgO3OVOIcuFr5QPJaiUzXiZ/LR+LW+CPbWHp
KhiJ+VrMgxWcUNcsc/DRBj/kOyr/WqBXzMiko6MWcNZlTZqQvBXds2JhmvEpo4I8mVmymcv8KhNT
bZVV6VubhGc5cppihmiMbTdJFOIqBkFNm7z4omqUYTw8oqnWQ9OcnkrCxNc2hQ5LDiRMYYD896fj
fM2opS89ihA0xfgnF/hYjh7IYMria06XiR7N9A9bPCObobWZOjvUcsmvXFYWZdJ8mEg/gJCLpYLZ
rp+uJPmCMhHtHelwIArkXaXhoYAxWYqOC0n6A+koxV3P3reaSz2FGZghDbcmPFW0ZMQbg/ZCjdF9
t6JoK7/u8zWR8Er+XBtt5n4IGSE7I7FpKTEEm4eZauAg5Te/OzkWiDY9RQZ4XMfJvAM9TeCNirWS
NfAZWeCE5oZ51GVGFcC6TJfBSJU3NzFLpYwh598PkagYOCjzLtIk1dfV5J/k2Muw6YcW/kQ6Z+wt
ib9FxWd/Jp2XKB7n81xMmOsYSj36KIHE4wzHqJIRtW1co/bED9TFXEYdF7hipduHIMnv9YBvzsTN
xiJXelN/mgxu3XGMMyt1CG4vfowGAKRYwXpamuZjQAd8kSnTbmj4DmRgMBF7d9omj3etxLykdn5W
WgMGiTW+OP377FL3yhh5ict7Dgx87TBJNYvwFODUdZyOW8GEr8vtiZCVwgAStVrK8MUy6fgR5R5l
yIDrkO6V3K5JnIfPHmgtfbRsJbvvqk31sWO4O/TFl4ZLsqyspDn1GK3YlcyMbBfRH+LhH/MEGu76
o663X7p+MJaCzyeOk3A7M5Y82iUKXdu+1VdDP4A4LhHf9kwwbCt+j4t8PyYqQ0BrWhi2lPrKQj3q
sq9jmL6IgEsE3TlonZPKtQ7JlrARZyiYdMJybRQIufrEOoaeOiKpM+5TqfhI+u5SVmKiXxNeDAcN
VjWhg0uleKrwGbyb/Copzq6hdJ780QIePVF9K6mSrlTSF2fJRWM5jHFM/wTLE0mAy/XYm95tBrZo
c3C9ZDbI2I+u65Q+pyVuDLOCAlTZvB4p7it+oQi7YgJypHgoIEF1NfpMoWuPixKxM8+Dqc8qhlrr
XqKmXrYhp2xX33TBbNtEkruUd3LZE5vJO6FFA6Q0eVEimH8ohrqeCyh81CWjkqcZrhISx6jk3aO8
b5Zo0Cnct0cIVdjI5RQ+ojtka/zMaz/5nrdP8yV0vp5l0bfQYlKgF2gpjafEDbdeSH3A6gYZfVmd
bXqvG6b53xQSObW0uA/K985pX4qSvroT8ZklgiEbGXoxnGoMmHp8qg0pTuJCM6NCGIwXC2h+1F+/
ydld5rs7JyQOFaGOnlkUefxtOZ1EF0g8QE29Bv3yxijco6J421SLX2coR6pwhUtlaRoPwaKSog/f
cz65DSMwT2cE5nA5l9UvGyjArOnop+DQO+EzikOKe8NiLnMWtHqW+Am3bmeHuxkMNSu9euLQfe4D
s3BANv9iCxGt48fvSJ4YGXmttzDK+H0GC5kWdxQ311fcgZ/ayHiP6uSzBBjJ26aaR5g08urNyesz
Isq3uV2H2m871sXT5DAOgrpTwHaR3AaqnFIz1DWoLWs6u4H88VVN/gmL5n5uAGukYSwp0CwM173C
ArzzkPutMWVwqfXRvDfeo5w+DQPD+xwgEy1JinmdLQlWjA5TKfFrjfRsxa5YTpnyPheHhSXtxENH
earlSwreLDf53LUaJXxWOWisJVyn89HJ0J/DVNRuOsRvBCbyfaIx2kE0tZZpreWyEU+8DOpZ+e7z
5UbXQwMybYoTZcKT1CrhXtjNY7957pYrlzD11pNDTzOxQhPPiI3/q0L4iDBbB9CERDfcDmRuNpH1
pAkuyahNXwMpqQ20au3WghYp4xC9ch4c5rSHsCueGs0pV7R3yHxsLmjNEMJLlJicpQ0SiYTfz4Bc
TZph+KNLE9ABCsVPWV7P60+1geZ6nt40kjQ2t1HbVryZBjnbrfmWmAOOQomTkDMbWR0NuQNmNTwG
fbCxJTJlS9htS/uslIIYSEOizrkbW/Uc5HD6O535mWGW5CMygLcz+0X+IKIUaZrAVyNH0bMALq4Z
adlT+LW8iyomFKn8RwM5AmjaOwUecZqtSbyHEqLV9zO/K564XZPni27eYQYoYPfRbl1bSMPrXA/4
LXtQpUeM04KW1bJoMW4K65Osjk+5/ZYp1YskWsk5I42Pz3haduSAXSVTJA/N00TRgyIyY8aBlIDK
fQRb+oyLEB8mV3Iud1xXrumkfprZh4k8fVc5DSo0+zLGQ1xLGh0kkXTr6ch06yNFzJe5ykI0GRfI
emIiWn0m1XnCeCojdkJ9Jd/CcYoJuoy6B0eKefLc02mgIIJhqqUn2ZdEnbvqs4RSTjznX+4k6Xpy
DjbXnqhRHHRGL4mRftdl/VS+y04xndPCOdgF7brJ+p72JTYZJLpq+mOUzCPbeBPhcC8/Hp38k01A
e5NpMc0Ai+8hn4ZCkYmeTWkzPuQzNcoHLHzc0Gnjyd2CIdqAS2NRypGVfJvnEbEsp8/z68HmRz/T
iuTRI3Q41OIMmecZYANeAedxfBzlhULewfEcxQ3kvXaIEEkUEVA2Rfo2qWzrytpMmQ8za/iGL/mr
KaONlMpiwA2nhndikkNtR5bvYV3eWQN+NanynFoU11XpPMx3kg6VD7gjlaE8/f2oYCTCV/SrBbAw
ndKD4fkw27hEtec4a7/Ka8187ze96aIjPFqjEzXGjUSxtchxFsIPf3hwMBamGh61ArZhmBXPTf44
6uanmSAlB72WPn1LMveIA0/iB8kbn3z/qbmodfC1UPS34t7YxEZurqqCD1SOKuabjeLgBh3HDZJI
x5NDVVm9EJcaWMLC6DrS7Ps9Nqk7JPpf6t4dFrjrP2X9Q5DSScYS8akUQqeRGHHpir/N41slM5Ql
YP+wNj/nFQGBc9VB0ygGmCbORuHrHyrI/4kX/ReisYZs6hfB1eqleflfHyjky0sKCvn/Ji+vL+nL
rzzjj6f8xBk7xh8O0aGqRSXFEJpjw5z9iTN2nD8MdGi6rTnCYp7goMuSXO3g//xvHQgy8w6CR1UI
CpbtgiH+D89Y/UMI8kBd07IsU9Vd7b/FM/6bXs+0wN1yGqrQharLc/hVGxZpTC5r3VB2Tdq4G+Ew
l9UnhjFhn+8Kf8PoKdvVpc+Pn8ICJWKbuJSO2fsv79n1Q4v2/ycXcxq2q6MxdVCpCfHbaUxaXY0M
9pVdiWkZboJwjmT7vtq1+uYy7ceZIviyk9jRxo5NZq9C9U0M+u5fTuNvAGATt5pGnqjQXca+Jh/9
r++GY2hR7Xa6t1Mro8DPa5CQpylir3hLvbP3fZ8/x5Z3ZWTzzKQKZQgt70JLSaDP0NLTBO8ufUiu
8b+clmH8TcJn2rpraSaOF8Sltio/xl8kfENcmyW8X5Rw3ZgtUjRUWyMq77Q8cE4wcFzsyQZBrYyP
EX0wmbZHmO7UjwxKCXUL6aWzZGHXsLZQVGjO5e6Je2B1su1tPHjOqRYYmBDgXftcGOD7/rNICliW
AeFUq2J0xnXW5wwnXAZ0UxmOUJbGJ69MCyK8q4HYewWnz8j4zcpJESwd62Dcm/4DDcV26Q79drRI
e1emXtn7WvbD9ZxhaehACkuPYOym3tllcgbBUa8tVceGUsXNWU3rt27Abj/1xZJ/Ozur0fTo5JW3
UcbvjElpkkTEmTVr2z94HYZocgfyVTx2R5/Gm7MGx0DxygJzWNJptqM3d4yvdDWCYxInEP0pUcOG
T8ZjJvpPnt9FG6dtScDGX8b4PxIiO8EHtjaaS4yVae8cCy1THsbRvmL6aXU1Ay8Yrxthr3Iv2TuB
hhyG04q5MZdqulcKqul64L438gPJCHvvw6fUtMbt0KBYmvyOO1fkg+UpcQXVBokNOm73xtnC6vC2
5Ri+ZwhnQZtZa5xjP+xsuuaufy2lTdjgvjt05X30SKbna2+nFWQFxDRR7mL5bJs7MtmQIDNxGToX
i445Lk29IES46k5+amxrJcCt1U7MRw1jo1fiiqxwZ2dUMzEhPWq6hfhci/ZdG5D/1lFdLzBHA4/8
7AhtAgSCNVQZ/ORQDOWrpTG4sa8EV37z7UnB/qALON3ekzsgAy6wVjP1U++bobnYcfKuGbiCGqQB
NHcmnDD60COCQIGQ2V+14jHUUiyl2RjeReorAluMvUxTyRVHF8YEAQ7eVo/79yGPmX5SwqxrbKgZ
9UsSMZJkYzst98dsOLekBG8cv9WvRopFPqkCvhVjsGWeyAA2tb6PvsbkNcIjkdPMoTBFUKY2eqir
GDRrlsUUuwVBA5mgIUfct1eRUZjnDPmlGfe4R8oaTqhGjxHH2IHmpol2yyAFxGRhMPpmcCMf0rb/
dZE2gUlWMBnK8w7FLF/HMJnW8CUIrBiCO8uvTfgfBeRAuanzK+7t8/q8INv+s+aK5JdD5u2xPHh+
xu2587bb6vyoMocJ3ra5a2UuB3hbooWphzz5XmCt522Ah38GdhiCLFJjTJ5EIJM/5zTjPsQEebwd
qMmk3Jx6wuoWdpy7WkByp6Rm8ZVxmTi1CmQQBSL9/MSPjR/L+agQTACWNt34eBL5xtnh9nKThVgH
47k84V/OZFTVYOeN2rqRIdBGqUUfZ3g7N2cOUPz4O/PWcT75+eXt+cTmh4BMOF0uIRLegXrUShgO
Ru57q1PUqhW+noqvvfbxqC+EwY/HR7S1rPzy2AS+A6fGu9aeuu17LIqjT9jfUPXQOEHGGfVb2t4B
gI2+WJY4ZSl5aH3W3dvl9MXQ2x8NbKsCsMvSNbHfekXQrJOxTXf6hH2N34W6V7iwo4jwnUtSVTtP
9R8MxRJrMwxA+NnRQ6RjO7F0UL2qC9i7oZTuuNsua78lhCTbuJgWVi3Drd0EYpFfWFvC0C9BNpIJ
kn3TVOc8FNI+SSdhwfWbVCW3eG+A3y8yi+a5Hva4yqphGZqRtBpoj27GpCfvkK2gVqGOSsYTTLBP
Qs+3nlJ/r+1xPYUGs+usH5YpMi0uz+V9NlG4HjyatEVgMMTW4SKkLuUn1R6VRThi3xmJGLMFguwm
hBrXE7ZEI1IFqUq8eAzloQpHYA1hKrj8TnfgNN5Lfr9fy/bOgiC+ChV92jRvse1bJyu0IOFaWbQS
wUAds5E3LQmMsYxpTbVg4wAQ3ZSUkdVmk1KHX7gFwr84Hz6PFsZoHeHAplNQ4nGDo+hiXu3J3/VY
ERHOm+YmbN+qPn03pum1Yy5oMsd7gO9d7gTkPTfmVoftooC/R+Nc92uAn22UH40fjPdoKDXQ9JqS
rDF07Msy7l7qQU6xq5bJuU0T1oKdRlyaOAZxy8VYPQw1v7DKjJdd45MRBQpPmQjQTa2ohGYqZZQt
+JOrowJFEzSmFkUR0FToDmmpHc2qfNMkkGD0nXVR3pVD8By6AiWAHQV7G9V/CmrAxs/6ZLUvWReK
o4YicIGec9hhkn/UWr3adkzbdC2knqhZryIt360BBkIRliWUAgNzopsQYlccNWs4J45Beh3t+knR
A9wOtNAFU8B+IGZTjTxUQXwDBFFVta3vtcik1iJOMLy3DDF26qQaK77Yd5YIxo3qM940cP/sBLYX
IY5lCw4MXahN8SVWrjmjmX03vE9oh+lJ0H2IvAkCTf8tpJ0LOxrgoE/gWph+5ye+70zrPozhtTGZ
Pk1VuortDBcBxf8grz5Z5iVn9m6Ya2doHlI4aExOxUvV4QsISMpTCicA1xU86+hbLSa9lGjBJbnF
XQT8iE8iP+rUiFKENbFbOssOvTZ6Kf+qBqCDzemhs3RSGrvn3tOJT3CG4Rh40QZ8iA3mES6Ntocw
gtxwyHEQUV60/OGh0ox0Y5WgW5RJ/+GC01/44jjkhAdmduquuwI8VKp+G0p0tYFbfDeyuIH4Raoa
SE2iE0PuYnH42LvSptF1+qrdZvbZ0ou7IaqRmZpIDtrBXWt+qyyGvZo2B5E6V8cur7WlAb9R4EOM
8VeIpGfVsL9UMZcmF9JdpxxKp8PO0o/XAavLwh+de6+q16bWfcpRX/H1CAwuk4jiHAWTq4fNxgsC
fRmg6Rvg2qNlg3Fm5mJX2N1TpHYgUlEjRDqIEMqrgDBAYmeEFpR6eLLQD9r+CtNluAuG8WQ1pA2a
isRHUbGfuvZYTQ9iCiDBi97HoVl8K3Qa6q2hfSG4PYVFrn+yp6MTYncPveCsqsmnMUJSNqgvI1m+
ivdZCaxDbFQXkyFtEGHRdoHzeNF4Qoj2lvXpU15QsVDxux/HFkWxRZAKQno3gSCaUFDIxiG9JKWl
r0Mk1st5z7ztY7eWWIylpGQYOhP4IXWXdOJ5PsorMIQWcIGWI7f/i8IgZktDAWeAcKi30EjZRHGa
XabMHU9iQCIcAIoThbluhJKuSZyGOmnhPcSoDdi/Kvg1Csp4domPXaVlgOYHNLWj/rB3HZTGk+4j
SAjC7KEyvD32cvusN8I+91JHkU+4ge22WhCdLZbWxC0NF8lw1pRPoW3zH8ozQVw2ra3aA6Zi2bx9
nRqvXT1e9NXUAeIzTd6nH34zZXc4yFkMVSRLHi99gNRHxC7pB/mINcUZvHNrj/qZzgRwTf2cQyhs
RANojEgM4faABWAlKQVVNmzjTJG8U9QMzj5V82sdhiRtZMY5o+SGQLuF1hCHa1XHsapYd7GtD4ep
8e9wDujc9BqQahARbC9Jzq9qRC9FTPleza29yDuSpc3qbPRaffEH9d5MBJSEtE5PxZiuAkepeS6d
dlCT0bZI02jjJ4Sqq0DslmOtoQQoOzAhZrcfK3vtpyFJrYN1bI3S3Tdl0V7ius9gKi96eJSXOgoA
HI3lK73fA0hCWAhRHx/cYXrw2n68GIMDCpksK5LlfwQW5+jGW72GeOukfLPiySTI0ozP8OXlENx8
KjOu++Tv7DRRrvLG/opHD1omVmbmfmN3EZW672J1x31pPAROdpfEmrfPGAsvDTNDlz6VeG1cZV1q
I9F8dV4eXeT34JP6SyIXsBree6c2NinlQNpgXxKXoFlzF/VIlQDqwTKx45EGq9dcHD18df2h34We
E5/sCl13ohZ7T0x0GYar6b5aRKPpeX+YF518hJ8MB8D8sG61SVvOu8jkdrhJMaMLykMhY77mR1Fg
UaW9rc8bjaIqpCKGI4N5PxP5n8f/48bacFexjqw6a/Oe6B3ebasey8P8KBQQav/L1fmQSj5jfnR7
7vy02+r86PZSpExwrUrIz5xfeX4Brt+m0jj7ObObuJvqMD+6Lf7LbQ52bAaNMuv7t2NKLvyhRWq4
h9Pn44j5MFtEREXeXjotyQmcVz9e6/YyITF2P480giMB2hgUMQqqdvRx/C/7gVy6Gu5cTiN2rO7n
Gc3r8+u1bfutclDzMFRq1GUu/2ZMShQdDfkw6eo9fYHPyQScXnjRHTaChIGnnjxZZrptqFHf9UqN
SCse66VgireP/LpZZqhV6W4SdVq2SbOOfcQekX8fDtSeq4lvdZvA3rRSCEhGnp7H1gaR06T1pnS8
5OykdbVRghrRilztkOnAv6apQt9w2PRFb5y0Wv8SqaaxnXSm0onp4ZtKerNYYTPZhVml4W1y9JMN
T2xSq0d7RC5mRLu2q5JTRDbsqQiqYKnq3MOQMiynvsaDXKl3EeLuhmHRiIuP01v4qgg2o7uzmyk/
jd3hMxPx6YT/d8KQwCMHtPZGyV3utHJVk4tMh2PL4IEYyfDnYf6kYZq1xmoTa2A6Mn1bFpzJZH4N
4XueoxDg2zQyJ6hjcIUkHiA/hASiNuTD6pY4dDSJT41caNQu6sg391FZSu0QjqHkYijKWTBTOfhZ
qR+Ff024sfEe8YJM57m9TPlw4mo6nKABULY2ba7LHFH5Sn+KFRpCI8GN6zqxqAPZRco0PaHCMIRf
bFEV5wk8AGM3wMSukX0PXFNsEGuhhSQn0wmMIw0b86h0GPFLZoYTjJdF7kbp1hrCF68ciA2IwufK
tcKt7+TqSU0cFZ41j+aF3o/qyTXVaSkSZPqRCW6EAZXOR9BNscjpRHFoMbrZhsoMMdyOax7LNLMg
U2g7+ov2atTs7y7T+ZNtVtUBOd5akWtYFlhQ2Fj5hkWr5c9tgU1pZUBi3PUPRcaoN5pSIuDl4fMj
+uH+JsKPu2g1MTJwbE5t31o7M530k9sjl46j6Gly4ZitEJzGpnay5a55v9UX+slpdlWAToaI+wU1
237tQ17amwUzyjHHCqsO1cLGEMRQy/FOQk3pcslHJNvgxtBDEN9pcQ7xnDdhvQuRq8iELiVbwxV8
gtV7qKCIrkXZY2WMu/hkiSQ+IU75Wulb10DpPW/1lbFaWUjAMAQ70cn+88j58HlhO8fIaj+B3EGB
OGI80kF6rYyROzGuEfUUpEaDFJj3sJFf+nmBbiJfgiYsuLcWTATN6DgF/c+FAusdK6tc/3ioKNEo
Z+0ZHqPpy7wDpGCE/adt/3LgvGt+tXn/vGqrIT63WNc+/sxtx+2vzttuq25T6vgPGfLett3+aKHX
SNfbJwjvwCqrIIx/OfXCt5gCGO7ml/O7/cXb6cGe4syTjsoZKg5zOe/p+cK5RqRub8fd/uztVH47
2/mQ305jPng+rmvC70lbnqvIS7e+kajcd1GimkX8GLf2ycH0gjayabBghNk1p+C80wv9OU8M5ULD
N1v6VH7WjNJDspcD8+wGBA7Z9XTxcveoq8N3VRpGphhD7FCZLaqdRDvkiRAnio9XrD/WjlF9MDbT
nR891ba6TahZrEUVfxeMc9cOnAUuUsx0offDueXXafjUY7FKglgw6+Cbk23DPLEXOKyddd8P08EI
hbqloc83WGhbpLhfvWxUz1abPAPKK7dUN5iO6kO4ZBWSt4n/wq4ZDppu5GwU7epPo38Gs/8tVUfn
CYJfQY5pUQ3aHYmnaYV1XKm6+6zjOts0YbscmTwtJ6eryMqJvwaKBE/1U3+CBzMrir63Rv2d8FRj
Lysd6y5Cnd0M0aUxuq+151xTU7U2ioGsKa6PkfbEPM08JrjcJz6jNddzPDw5MhLF6fNj6fQ4zgL3
UQorYKCMXIlShwbAUK68Ec+bmIDEWQU5AWTZl67xClK0WZZqD5vYjB9EHptU0JHwN34Fr0Cla1n0
9d1s5srypqcaTCC4gah2QoyBjRr6X1l/a1STbNyRicVk6JuweJ4i03+kL7l1SMvc8CU59z23/9yI
rl0psJJVw53SeRcyXEhP0grjkOwmZBJMwZRF21jVveo26ypGOd12SrbzCIA8msDj+vBOgbC9jYgK
yV3DOg3OONFRJxKcnIji0nyLPIuYiG4EcuuGh4by5T7vgNe1Gd4Xil/mJlC0aKkVuXVntEyXcLYT
zSJZa11hPmhwaLOqsRD1WOde6bWzp3rbqEj1Q5JlwyrxAkBDYf8uMrRxLPQ14+wR2Vvfrqmdgb5z
p2nrpfg1a68lWgTo5p4BSb72AgWHcD+uVZCXy8gm7DjAkAzcZlLuizHAdti3eyuDvNq1BJjgzBfY
iFBgBE58B7eJPAW+UVTaYLyFPQIJvyUcoes3QaKY6zbpX5n1LcijnAjiM8W+TJ19rFnNR1vuf5q+
/9r0NdRfWnT/1PSt4996vvIZP3u+mnD/IAGVq5Jj6zSHZFP1o+er2eIPw1A1okVN4Qr4MH+2fG3t
D2JHOdw2HFMnvo8W4M+Wr8kuU3XZq+tIEohW/e+0fOkW0iy88UDk+WhCMw2oRo5qqKBa/tpMdOgh
pmmrGu9T3fyohtE/kQsYXro2SVZupU0vYWThiG6itzJrwfAFmn5fRXW0hzDVbcEWwTHqh3s/6KZ1
26ZUv0wzfwTtUt+jCySYLMHzLBd+29AuTFITqOPIalkY59Z0rjaea+DcndssGIh2h4+D0aMfWoPh
0kTqFPjUpKDh0nENZvZSAxG8LWwSDM5AHnG2jiGsoLon1eu2e340HzM/6jobKwgWQfki8+ZMeF8q
O203BgPTVR2U2nNiaxezrNp3DT/9qLVQbashW3WDaV0SP04OsapzbzSb8NFQO8SNNopie8oohqp5
dU6FV56Nxit2HiCO26Z5+7y4bQPova7h2NKn4UlKaNWnvr1X9NzyljDghmMmF3XsD8d5lW9aAlwx
/dt2xGiY1vKCss989Lz4WM+HmH3zC4VOv8e12+4IT5beko9ncYXbZyYMILuqO6CmdX3v9z6JKuQ8
QOCD5Kx0rUmIR9ylxxgx6N8feiFgEKNQ0PxRs44p9jv9mYvacJ4fTX0ek8NX19FR7p13NGXug/Zr
HDhzcPequCq/hrihV17X+QfD9Z3ngryw1C2+ul7hb4ecqEi3HS4BkQiLHv7+V00LwQtXYGSdqDW+
aCJf2n1Rfh0ECRu2XsFdkIf1oXqf54b+YEdW/8vTSx/0vKL7wRaRMVR42lGY353y+rHqhbFxsSQr
MvWsjqAOVRFoq+9o3HAPawnkQWSqrEpqgXe2RjqiKRd07o9BqxnH2/Y2QP1tC/9+3jQvsOa6dwYw
yFWY9j9fI3B9rNv+kG7qLALfIRedananKe0Seqt8v37bMR9y21aHqQR61/m6gPhwRMoRbBFEPs1r
7WQ08GHljt/XAyVhF5Nm+5gkBPBmLb7A25Fo/eWNthM/nznvCZtx7ZU+agKiwh/mhZo028pW7Aus
xuahLbTmWGUhyBg3eusooo20a190ookWSeGCEapTHcCdLe5EEZCDMmjp0Yt63KOhP2zN3G2Pvloo
/ecATRnJxCJVLkFN6JtSjtpuYBBx/VgkGR4FBpG/bJI7FadEYQpQcn3bEXZueH0TwxD8fK48MI1q
bx1l4L8iARu5bEpnHWku8YwJ/5lcGILPubUCg5LFf7YRgXFyI0U/pxRpKZom7Ul1lI8neWHk7+lM
ZWQ/op5w2yk7xdi+5EoIIpOslttDFJeoLNzCWfsVKZDznll5EQkl6PB4eQOZmJq9qGo1uDijT0Bc
aZyjlutem5TBhWZncDF9je2eAxie4Qjw7/m4dvJ+7k9Rz+ipdhi7oNkqjaE+1HgBHmzyKnn8sehF
sfVrmLBlGWsf2yabq2PsVadcbkJGmJ1gQz3fnoSBn5b5X1/U+3iB3O/u6MjpfIw4uhxqMpMq2rMH
FOj6sSlu603Uo5KfV7GcZlcX/eft2Nt2c8yIC1QURLP8pg/pBAEPsIt37uH/LoPBTHFcrBQksa9q
QxCw0qbx2RkTDjB/3hX+/QAzomVl+v+Sgo7m67ebrKu6utDw8GqWaUgc3F9vsjl9k7xBnf9ukRGy
a3jHT4NeaSdhEkQBYcG0tmXafFaERskrxSi7RsWbbwv5nreOshoHQRB1yweldSb16REcSCV3ztsI
QmG6gp7kMPWhedbSaJ8aVezsISy/JhOBypTitsXkv8SCb2jSlQMDz2wzr82LHpIqzJxPHyuYMdRg
Cq9N0CufTMyDC9WFmDnvLFK/h/NaVft5VaVrWVsMUe1IVpATUzno06isi0SlVoEI1w/S6E1Tw+c4
brXPuRXquJtjezNqaJXQii+LPlKvYWTYWzJ2woNXd9oZAkixtjwVWUNWgNWph3g7JmG7gr8SH0SP
lSDoOuNBaVnYjtaBErC9/ThEcrVLLkQknua1+TAHf9QqKfjTY20bDx+HYfoBZB8IPb3mFLG3dFyV
rQvx4jNu6juLaIlXPN3agm/XdJ3Kajq2rk+JDN7Lq3fpbaJItLS2QUMUDH+a2Lr8Moj8BxWcEH+F
Bxp8FWxXg5tnOqalO67225cGaMWQ5nXlv/U0AlcJEqgHqpLTve6vYyT98ZLkn2ExNeXVcsZ0M3p1
gwJ2SD+pRdqcbEkJ6/F/HlE08Q2YDO/I9UQ5Mhal5Yy/f1XmnXe87Zgfzdvm4+bV37bdnvvbjn86
+LaNEaZYdIO9T0KRrYvQMM+FESt7ODveNsamck1RiC0DQzGewdw/unpv/Kjo2RW17n9vA+DlNDl1
k4RBkEnmjEyqVIcOnlwPGCKk0sT6n4fzVqshTUYE4enjcHngvJ2uxbCIw5a4wsiKdqWAnVF4aXHn
Ejy9SmPdfXby5m7Ucu89VLKtht9mn7oWtmK3Vy+JaKd1H3U14qqU1SadBCU9HlLFv4sQJx/m4+ZN
oyeFdmnEbY4eM7cG83UoY/fU6PzWpjwN1jDA9bUXqfE9jtj4Xi0alW2MCihRx6TcKPG9g7J/G4dk
S8zb5uMMkrF2EJFoBMqnzYveKZVDG43Pt03G0KUYYPS9zlsOUqsXOw6PUG7F+ueY5ns6WNZxXhh6
2a+9BJNZJkcItx3zo3lbHba0Yf9pd1vFaM9EQEbpny84P2qEX8Odr/WXKemrk+X670Yy4MRFEf/F
ToD66H4IZtfvcZLh1YpM5aFQgYoUrg7Dtgm0VwuYC8wkQQxPyiS+85N9j9nukZvL9/kAgX6sMM36
0TXDco+QTMXuoytPVetsDbjTr67n03mlb3hnxU5x4u6DDkDuSLZ+Fm9JMyV8y9AtzGWTf47HLDiP
lsjpQwdi39fCvzA0Dh5Lr5FRC+q5JOX3UQPPsYvsLkBEx8550SnVFaKBep7XbkfQrObp8ll/vsZ8
hMgy7+M1msg3MAOnhIB75ZRhZ/ecw8fDKNecg6I7bP3l4XCloqBs7VYP1qXZKl+8LphWTOMoxtGZ
/KLqOtUN7IXnea9VDSs6yMpjEGfKQ5+2UEI4qsvIk/+3y9Zfb3U2QDKmk7jKKP64FvPav97qPBBk
oRIn2Tvoz+6aC/QAfeTVrwWgVZk5SE/3ooVpFeDN6ejb2uIzHiPj0ET/j7DzWm5b2db1E6EKOZxL
kWIOIhUs+QZlT3sip0bG058PzblNW2vuvapcXejRDZAWSaB7jD8ohzB1EbGJQDkh5Z6iSzo/8dwE
LF09hmhjdHnhreKmH1cTqEFUyvP+v6BrjT8h0NgvW4btWpoFEFt1DGveyP+OrVW0QHHIHRp/BYay
t0WRYocSJR18YrfEJnbue1EYPtUVNJEhbgoILXPQrdzyOExCkr9whg+N8GlSJ3s5jtxp5SkN9dWF
IFeGunwfnyszA7Eh9HFpKHZ8ljHZ2CkO2HWklg9ywJpHHTQ1oaBO/tj/l8WJBHX/lgDgAzP4f5qe
bWkIGvO5/fk/HtOs8iZ78H8ofXysvLx4G0ZAeVjCvtdG2W7zPkC5wDDM95jsHODhii0UKYKXqsi2
OHmZ7wbV3U1U4CInuz6UMXQwxRNOgcrFISV4O7vMnRWuhOFaXhv01aVWj2bUAoD7Gg1olaFwWe+B
OaGIKg9v/cap9/IosSqqRFY51vumaLHWHvOOHCBstXMIB6y2YFzHrcWbMNstmbAOD+AucfdR6ji3
JsbGBwzD3O9jyFZo5+GMkCFJI5/3EEUeo6bB+knDFx1dzwElzRLhI7f8IScI7me40iguMt6ps/UL
gT3q4NUfqeUuTBCL3+qabDf6b6TqpkZ/nTxVxWmuNBDVsX/vYkOMvYmhPGeOGRxjLQqP8kg2YckG
m1JiixrOHwMRRKnd//17tc3/+L0a7PINlWet4dgIiP/58Wv4cqneENs/utoV9smKWrjGtjgOmXoG
TDFiodXQ4E25xL0sRJiVrhxIleYx1u3xNi2oe38bBpRYEZZ88DR1C9gVrMoFV1H/kogQEHWbvXXk
7C/m1PuXUSuTtRV4lPjTwsHkCRLNIrFjVH/nM+TEmVLDE8XayzNkHN/h+aoygOGUK68qe/IMedVM
C/XF/SrhKMBHW1WEHCUvHCXFrgpgQBuVtUP2LjEXt8O5L49k01O82PU2O54Hedhi86QKA5Rsgi7C
//0poPv2Hx8DqT5T86Bf6C58g0+3TT3KcSCPLP1HWtZiEUGRPmMJdfXwjoboFSRn2XSww89xhLRu
UbrlSsbkXHkkGsd47DUPtud8xn1gqPpmC7jw/VN8HERyKvvnT+FkfnU9iDGCG0MoyvTkDNmg1ATm
NTWU26vfBxyjg9bdNsrt1e8DNXZkG+A7/HR+/UfkUV4HyTFgR3eP319M0YCx5Zqyl4MyHlGtB6ki
0jUGth2bnZCmATj0cOt/PpQTfFtjwufD304LjaLSKMZ/utjcb6B7Lu1S8ZatGIDIUUQ+yiMnW+hU
EY5W3D5HQ/BsBMI9VEUNqbFvi5UVNmM3+zG5oKoYQbHLPcjuSEZu1fTwWxPsnuEZhv1rrWuUdevg
Ss5tODmFA2NDmdSPNPOQYOoS7TAFbv4C8mov46QP4lXfuOUGezntQ6d+qHfi3SYvty01oSzlrH+5
Kvae060o8Nfw/4Kfxb/tUuyZjPPn48ND4Fx1bfQaSGHLre9vZJS4KDQkF/TsB2kePmHbh6MH8dQ9
Jr1YoeKE5tPcK2Io8dB0MjwERygRMvjbSI+2pZ9WRxlqRjVSl6bueiy6kaG7Tx6mwLvNqcsEDQ/K
6E3ot2u1576lJ+060qAUaFPvXmAXseJzHGw5c+8iQ3mT1zvTQgXAzF33os9NOdkCDU0lW8qYnJfg
HbOA5tquZaxPg33GCgSwRv6PhrQ8ujdSV9oOke7iFo2ayzzP0TELuR3+23m/DcMdGDeKx/Y98s2b
RvWnS9+7/3apquaRONpL+S4+TQVZ4uxS/kb7SR2UA960CoRYjqKofusSS1l/ig/z4D0G8nI2iTLn
xRiZ8/v5n+b1iD4tRG9by08DRVH5ULrnq9ZB3i5d3i3qoL+C8oo2ScGNR+YwbC1z7yMbticpR3Hf
Q2E2EfVKaYjLQXdIIpQwjMi6zbufQb7x4qOnsL6H7qfJa4bmOvKfyWerB5f3MhsL9W+Nbn0Yc7I/
GSAskFn5ZncxispWWK19crVPcFoeBXrv6I26kEZGwZ6qrZxDWDto75m+/eGRmpKJDjtFHkJB++F5
0Ptkg3dhs8njcNmnlX/W/WlTIlv1ptR1cC7T5gMdxeotDpLy0FYd3nVzt41CZ5slAiy1nJu1+log
w/uYzKO9wEXwAJQQR4287Z/Q+RPbUbWndWkpYHoLkviIcDg/VO8jRt6WGgJVYowSpqtbTe62i6Gz
CgS7eKK307U0sQmxY6FsZMzCe+ppjGZ/JE6QIcobLVrLVbsMghgo4jzgB8bFK4vwKGeASOA/SFLv
EaPzHov7mLz4KICI3u54gzXMAEvyXqNWkbzgfigbOXq/M94HMHtYWTqZ+Huolxe531Dvr3SPydna
r8v7G20rn9sBBOtd33jgpOVz/dafH+6jBpws0PzjPXR//OPE+x+rATnvvjj4dLn7ufwJwBPIvqn1
4X9ZLBjzWuCPW67F5sqe/+nUcyGZ/blkM0SK/kuc1NhmBVvdjspDWvr6qq3in4PwJhUTqLo83A4D
70uDO9SOO6X6F0KQLwV38TctNFRI+Ja3rz2nPrLANcF0FEj9J1W4d9CZetBruztOqE292BneDaHq
vqNRnG86x7QBEIXee2OiouHX9lNaBOkl8IIP0vqX/3thNNdAP/9fNcszHZfFkarZnzOnGiwgfdDV
HA0eFFoQnbevPgIuUxJiRDz3VBikayQdtUUKBS1fZHZxCaA3gF9hNOttsUv1GbTtORCyqzjEb3fy
9wNOAkhZclQa/blTJxJRc4+Kp43R3nwoGws8uj2N6q5HN5WihO0jYdmJfZM06rpDzvgcRgOPXLIQ
LwiX42I+yy61Atn7sEbo/cG3ouAQ2DRkUpW9PJKxCd02ROd88N8Mfpom5yK4GdQANxhWxHytKOpO
wRhVryzCLPByUb6a4kp5a0bE0lPTr3eyaxraF0XxrLPsqfoSud3mDfkA46mtpgvrsfi/cWU/l5HZ
N3t8IVFtVVnb6trnZKWPXOhQCkv5HoEUWre58tVIu/wiG98acNtK4yfepkdaJ8rUYzSLMox2foFG
lF9EG2TnxIL1pFSw9RuUZp4i+BLoZI9Ulb9ZveKf5bW0+aqu2VJKAJZ/fw3cX/eDy4JLXk/GlUi8
wi1d4rI+XdoS1ERS+d6+9S0NHBh6b6lv69cUk14Ee7v+W99omwyNDcy++nWe2u43vYedE1he8DzG
U7PqtNzfq4nTPHYCyWfTLk73cpA5VbxVA+PbeywS9hXutnGQJSLAhO0x1ap/PSlqGzVdzCc48wny
Goo7tMf5VZoQ1ehFOSa/vwLoPPQR8UwuqwJySla1RxGJU5SozVWG+FGMeNobCSQfZmgI5aLFmgZD
saxQvjiYvviZJ2Xx1GOSeRkM97nnV/UuMNNdtQNPv9xv7fcqbI9d58XPQxamZ9G7+UM5x7tsiCAC
uuk2R88A2cc0WpK5g9Q0piu76ZXjvQlV+5+uaIZXVGXJsT+HOhpf5LH/aXTfNPZpa3k4Zwe1uU3R
TZUxOWWEHLoP61BbJyo7ZxEjAqT/JZzO+KI21XjMKpXC9dxVlBLZMGO0V7aAwSR4QD70XR6c/jmn
CCrzqgWhvQ77sAKYXpmLlP/GX7V9nNRSRScPDUxb6Q6daItne2Szr8b512q0YLtGCoKffTO+An7Y
ZNRcvhpUXx4VI8m2RRtF7zEwBDk/C7E9neIStPB8uodKDCd/5NgHbEjktv/Fagj5Bsn7/v25wK/O
sWTWCn0B91aF+m0pjphOKbJWFN/dmh2NUbr2GfkK+1xN4bBoMjVeyVjfloJioqpvhMtz4j4vhBS2
B3N1qHqjAZMFKLl1Bm0dIPL1pQv6Rxwvpm+xl9XLXnWDg1n4I/Ik+TZQdIGtus0DKbe3CC/WTzLU
mDHMQ6vWHu4xOQDIjx9w2h19qIRPlUAeWmQFAFJVZ2uUGcAuKBf0ey10TQrP4EhkNwhKYH82Qqv7
26GM2nat+4vfJsjDsqTmE+OEIXvNfLXb7PlsD3W/h9hP7H1nQkTDqat8NocQPaXEJdc35uo1EDbe
b9DI8PN1xlVcF+FBNj4TD2OJHSKFjHx5j8kjdx79X2OwlJO9b7/cZ8mp1MjGhatCyw7LWqUE2TpA
+CpsF83UgbBk+/rWmjcryE17F7tsVjVGICcZQjKwOCvQfNDgdC8yBO073VGYgPYDfP5Jd3oe+7N0
SlGPH5VIg40ZAEJvS3v8CKMQ7LZfvfhpYlL2M6qFnMYHYz3kbhKdYKcY106YVxkHDdM/itEJtrKr
s8MBvfwxex4DYHrwcBHfxxYo+g4j6JdmbjqNArzXPN8iIY55EMCw6rWFdU4wstyHVrPXh1bwEdAo
Jp9NCpR3hwuGeK6xgN3hSAqgfB4NJyB1pTqW6GVp1hKJ7ugETEXs8ErByShPWihfKvLsru0DUkTk
tTH9n9gYfaGmLb4gHQ7DdD6pChV8wgM7XqVBhLEh+FI2SvLQmWV3bo1CmR7zGvoGPJZ1GcMDI4cN
2le3THfXC28TmE2irssA5wlXyTaytpN3VBwtcE5rWfhRMVbaAoDZuaByvrCImI3vPPQNQnd6JqF5
yueNfODnQDsbZViakxujgjk5T6HZIM5gKVvZQw/DeZJHMDsX4DTtk5tGVCXcYZWoIwqO8p7rotG5
afToQ9534fLgdiUHZD+bhiVyT/r+0/05soxr3w7WQwYTnWcUClehV/QX5MiAwws9ek09Cr1NkoUf
ZmH/cBK1/Gsoxh3KiEjVev1FSVDoayFd8mqgPGXjVjYSiL79qDodsnEyBibePxW59h5NBsVsOaC0
nn4qq27t5Z568MeJxs20g+y6TTpLBc59Udv1pnLKp9u8OXQblX1+HsD650bO4yv2JC811Ok5EmhB
aPg9IRerds+y0UjNA/u62gUVKD+ucDOyE7GWY0ERFsdS615lr/Xz7rkS8Xe06tWFZszSqK7ln2Xj
VUj0usBQHu8xgLLKufe9VZDV9uEed/AgYQ/X/eSVlLOuVuzAuJcj6D+AppVBOVnNO2Ql4vyUOEWz
BQiSvo+Gt2msjNoXKdanto2/y3AcITSWZE0LfYVZHV900KAhckn5TV9uKeONi7MZVXSUCDU3fU9w
MFmMSdSvXC1g22cX2tdCQeG/KLkR5MPoPZV5BqRM88Q3P6EMD3wnuIB9ArZg4H89DkBQzREnk8FX
GlQ/aBIdGims7v/p45wDHryvUA+bY5kcDlBd3Se23iCu5KTbFv29xwoR1ifHQ2WjFkr0o0FPcGiA
ilNux+Yras9FXNtUVpHdNJLUeRuy4SJnAux+i3vPfbVgqSGR5qc7L1Q/XStwzYTUcomg76Tt+xQa
3UoemkNiVA/ycDDRfSzbYKsiurK3u79ah0+m9uxuC4G8eq0yrVna2ClvOso8ryrak489T5AVy1bE
v7BDWrnYhD3KUS/ree4Dx8Zoi1HHFcm2tnPUJOZunXFLMxEPe5DdsFPzQ9uxTpHdvGE7kZr2NZgg
4pp5F/6c7cVbv68xQvJJXbiuA945DxaR5ubPU12jouVrPt/5rtgpbggxXVvgFIANnXOqxjJ87L1C
f0EyF8lZpxy/1Y26b4WhfE10c0uBKHix69B9mowRyp4a40eoJB++XWdHHYGtF6yyu0erNYNFkZv5
lhLsuC8snjBjdpCNRr3vdiS7reZkh35u7lMU3x4eNSsnFdQEyF/l8aMKvHMvG/LAzd4MYwo/jWtT
3slcZa0Is90YbJ/Psim8LNp2efPtHpJHkyIAoUeFtlGyDLEU0xi/Zrp3BoiTvDROVO1lPJjjsaqc
lWR8Hjph7HsgO0sRoJ0ajmFxIr1anOSRCj3xlHbjP6Pj3JUxOeqlQGF6KFfvZh2WC31UrZNhD/VR
UADC8bquvndCWUylnX2A1J4dt7IOEk6lP5dG8E2fWAEDF92EXiNOwLzFSR7pZL+WbLLtBZkjPifU
IP8ZcW1cx5FrEdyOid0H5MkjWkAPhjPmazkgY7crWHr07LBEW5t6ffB4jIHQRUClL6lZVy6c67k7
1piJyK5P4vrBVspDL2Yns0mM+6bsK/IjTvI0lXi5mbrKW2e7jErM0D7VjRMvEw35wzKKjdfctSoy
dJmFtOUfXeTc+pU/kuTKUDdHBv+hyowXWLLRR2eYKELkIIrNJrVXQ9WY+yJVUdhr0U+EsVVegGsg
PlzZpIOjsFjzy03PnWe+5VGubo25J0NRHqTnFO+Mhd3GYpVblML5szCchUmFJ9z8hxXV0S3t8Ipo
8LRu8EZcAWluP8IsBU4GH0mLOnwB1LRYoGfQfTROCv+9jYZjpNvTc6ObRw8R3A89L7LVAIdzI08H
v/OgdHl8qRS8subCPQkKF1Mb6vayccLcux3JgUJW+O9zTLgFkGCqRw2h3GfdjFdd2jVfUn6f+wy4
Ff7hYfMlNvpy1Yc4CctRPjuc5qreOchRNa8XuZG5L2ZT+U95Ba4vht9SqIgpUUjHsNmr42NhU82d
ezIkmxy52gGxEBOg4NOkeOUWIaQnNcmjZaVnxdav6vpNz6xZnUc4e9lN9eFbM/bWSfZyX8fes4qv
sucqj4EztM84UGE2VcEfK237UI+9fZgrVt1DNR/KvmyiHgvfStTp432iHPjUbZ3CABuGSd2v690v
8in2b9dsKiqCat+GrENS69yi8bcxBPLBEYmV5DFl3TzbAWSPavJltFv7RwNDwzDR+HkgmXauolT5
qD0LazLDCK79/G3tenXcj2lJHrrotZU2qsnGR4t5M2h5trdKitOCu8jXwIrPcB7LFxmPwuifeK6l
Z6Sm/avefWuyKHyqBtJuZTmI7401q1MNwZvl1yzWc/ZgNYpbb4L8g5yg2Ol89zeHc4Ra0cGe2pLf
R1B/zy30GcCmfc0U23wUsVvstDDtr/aA65I81Y3jH4Gelc9DUBtbs8VVBLXw4QPXx4WcYAgEzoZm
KinNmc6pNABV5/O76hFBDQv0oyj0IYQRgwWXgHDZSPy3hIrLo/vAp3mfunJyFYXJwrUHWF8zwPx+
gU/Xu7+GzoIeZB6mhZGtJisL3+ENwq/NhytW8PaTr7VtAIFN+ZhizU2+kuTBdt0ZyYUaE4gGRErk
tKzApJ0kygtmWdEuNxT1IWpG3N16/PMiFe7VvdvNscRVIKHKYdm/Tfx1yj1WFmgEFYnw0Y7mvPuA
vGDYiGgjrNmkssAlNjH4Fuie9tLW8V9haeVHc+6J0Z0tVKxp0yg4uEHp9JBPKXAvWciEEn8ea2nZ
kf9byskdInhKdnhLMrkembe4jr7cMkj3E279WAn29TwZhWN1yU863OEpv6De1aKIgajz7WiOKSjM
/W0a5QJIgAer2GFbMjeye2/gZpv7Rvt5j3yaNZkD3MUm7YG5wdkTRX1NZmzcCJYIOF/T7mRXaxST
xWXiLb0+z19s4ebgrpSPuAdrUyFKuIDhpx0VLcECqPDyj7QSuzDx7R/j4LwZdtC/5YFtPZqi1vdx
5qjHNqpUNHHQQu/LTNnpTgZC20fOJDds5Wyb3T/NYJpY1bNrWdvIfD3JgUbpmzNutbIzorTmoKkn
kC5um13txYsc3hyyPmryU0OwK8Qvq4vCn5HqUutREnYF4TQdQ0pT6PH12Xpy+/IKNDFcTDygv6cY
SsmTWCM9NaVnv6u1GS+93BrPLXJwWwPWoxaJVeh7Nb5WU/O96lYS8RxVCCAOWRWdkNR/KDVoOSO2
cBdTSdHbNXP9ezMp57BJ/FcN08y1pWJhREVZvJquf61zu/yK7MrrpGbFFaJuflUdl4VCZaRr2ZUD
iqg38P07lNqYoTgZtWzKYo3xhd0yKACt/IEn3heR+ZBdHMwgDJQeduqUTGe2hvifYcDzl1ns3Smp
fmRdRcnW05JL6ivVlrdeo2StZy8hfG0Ym0ypR3ttNFr/AZXDRu3R8Q+Yw8Hu43G3bLup+bC6bCNf
l4Q4X1TWqNfSEgj15X5/ggf3T1MAdtpnQQed4n/iHpqWJJNiEP6z7friPvk+Z+wpF2BPhOlJYl1Q
aI/X8VCFbyz11CVybNnm1nVrd7Y4rLayO2nxrBWWTjvZtRLYqB0a1HuSaeGb1VDtr7REHOUomtfv
JKSdE7fS6I1t8KkcnPbpdiHKzkEWJFd5IrJ7D37fZJcWRZrbczsDdNYniHvLh7aMtX1MDVHYx3tI
xgHJ9RXZ5MbG+3IIY5gMog3XwDW/aU0HfLQa02pbpNNfAIenTavW2bmo+KFUhUEpctRipGtr/H0p
ueojhtH89upTSyYZo4/Zk22q2quP1OIKk+DoYPt9vvdIXqxLNOQvZNXVhQrgdJmiGr60/RFkSwXW
uvSs+Cobr023Krig060X1eRpbWVrT2lym+Aq1rQ24q5dOHCnA0joipUMR9n4eoOakzwcvfduildT
Hfhvhe+E+76GVGYmk/cW6SNaprkTrvS56/W+s+Dr5W3lqDDSH2VuYsEwn2ql3UOrki4j8VFejdS6
TbLdUkfYG7NaeQ7mHOhRZHkwayU8+iZLE/zYxaHH/E1bjaVTPQ7cnR6MuHY1doVRfVBjpC2Wcqjw
Cu1BzjfkR5CNJU5YaaYvMNmrz1rrdrvYyC6yhxNEc/4zrur9aLH2Y66epr2ca4R6fZsGZvW3a8i4
DA3R2B9IVb0W2FbLzRBVLBQ4WirKjp5FX4YpvcWRU0R7uyiwkZ7jf86X8U4UxYsI2HLYhr9vuxYU
+XykZ8DL9RSujpKQLB9GfCGKauLG9GvRaSGzepj6ai9DruN6T/IrK/xdQ4VvW5WVIiiv9F/+1+Wd
HNAb62dZayHroj/Wk/elYJv0GrlniNe1/U7SpP8gA95tfFT8Hp25i0PymfwoC6E01o9BTalHxo0E
3z1VTDzbVDt/6VjnC/YbgW6gBpVFkNxM2CWZqnwkuvJV+J11MZA5whJVsBGY47bLQo6teUlCy+se
URKydz3+DDu+eiS6f/E2ag27jDQZm40EurLeUJ58HSuXGfYquR9lrIrV1OvDUsbg2uuPU9zWj1rV
PQLN0J9QFsTWKnXKpeUJtLxhkz6TNFf3lY30UlAq5rOc8uuEAXAjW+UYwKKnZi+DXj9OuhNd9LmX
CO6JRRa/xEqP3GDt7Dp7Im2XN4N/ypzMh2aE/YqlFzuq/rs8TZt9F2BlP5XNcZzBabLR541XYjnv
fo+WiwzF8wYtnBubpNYC/CNmaoISnjL5CsLWGG4u86LVMMgcjreuzBWaCYoUJWoksicmnRuqi3g8
dcI1iyD/WTYAHL8Yg11BK/D85ylBmZLFu/Mo5m7rs2IxS+WriQy5WARluWJ1NT7JuUXkeYt4apXb
1VA3JO/sxBZc0kp5NnR8U6a/cBq1MXUdC3xozKjbwfq2Vh7iIlszfstBq/yt+rMEp9W8ByHChU5u
/7Cj2sQhF/e8RZQ0FDFM+6RqcX0RuSkuGiIKMpTnHfvxeQZyF85JDsppc8j1tR3cDsyYJaAMOrB7
cOwiFMtIi55VoRYbFjQTULMZ9iCHbzMrbZqQUzLqxW9nyklWEPxI+lZZDKTVrqI2Lplpju+Tylaf
9FG3kl34Al9Tbl7IaU23WVpDTs1tgJ1HbBTnhjUNX8apA0b7K5YHuAZQIa2gMTamgv3p9NChxBkP
McvSvo72/mCHe9mVzVQEOWWlFFkClPuK20QtVcJwJccTECn2Qh7KM5sV9c1y09R2tcHyuL4GVQj/
1nS6HwCFONC772qqAgYQRo2JYNvv0Kgn/9DbAO065Sulie6HHuts0rULGlTqLguyNli3HRZ/WLyS
x81FeCRXx4KqQ5DC6NUe8YnceO1gMGSppT5ZuWq8DvSSuSfHehg3ckydZ85jpUi029h/nifHtBkR
/Os8E7lEJO7wuayTsl4YQ05FbfTbLZjrfs1joHwuDA/n8BncY6MBbJITjO3msc0i83sPSuhhbDN8
yCdR7PukKpDvI8FXsTYrJxwR0fJbDCq5jK6LkhOgSxwF5wENcWVbY8cken40og6NXWQ1fEErh0fh
fO007s9DoERvoUbaRO+1YqOhtHgA0pOw6DWtXVxl1q5Ou3+OBrvY+Eofbowim2Ew85T7qDy6n4Zl
ugqfzI9PLNcfhsqw3wNHH9dlkgzrwUv99wFhyzA3s288pppHXcuSnc3t+YU/05PNjQ85Rww9q3jq
Xnzkb5CPaNWVNyrdixInA5nzOl/I0U6t4SOSjjByx0f+wsU2sTWSqwW99gWePIlg1Zz29yuhPaKu
ivnCzH+Anib2wk9arBk8Y4E6tLIoZbd2+PDnpnNtA5XF+fA2cT5KlPhN45u0lvF7U03BBewZVPtS
vHHbr/8Wc84BZsMPlrzdQxd56UtpOwFw0rY81EOk7s0Im9RSGU6JcIZL52TjBeFulkQABWRINtZQ
LfSwbs+yRwZ7uNxG5QmhYIXQIUVxv4bwuH2j7rm7XyMy3XHvheJNhjJuJScNi5BMUoGBazuYRkMX
bubm3kWc+kuk4kQfSEaxHADljqaqObOHZV82NXZhkJWqhbzA56v+1o+j4Frppgsh3co2s8Q5NquK
+mbqwDDsRuvW6H5rb51WVUBvBmtXTVq6HefkeqCDVArzqFileZi9hih0ICVja2gy5+lrnFf6FheQ
ejH2avraWUl4sHNDPNy6ISwl3SteZa9SwLJ6lWgWk5dUexEb1V4e3RslcimRyH5MLcu9zayDttrH
TRMjnNhqj7bSvvgeUqoZgqSvUR3XOzGgGiq7sW2lCI/n1kOlZsNrEY6ggkyEUeWoMyjuoRvS2ZfI
6l/7yLWOSEr8lc+9nHTHKY7HNznWVKlx9qLySZ6YBL7xNAZInM8zMde0LpWjrORYUZYOaD6UBuYx
L+eJ1+Q/5dCAteSrxt0owMF0EScbtEXNFzkvH9uHWJARla/t9OaSMjte0G2NRgMKJq9+P6JbSqkS
7HzxOoXNF8QK65McwwSDrUQ8JGiOM8jPPFtknoh3clRB7XZpsqLeyG7RkSfIh0FdmbFG3b9097lf
RsfyzwZ5wk7ttYMMT60oyVCb0z/TYo08LBIOyzaI9Hop56A3wJypmaZNqiM6c+vKE+W4PDtuYzTM
Q9wPych4u9Lu1R3LAXJOPLKB9FipcTBaZOsViunLxjc8Pqo52FfCB4UpJ2HptjTVieRir0/HezMN
gXrUYxNrTEvfanNPDsp4MpL/hgfuiXU/mQjmzsO5Bov94T6J/Hn0WAs8c1nk/d2VoNso+YJbxQoH
j2o7PcgmDIBJdze2kmzdtsluQ1mVX6PRmfU4fs2Rh4hnoQHGH7vAOQDJTAxo9Cgod5UZ129RxdN9
8KyAfAxdoVfXKVHjJ9lDYm85Gd34zOqFrUZxSALsmHpRFUtfp0AeTYox37FMXLiScTVGOPLFXhzG
mKGA1DK6osA0he/cIkMrCCE86ma3via8c5i50wFnQvMir+Ni+ZXmxtM0X6+Io+ZkjT4AbF5ChqAf
Tbsxaf6WoVt8StEsCc16Id+EjHVuAa23Q4E27DQ0hb0ei+V5F4UtUX0OJtiipm8cm3nDJeZGxhUk
KEJNNY5yqln1vYWn4z+x+zR51q+5Mp65Y3XQdL73LRLTX30fQQOtUN+HyGk2Q+s1qxhun4wHvj29
u2JqNpZaIfpjVtEDC5UQGakYfcoKt+8267rriHL5FbOB0G3Mi4ywQtE35DkVnJi82UAtR6NTcS1s
xgKnu5qA+J409v+3UQBBUHGi0FvIk8Ms+dkBrF3aiLO9tUO1HfJMvxhtmkAstKFxcKPQssh9Db/J
YB257bPoMNudT8BWPrsUdrOXYzbr/bOHN4QcC0jXHnW9RpetifSr21lvwSR+6H7RvcRVYD+X9qpW
GtSpuNyrgmHx0ZzH7BTNbDcpmo2c2rnGtEaspOZmwWg2+d7h13X0sZbXifFdfuojqMO1pp+NeWdU
zbulMjeetbg3jrIXqA25IGTXH5G2Np+9yBeneb4cLOb5ao37wZ/zyd/2j3LQNyZxckbz7GQhoKXU
jx8md3B3dmklD2VfmlceUuYVuQIkmkav2DYitK44wAXnsYw2clBOC7XBxJWBdPz9LKt/LqBuXeQ5
emm06ykZrcX9pEETV9fX46M8x0dwb+fOL2zOr/nphWU3iONDIqJX2+60s7BEvVST0H9DLuVvTxjT
z9B4KRQjhXkN8xirmumjiVAyGyYD8BGPmVUlLCzgC5/EmsImqAAheYmcsVn0jmu9+WW2CXJcB6sh
e67nRgQ9DAwFhEyObvszhhb1SceUS/bkDKeqUVv3zGYrz/K6LD6I0fvuYHBZcNmCLXNStSC1nH4L
GxhLrSRMTp076NvM6c4gIrBQErKNfC84auqHnHELQURMTrJfUWUCGafutTkk4/bE5iSPq2GpFm13
Lgz00eI0qT6m2hDLStXGXV0b/pdevLiZXn5MCPpv+q5pUeJKKnKQKRSRZKq5hSpYl3hleUWWs7wi
36s+hFNYbmXMQOvsCnUwRn/7CrmtuPokYUF3FN2DHJOzSoQeoClUR6vvjLMxN1Zu4SBpNfFKxmot
Mc6ISRhnJ3QubFz03T1UGa15irSLXrMueJCnl0DF+cFjOpcl/5+z81puXFnW9BMhAq5gbumNKIry
6huE2sF7j6c/H4pazbV79pyYmAshUFkF0IgAqjJ/A8Hk52TFqJzPG8VxSXXJ3bwr2c1NH5FfVkfL
26B6aL+GU+8VzED/aSLXvR+ozO5NL/rBfePXgFgPec9pFiMNQq7g2coxDpBtdlTvM7PsLdZHym/R
uRvFV7G3sCxjkTapwME4dteTYlt3kVFrhxA9pRlW7V+QXDggJwdOS6yMobY/ULZ0NojDD1ttbioU
71BJEm+OgYNrhPLeOo8psucBkhTJ5Bk7kSi4S/rZC4Q78aAPWfQ8UV2V4ToOkIoMsmEpm77huau0
S83/9SCjiJFnmyrQWySnCy34bgVCXxVNY3A1jP7Zz2b5P6N4Z135YaqgajrMAR7L0ruT4UqDSTxW
KKK3iOm/Z7E1LIqhtygwI3tKJeZ69KDrpBHttH1InPQwUIz5IBWDggc4oU1SjP6HMQYPXg8mT+E2
eiaNXyKpQxy1G23FhTEnN/3go5w2fSSK9wCNfiYaEz5JOVr0qB5pa/CWd6pHAqVjxXjqNB0H47m6
XfWkgMbOiE4gZ+NnHi9HWeauwqDbTE4jtrI4DtsLN/twfG1AvR/HovJXcpgBFwYWWJWdTZQ8LuMo
3uVpyzxGZF/3gTLNr9KundYrP+oEPSrbaiKUR4l2k8df2JP7rGvuqBNuBnOFfiqUcCVAB+zr8bvo
VLQ9NWN8iuLA2BXUJvNtoDvBLoMBhLwtdYS4bdyt2gQmtIama+6bDgrDEPVHkqsaPgnXWB6eGh95
wrklzK7bMB+O94o1KseqyNHR6lP3OSxH5SxcPJXnVmyY0/OseTI3nK5vj3meNnPaAm4NhLW7vKJO
H7aw+TzNVPl15cF76rg/ik4oPz20CClWoC7aMNFx+mr8gc4IpkFhL17RjglngFEJNHfo1n04VE+T
MoxIaZVITsxNzKWtB1cN0J7VMOA0DdCauLCwyjE8777QnQ6VtWPMjfwxHHoafVoiaI3IgexTgmI4
BWYJZZHOoI4ZEWs/UeKM72IoBRtel6JWbOBj1bG+mMrUPBetql1BYPpQ/s7UMUU/gKKazQR3JcFh
WjdsMhb9b1pVFzvDFGDeBsP6qHJSrnX9yVU8rFFG99fcWn/rXjDCZC8TJFzQO1rVBn6dES62ijbY
B7mBvgEgU+4ykN18tOxDOW/+7v/X0NvxRtN2X8fLoDz82l015AvKTL84LXmjocBrw1aBhdhqPgsT
OCXaEgC1g3PoKsGn7mf6ouxM97lCNZOFZ6yeSY9rWxf+KApsVX1UohqtWNVKDlUqvAuSU902cANm
zEPjXWSshw2x5LdsbLpMJTGcdPwOE/R3smIqty2Q5/exsj6dvIwfKigMT1lqbJGLLlmtthPK7hZI
ZO57ePEMJIlAMbR3nl73zgnpUJwHgn4lMJkhSVt6jw0giZ0a6BhGUEh5DHquoYJ504sRa1gYoURL
bc2r3qZiGHCrRTBezE3FVdC9zsMXJH+AmHb2oww32eDu4yINVh5zhTee8fideEa3k71oIv+GpOre
y04Zks0m748m/PeXYeinndvHztrsW+2DjNip7TzxpGeaf7KD+jkeHHuRq100gxx4cfylNm2O94Q+
N8HYVbvKyzD8mJsQE5SD4lEJR+AqfMFzw7/XAvL6ivjI8uBNFaN4rutM34AVy9c1X8Cz4c1IWhvZ
7a5WxLNDceLeLKKXpEc/XEcmdKNUxl0r7PapmxGeGQI1AHwj7CtnkChqUv5+SrAGlr1yHFKty4oJ
4EW2+lFHHSEFcumU7gWQcHEAZ2c9BFT8+d3Www+tLVleZNjRm3hNMrdneqM76n1bCMRa5xEFqnJK
Hv1oyFota4d6vDeB6rArW19NLrJNdWsvemW6t8rwDj+N7N2OtAC0WNwehOGl773pLHseQy+tbWE6
VwTUEPgi3js0ytfMRPWtUY3VIvDJjyD65S8mDYhL3gXYRPAzD3WEKWzTQL8XZOdhKHjMcP2LZ91H
z9Yoi+JiJkG0Sw0kv91e+9qoSfko0OTY3+INyMvEHJr9mPU6DIRh+FCm/NyCcf7tpTEOPGryIwvJ
6FkVYCc4iPGma1knqoPaH62JF1b11HpsCowddIRbvtuFvol0MeIi6h1GsjHfaj2vlurou3dCRAgT
xxi5qpCNX0Mjiw5I82A5MDerAMMyMCtU6eamHqNPEaQeRlo4jb5SuM1XtmY7u3HutXQSRpZZktyZ
e5kMweJt+E8oJCdeJzCveVnEF3mmooWDkNf9MzCd8Xk0kHSej8FSEcXaWV+2HYZPAF3tb8/Zm2pT
/6IYjF1irBUvFnSadT2a2SnVSO6LIM22I3neiwpccjkGIv+MnWoHR6/5nZZi35No+RYFPlZZYTVd
Yj2E4qzgyJJhvnYy1ThH7qLVX4y5VOtA3fxltUvmf81vbgE/UytWX5sksQETuDm/OBjiaHl7GJ4x
IxIuCGA9sjcCbfcZxt8dlOwZ0KgW7ku7qY6o1eBcPI12RIkEt5Cj3MiuW9PSQ0BVDrpl/zomS2BV
aKWr7Hh85PfVvKnBnKwwE8GxmfT0PfklIGyyW6vxm7r1hKzpmLEzRvbCanlxWUk0wz53eBZfNyJH
cN7pm03ZJ+BV546+9ABmZLX+gWCWt29ls4oiBxVCAKvzEFVMJvKYXkfxRQuPVMQrPDLm3dHX5t0p
q7e51+HKMffg3xEeu84rg43c/df4AGdkEiwX16w3IdmRt0k1shM1RSBlczNs/HpnGNwcNK/z39QW
fyWSJtNO9vKkxs01b/uT7KWojnKXoj6JsSyf5lMOjaa8ylOGLVrUsilP2VP9Wsmmz/TmekrZRCth
K8zS3nENqoe6IVvlQ8dCpExFWvpPTO71tjcdRF8N6bVHBv8a899iTFh2tducqPCYUOtfmiKFHm10
zkPr2zgEweVKrBzB9j9xcxj0RZqAmZAjWN86D8mMSmzIxFKh+udQveKr0a0OS7d5yHAwDYqy3J/j
LXrjzqma9zQn+tqTMZZKX71/jftvvYASnOv58sQ/eai5xrFuH5oBPiFKRDBkHdc0zaXcNc2JWYfc
vQ6QYynm6YvA6erroTJWyePl7r8OolxiHwpNNKsxsFOIAkq1CzuAummC+dOU+j6cDY1pZQVMp8xc
io9/Okb8yu4hky/lsFvcjdGY5X4B3J5UtbOQ3Y2pn0AV98fbOCXSw0Mdju+DEPa+8Vx1Y9fqcMBg
Zzh0wsyQSpvbk5Pg2anmnrm+9ZtFRr8cKoPX8de2bvo6uEBAoKg+LSL1nDnZ9OnnVrVWk6w5BGHY
P+la8y7jHo6KYhyHWoeozjQv0X3/gtu68pA5KKjxY29WVW0pTDsCo95RekQX3R8QnZ3KxjqCsryO
locwuXTPcfEsG9T+OKoXysalxHWSMbkxErDFQHi5q6j48HROPSdPZ5bsoq8zkyRP7HJlZcqh62Oo
qf744hlpcylUvbwkRfxqFsX4joIA6oSbMijUl+al8uzupfY6g30dOe8XiXX+2rcMhCdTfzpD08bW
2cr1TW8UOusrZJOALP2qDATz9TAZMFsHoRmorJ7CyBuemer6u5YZ+Er2KnWenOrJ/S47k9LQmCId
wSUk7TKcqo1m+Gdj7EA0mqV7kpu0pci9EN7YbDvFjbD2mtu3frlnl+1ONRP90Lax2m4bBeuvIiO7
6kZFdxQduYqF5yktVkO07Xkj9/6KOYmO+BWZSSZiBoIaugnex8GBC1dA/4x8+ddG2MgFD9GEv8l/
dkAYQPWpdNTFrYP8nn9Ggz068XtZ/hWX5/QCLLdRrtjL1mDpPVU1EskzN0hyfCatz/fCzOFq/UP7
kXHBIg0q2o1IxJi9wbhb6LrnwB66nU7G5Dn/jJWhv86uBz6mdmW9M4cpVmAzI10hvBaXvzQqYCK0
I2W6Ps/3nRPPu7TlXoZS6sJIwjs9KLj72J5xj6CVeY+jpo+izrjSOqW4t0YPIWItzLRVpEQZoPu5
12T+0Hfuop74oYBV5tNVY/g26vyMMrNL17KZeQJfpQhEGrjh6M3QIuTqgTbJzlg8cpXYL4zxHigw
PpSaEr6BZXQPVoecoRzkD2XF7arUQTdwfi7rZAkesj7KwUPgnSrK0RcH67UX2KIg2jhHnYoKWVor
vL4p3WQtp3y7Qh+K7KOMrfhBQhqYo9QXIjB4kocb0gEM+l+RXPuIsA15ACxcX/ES//fzXF+nFu+3
c/QDZDHoyoc2G8EUkGgOjpXqjdYSAD3QsHkDs7FZZVPCfSIrWuiKShvdpRBW7+ReI4PThHVarGP1
cB0k+8Nab77GX0fJA+KUijrCX0Bz/zqJ7L4eFNlBfNceclZEx9ht623XuvhkqsoxMAesxuRu2Gc+
DCuCIxckNw1IDaD97A6MHURHfgehRzYk8pRjSHZkkeMh5v5sHC9azWlELHLmoqOsRP73oqTsAhBQ
HuVILBk3TV9lB9PFHqyEoFrqM5q0Yn1+FSW7tv901yoGCfd/mkOITvVCKpVpqAHVqyQeln0p4uOg
RY2/vemaNcZ4fYFIUGW5/9O8ngE9nwHxmLSH1Dn1F+3DEsK4yA2uHe0pwnZqTALuXl1QK/vQrlL+
d61xyerEvMSlD2NE8dTZ7OEr5nIPxurQpvA6n0p25PhmL0adCuMtpqrWuxtPzVGeSca5r65q8OPQ
iDjS0PLoQbHxIJzPLUOVY2aUZ9tHeUxkQ7jtGn0fssaCvF8Md0bD/arz3I4ZahktMgQ7Wl64j9iq
laDYNQ8YPX+lFNFw8OcDCzlI7no+hUctcur1bSJWzbO4W/P/YcL2vw+p47rBARbp+6Fj4TOBb/Bb
vzp7wJlRG543Vv/gj2I4tDzmBcA0YmVuv5KBNfeyZcdVdc4MrTzbbvlzECWo6j8hOWLUcUhsUfTF
1RMp4rgrlBMqqyHOj934lkzQKYfWax6HPrXWSaF4J7fptJ2Jk9RBR8D5rnYmf2vkTfWgmKJfRWmY
vmBOx6K5E85r0g7dUWlVBLcokDjANNn46YBLX3nUstC90z2fzrYzvzrlCF0foztTDxYqC2M1EdFD
PhcWozCy7/EsW8uW3CjcBQ6J0fzsRj+Olngj9dvCLWsYC561qq3EPNQ+ZHM/DJStOU7Oc4dJ6CbK
9GMjwBRS0n5ww3tbiBgxRDYxT+NLg3Rv6ti4cs+ta9x3D6wFlTsKENPMtau/eVYoDnKEmiTJxUF8
eUHpWuxM21f9JQQNIAl1FWxvZ1dThED7jML5LZbXibKejCRdydPIE7ZlO2IbjyeKHCfmdzbgFLov
ggCfIfkWXNVgbmBpz/ikjP7SQpniFDTd9vaeW8vAA4j06X9+un4YEZBJAc3Pb1sOR4f9+uluoT+f
8PYOItOhJBL51u76khnLDYAqTB9urxnZNpqZGRW426t2oeKtocJ9fUJ5wirMvj7h9dsKAwep3/nT
Xc+tC5/5Dp9Ojpbnl5+wRkbs9ib7+ROmzfX/d/1a+gISeDx8fTp5tGqLg+I7oKLmL0IenafZt0iv
xOF2epsyIqZHSrQChlc+gTua+a5qcSqws36kVPZU67b7AfkGxbkMM+VM88q3HI/swlLS+1x3zbU7
YSXQ2PmZG5N4ynQycsHkcZcJY6qeianfKZrxKTvlpgSMYQh3vI6vOkjzDQnQjayH9lHQ3jlF/PM2
3tXIH/LMZ8LpqKvWUJjrlbNMezoMqzpytMfAz/VHdKDunKFRTtHcGksbf+uIr1Z2ymGWh2Q9s+0A
VUiGeE2AHIWD5PF8DrnRm2JYp52NndefmBfXG9ey6/P1VcaoJufv6Qv5MnJYY4a4glhFepDNQRvr
e8DN15Y8amiQMyqtEnHOP+830HvQB5rzIEMRgg87xCRynGd5bzKGZvjvXE3qo2wlTRScbL2+9skQ
2u7kQYc4oNr3z0HGR+x37fUrAexfbNUoBcZvfBvck+Fl2X2taBBYRz88yz2RpFCn+qrYyaYtEpTc
Sx0EQmg20eqv0W6sDvsKtuPtBHKE3PAKmFh9vcItbMVFBBn/n1e4dSRl+/UqOSQU9OOZD6kdGslq
kK6BMpPaZtKx0YUyO8n58Z7pPGLWkzscqTo7lNur8t51sUoY1KC5GKALVtRzrGclcPxlZ2TDu6h7
rMkHY/we5c2pcjrvt4vpnZYFA3PCjqoyUzN/kTg68xM1+GGb2q/G9pX3IHUd9LLwsdfh9axS1EYv
UJdYmhqGes/b1bZW0NlHW+mcvZs51X5Q+OUauS1tWJh5ad4PLq7xDqhW0eLQPm81pvyN0aV72TMY
7sw4yqglL/QuHe+uUdtwFwMPgjWIiox/QcN/OVuGdUO+X9GSTasxPVmW2VzO1i5ZXJuPJfpD27Au
9mGlheRMXf+suuBBwBcryDF2yTLW0+Y01Zb6GKn1i4w7fmysoqlqDtxaNTiVxiorbOUDPKu2cXXP
opDM4UN/yvUWCdreDPZcGtpahlkhHvtyUJ+ji5gCBxqYleBW5brwLDdME0lCUvFNjvheJce6Lho4
yvPupKNa4Qjt0Gs+rrRBsAqdrlhPY5a+uBbls3bAHMGxreSlULBVsHLwHbLZtVCuolz9LVsThqRn
N3JP8kg0X8QjKulLlIJ5Fs8bJ9uBLGmeZaOPiy3K7c1FHptG04vph+q9bPFJ0OX1guhODk16QIAt
qfo96QPlOWX9uedSKNSFWdQhuXo2xqCFS6yPDXzkw6/YlMLnQuG6BigsSPvJgdGg/9M9D8RPrjh4
Yw7e+E+8EHOioZutiafpNcZtZWFjyvbWKaOO/D9Pftk0CnKeRmT6Bx+Q1htzgFdVlNEDdPXptRUr
OUjL3ORsFB2/Y87gYKW6Ty2NmcB8SOIIyvmKB0pg7h01bo69PTkn2TtR/waH5L+MoKsuwmjuqyZJ
30zNCY9TE1ak4zko76Z8Y4Gx2MiDRKEqoHxDFg84rBxR7/c2/syYlJtI+vK4IT48WE9/BQ2whGRH
kYLBs7l6ikhrjXGrX9rYqNAeDuN1zje8kZ396Hhn6ozXlgxVbe8vs2TkEpoPdylpH7VGUPEaCgqQ
yIK+KK0fsUzgTCSC3X0EuQAE829N1N9RdgD2E840cdMuHmKzFFvLm2bO3IAIoMIj222t+qnRTXeB
tHfxWdvQp7S5jK61mEUBXfpheWWxiNNcfSkCi1KLqesksk1316MQtXeVacaTFOEaZdX8pU5YmvGj
7H+QX1tdz1Rm8b7oO/MzNmEqWBDDn9qGrFeDB/zJUHMqd/Hg70LV9s6BbeQrR4vTt9BSfqa2LX4l
w+V6HkyvLgpWKx+t6BvAV51ycVF9WHnThEvTkLxM2Fo9h/hBPHc1TlCxnT3KUFSb0wLWBsjqubNs
03KTk05fy17ujfFdZ/ZAROfeAnXh5+Z4Oxf1uDmrFTd3st9203Td2vzIlI/MbbvnsUtXJXLGb3hp
acAvQmMhm0Yh7I0VtCVC1k39xkoMK6d4gD4xDzZSb0Pho3vSvLR6hFp1DQ9WGhyzfEZHz6OSnGsO
+siwHdVWHHulwWtRKP1p1qdYqXXQL01rGk4yJjdAEYZTMm+mqLFWWDoxZD6iR8gWz9y5R7Z1FcHS
W7eMyV7k4EBPYbSq1km0bPvJu68t3z41Oe7VozE5n6TgDv7gTa/FhIFD7tXlFk5m+O6bE94SifOp
QGheZfqE106nRQ8Z5Rtovbr9mUXjm4b5hE9lYxF4WQ+usQ8fbhu78U41E50jZMbSWcSOG+8nxQoW
ckgS2l+D/RANYlPNTrEFtWlhkapblKKpuf5lm9XFpkz5ekKRjQ81gmaHqQfKI9kBGAf+qCaUlSRz
oKEFpCdAzQlWweiGP1SrDe8lO2Dua+aR/x/HybOYYtg7WhWe1QmqgFJTiPdE7D4GoncfnRr4iGNd
ZGRUSfogk9OsZJ+MWU6zGVx8OGUrEXG8q3uUywJM4LKl5dUPiNYOp2g+We7pzmbCRSrUhfUY4LGC
6H3KwsRoLAwmJ+eS2MBc6JOR2hLK2oPPvkryGtXGKI7WBgSQkwYq26mqaBlFcfWq5dnXnoxBs2qf
xqFYgqEIv7n9b8PKq3e7sLK9DcFtLcOeHx5duzUp9nK3wjoGKYO0D79Fk/oDyn53CeI2vx+N0V7I
8XVmIBWR2/29a6jpxdPNXzIu3MJjHlBayNZwnblOOZs4h9+4tzZoZ6btPhKp/x6ZFOfnuNIryTZB
gm0rm7w78efd9b0zrPP5XaAwcyxb++vddUyllr3ubWqkVKKyz3+VtnYmI5vjpYkLpxUP6slr3PJY
5og99n0Yv0wdEAXyNPkv2ODLuBnMc2vo6ao1DQ+pSx8TkHnvtklbZdxa+PW6VvvvuBxrquarbzrB
S9eZRy2x9HdvKNEhy+LgVGot9HjVy9d66tlvg56cvdDRfkZG/ggqLn0zfD5WX+XKMTKm/oQ6BcxR
M6g/wMrvfebePzWv+IY1l/mC6Wu2cQqS70bYqPe9P4WzaKb3LVb8tRyKHBKOTm5RP+ewvzcddroH
FSr7GfWoYalrIxfxaHZIcY8eqLbJtPdG5O5YYMRSLOhtwsBz0U9j8k0U4fcirb3vZBLucwQ6fpX6
tFa57QcLtzshepJHi9ZC/gbGyALqx8bM0+qXG6gPmKm1340u/DV1gdgplttvVJxHnrBrbvPiCbmI
/KmrShago6dtZKybzOoMcWyX5X1+HYFcob90E5M0Bg5zYx4+BlnknotQgGKe92Di16s2ycN14yAn
sg5QGOM/4B4rnaI0j1fWjaKMH6+9jQcvKXKacB3biBdR7m45zz+HXGN8q9dD5PkDLdfW0RA2m8Tp
lEWkJMrZc3odD1mAcrGfV59d9Ar+2P6eVK23RHpbO/EPs04mssPLau5oxx8pPOTPyOqjtV+xDrBG
ICqF2iOvFkf298ksYGS0wXvRx90mdCJ1rxQCx44owDJqHjF01rMBB/MlzEx/hz6oA3jPql7aVHuS
A5AkSheI+gE5q+tqqyuhzldAvQgoJvC6+t0Gk71TkrTYVBjB2G0cvKJ/r+8T0+3XzqCKb9bYrkI7
G9+8ajB3DpbkGxmv1O/NECYfLXZu2xb40VZzQ+tbkqbim+GQURgS1d6WbZ98jMl32RfDcd6wrDZ2
WLZMb6NRr2RcEyxUozrFGRhhzFcSyjv5EuR37FWohFvDSpRlJQKszlhLHOVeMTdvMdlhBtX/MaQ3
XRM+RWuu/jp2AGl/QNUdR0sk/uSmisApl2Fh/CuWpX1+5k1EWyoFeBH9GZzMHaj1O6hOi59/xfUG
ym3gN6e/4p6fZ6cWxH8XW+OyhrW87Pv+LRN1dSln5qKDhs/xTwjWe33BnOYaospWkUSCFauwrA3M
UVsVOOpd/FwY68YcEDzpXHdTGGZxclnp7WDFDke14f9JWdzb+5ZbHNM86HY1Kp8n4aGo08QFFQwF
F78YLeSHIKrRBPAq/ynVOhRiIyajka7eAwPIz5VlqBtL67xFlgmPhfX1u1DHHRoJrEwtKzvLmNzz
ElccYAbdy5bhYnC/AOpUnmoKUmHSZ+drLKpSLARTNcGUelSfIIP7h2aqALB65liy1guWAKD7i+wV
SVOu7BB7UNk0Yqe/w339e16l6lNtVu09Yos4rnuo9upRSEVXxDvZNE2tX2RFNPux0xv209Z0Y++R
6qn/3OjtSoadiflLZTKPV2ErAvxCa2YUE3XC3ovugspsXkOzWsajgRyzTaZwMrt2LZttE/+EGz8+
OGkXXzLWnqJJAIm6prEurLJB95KDUtyqciomOzXH39W2RP1YOWSBzSQ8tSrmh3EjwlPHw1/2yY3f
N9W61YNqbVnalACEbh9MYalbHwTJPgu99Cw3mlnGK7W0MLQz8uwaC5spha3kB7iAWsAZ58EyJvdg
cFY7taXAeYt5SuCtUHvRFiAPi2ndJQO1kVmDJ3Xb9BBBatomtB84Djm7rm25Qbkvrm54v8PkwAPD
+RWV3m+9HdTXtFImYEl1cG7y2tmhjx6itWiZ970Gf7cwivJVi4qQ+kbZ/QLLKwzD/W1U0XP0nFWq
yRNqtK6bJrVRqOvSSxnnWJr+Z7ybO/+KkdvAf6RdJCL4XQq/1u9d8MxQMtRpbQIsOOWToYGNjH5h
STSi6jKOR7l329hCS7da3MKixt7NnTcB8xBYj/NuZFTPnU6F+Gb0JuO6Ak9fxq6D/4yTvbfBQ6WV
60Q1vZ0CG22L2eoI2sgK33RNUdAOVMU+qv3wLYjTz9By6zMP7vDNnKvgSf3qe/ZAajh9kodMZa0f
KBn2SzkoYQUL8gu2B1lYnikjj42ph1kkBtt4sSJTW6XxWJ8TTU92mlqm4BcM666MkmQTYLv+aEMS
W/bQST76yX4kyT4D+Zl+UbRaeDDZQ49pSGAa1RK6Y/No1jxB0lJT7zS0ag+Zo/i7qVSnc4F592rE
yPS171klF+/cc9I7UxSUAKK6X5DgUuMV8Nbkzp9pUm4LFXIh23IDJC8C4dBOeDTG//TIc8jhcsz1
GNnWFecy9t3HWJvpJZilr7Whz++GrESKjVA0h0AgiFPUN1sZkpve1NszuYKFPOYWl3v6rIl9jTHi
OvTP+ZEG215PqKbk6dK4PjtBlt/J8eoUKhtPTDVALMPdChJbx6mMykOT9y4p+DY4ObWBtztQ8Aec
rJwVC5fxKR9FQ8HYKOdnboFVkeGvnBbemRmb2hHFFkQM0lktRKuaeCODkZY55XXX8VFo9simjUd1
1IGgaaync7+tn7o+AQlueiSrUzXdqm2PMOJQmPsxrcp9NmcmIxQZN5NbJQ+FIlPZuv9sqnm6tNS6
fMdHOEAnlNRihzApbM6MqfK49eZF1AJg4brrS6TGvNze2s64EDPgoyuV8MACHL+3uWkHrbeAL6Hc
RUnavf4Z1tqgC50BxkweGF/DvNryMC1jmMvZZFyezZqHgWv59zBmIRY4gSm5i5um2iqJQ3E/HvWn
0ML3PuAObjWBKJeeDimgQ5HgULmJ/mRbGW7wvoDJPw92sHp5yqD2zEPNIs2XGli3nRyqqU1yaBXg
2rJp2g2Gl26p73qbkhCyQepTGqCsKVwRvxY+q5520q33JmIyzL9f+4wnpCSCRvupZB1zrgShbXIV
C4c0V7Twqy3LDExXwdOs6zgtL4pSm8u6hWpeRR0aTW1K6pAiwCck8lMetOQtImfnV7nzm/rcizdE
5UeRimJpK6X5aICS2zToqJ6sKDb27ZgaO0zTunt5RqR+MkS5PFSzuyH4rHJmpzy75tzx9YxlCnpn
PqPZucVynEUKTWBRe7nG+W+roL9iVMTKQ5CS2p7ELoCkGOXmkOE3M6brFP0hVLoVo0gvYVPkL2Vb
vuS9od+PXpe98C5zwI2CjMzcOSk5UneOUR1kr93WEfqdotvJXqoeJepOnoU/J8eShhWbmlz3ULf3
YGhK8O9G8uGE6p2YPUgsm+WJ77nvmWnNcqNhe+9GNcDMTvNYnjcQwuKyW9SG3fyaNp6vFL+qJBkA
iCCJpRb9B9QO985Tqq9N09bjOskTY/FXx19Nq6pZbUGOlPEpzNEOcbEQTCfTvQsa0tCIr7NojQQr
/DIcfjIjQ5B56H+jfPiKoXjw7qboBMMr6s9RMohdDS8HrotTnFMKwitktq2tZY7ukscbX/u8aSEY
HC3NQUduMLAXl8EcV1SMpceYyrTweH5N4SI0ffOur2vv2fP7+ULRG4wZaaadW62rVmB5MQ/GJcDa
ToaJ3MbcDFoXHWfMkK+nsgu3vQ+U9kUeOrEqfkTwaGnPQ62m7ZdMfcJNwnoCXqQ/xasiYeGZG8pg
vLUpt596xbphCBZAkgecH0JEB8SqiMf+l1poTxlVxk+vs+qFblvuK35e4xLP3fRJbdVwjfD00U1t
dAKDEc3WaMr3A0gclE80JV82VXdgquGAZ6dXs81kqwgnWeWxlz2l82akskCl4SIjquffufa0V+k6
BYHlnnQtFxO+3dCnVctLV0CEenUl+6uRjHDeoVdct94pIi+/LM3BWWSB+hzbsK8sJBm2I+WnjeVl
1VIqC0nhoGgmwDZ5MVvHA2tVpxpHxER/tU0+nhPrZ9lSSaGDvH7GU7V+0NAcPlR5Vq38zBYfY5f/
tFORXgq3Vu6Rh6boLXquI3we5mzkhWpy/T0N2p+C7+yDh0uL9yWwgMhowyWKzQ+4zff3OSSmdeg4
IIldG8tMra/3lQ/d2kNvcsQ7B7sddbrjavmmTdwg8QHB/63p/I3lgrBE7y386fKPMSpF28VapOxI
AH4fK4TNUxMB8hI99C8uCwqRmV7Yb/iIelusTrKtVRbtJbCKU+KNOqZcBkv/Kv2hNii7kHQOHuyo
vPRKEO2H/2HtvJrc1pUt/ItYxRxeleNIk22/sGzvMXPO/PX3I2Sbs6e2T6hzX1BAowFqNJJIdK9e
qw/MIyTeMEJOjRFfvPxrVvi1t/A66kWzoP3RqRtZk7d9UDif/Mzt1rUml0ebA8TF4yUuw4aHLA0G
hw2q2/qlHBtv2RGLpFqoCGGKdvxoUTeRRdmnfNGUZvyqTBKrkKekC9fKcz5RwyaT7Vcfrt1vth2A
Yu4oOOOGEm7NEmYUVza6V8cErlXqfvvdM4Zt6RUk7hrtqU11hyo96d4z012tQ7YwWJCODJG6rGtE
prvEt7cRnOTHrK/6nWlLB3fM0rUyOMcxrtqFTNCDQEzTb9pAMzeZ23zyrbRG4d0OFlU6BN/gZbra
RmG95Xx5oHJGAxYa9I0j1fUB6teDQ33zHQ6TmDkVCnfpAC49AgbSe354LxoIypSjFMFKP5kiSYJW
LLGNNbkd5dxZg3KWu/xTb+fXwkyJxmflE+Xj8QViZ/k5k5QXWAqtOzXMq/NglNcuBMqTJ2F4DJy3
UG7SkwzphBP2w96zYEAB3p/pJ+nObahU9M3kcwcqYws2HWqmaSgN5mWKbD2YatvdNWZN4boEqE2X
wmBVyo1/VJ3mrNSNDWf9hDicgIm+Q49HhL+i3AcjNUBfIOyioRgLPL1wEWPHr77w0J/Coj0892gL
XYo4fK6VrLoj0Mo3aezI8HVV+yLbabigyCLZlkH7l00m5B6ZYO3c9xaljbofLHnayE707sUkpPHd
PboIwJXH6BthfTw6xRj2ThDli9s4UK1+MVRqDKgubdd5bxcvhRY2a0Qh860YmprJ7cdR4Jf1Rurf
nHxYdjVloETZtPR461qcWo+uTqXfcgJVHCNPfyAVLC39DhFC3zmk1XAthtC42Amo1q5e6472F+e6
YiGH9bdON9rrWCeknTJoPsvg81jyPQwldTk0YfWj0x8724LlJ/KdU0GaaQELVbvqI4pnmhAp8kBq
3B1CcQSc+DpfE5g8r+nUIw19TdS4oIgTk5hsMwqluo7fSjGUVT25k5TyWwSqJ0P366mM5JZ7ELRQ
YmgF3ngebIJl3OeewHx2D0mTLSmDMJ/yTE4WATABEuf9e221cRrGkcZd1ze//pO0mvAQEw63h702
cPXfCm4WTNlDEP8o3Nw+9AXcj3aDvg1VN8ku0Kmwoj6TyuQSbjKO3MNGy7XiMtqlRbGl3BDD8a5O
XWS7jEf1Y2qTl/P5+u+4h5Ccy6BSgPBwvEDKnK3dIJAfmjGyUBnq5Kc8vi9LHkAnud77tg3DXauj
CB96Tn0Zgin54sTlZ9VNz3LBNz2Ke9TWgTMR5dKWpoXkutYY+q5xR3kHVhol80yNYQe3ir1ishvg
7umW0RVkpnkupWB5rcql+WbnyaMyIBNUZbKMbI207oww/8Ep787nt/Cz1/IKOz/KoGgKml051Hc2
X6VtpNrdtjfs4SpbtreCA1p9lUlQqmYS/kjNM5ksoON8ma9mX1ufLR+e06JVqgcSTM2miOsMrEsJ
NpowFs9c1TWr9GaZVlb0rcj6pZ+V8Zvsl4ggpEH8bAIN3LSwmxzHUYOlxQDL6zudQk5/OKu1bj/Z
jqPwk70hylV8DXyD8k5bLg6u3lngCbs3xYv4obQtoPhGZQKEb8IjVMThmsjNcJc4Zr5oDeNbqOTe
E6WIw06BOHUL6anzzBkdqsjU+w6NBQDCNBkehkTvKPsp5U2Zts0rvKgH4RGYNYjxgvic2lXZtumr
nWx58R5OCHOvkH848b+MSP3V5gXqCWcVQOS/bnqC7oMaDKeUsO+iDxz3ydB1wkFlf5iwJ50GQ3DR
gxbs6/gcANSjoqas16WBTLXHe7ky0b/cc3ORXppw9Bd2a5P+nmarxkZxxtCfZBmmURIPPBTV3EhL
IBWa3nb7piF6PdpK+tmJrbcOpOm1cEL9mmn+X4i1pxRAO4scHPWSOj4YFhzZ3CMiNWz7NkofPHWK
XGdN9d2EPCsJGuWNU85bIQfWcwH101pRos/2UOYr8p7ONZkaMMswqZI72rmmpEpwflTKaizBLPlu
6VyFo+OYQPNDktizLZd6k+gvPyzTLsItJq50tW973zaLTcR1mkvfdgSbJc9f21meniWvQoBgjCF+
arX4BOriiwVg8hxoxjrzq0coqIOlOqqnsXKOekIc13Js5Zwj6r4cB19ZGXXd75y4UvfokAyXfGqC
XToQcgFlEOxyzwlWutmor+YAn37Z9z8ohhv9jhM7tFbPJfH2RVU72bqDIImfy9gbD2QQlr4uGQhF
5dpOHgCxxYWpEKvxrJ0bSemSjzzfVyX+5DsqNDA2IjCanA+nkWLVZaKRjg5NrV91RkSEXh4sSuqa
pl1EdfMIWVCyE7a5oSrsl0tlq926szptwdPIWSdV8GpXHWEYSw9eJjbKVZsY2jVyfGfjU5ztJsaW
jNR4osAo3XkGijedWsD4E9TnrtSSRxgVeK5GZQ/sld7vhU1JgL7ALgscVLKvHAWsN0UlDDVOcmT2
g6fxlIzaxFdZkoaDr2fjATw2745LBiOgqP/UgD3iQTD6JFWkHTqKcNctBMy7pOjtexl5T9lSWw49
KM1T90qsNOCM4wfNMvaS4ARmON0HIwELG5jHqrBGdaX5jgu5S/fgEQ13DJMU/hhK5rkGoehSr3Yv
ZV52z7P0VO2MbMRo8tTkgd59NhECQI7c5yEvrstnVL4Iokf6E58fE4zOEob39Go3k65w82xRjHwl
8pncmoK89KqAIWw9TF5iIiwq967Ov4sBQqfymoRptLKscrzCMOUsNKXuybJo4/Vmkw1zq8a2Dv4V
FzHBaUG/GEAkJ0vehdFSNhBwr6WmPPWOVZyaJv7Zi6FagKEbGkZIrwEpC59bl18iPlex3G5i7oTn
0kDdV5KNfJsojktVJQ0fA2ff1Bbx+3Q8G6XJDSAJ7+tCivj687PIE6yFIiwM3QibUEJSGta9sNV2
RqCxgrY0tFWOSZVLko6oLqi/7Sin6SorhrsGOqCrDLPBUnN9797nVW8JzcVkCztY873xagMmOvGl
qzplBa+gzm3a1Y9OribbOtQ/t34bnf32L4Lg5V3cDPnGsV3YYgIUiCoX0k3Rg1MZmhzRnZvauuuL
fiB0ivxIb8omQhMWfNVS/NmFFeWLgbzFwtCl+oXfe2VZh673WNglSm1h6V5MmQ9FEEHaE0RHs0Gb
V20Mbi3TUDQdpB5UQTpZny3ElNoTt067ldTF6lWrHgJBziSbMfI8vME37iaZcNyeqjDSFyMFIZx6
1SnUh4CbIFgSTeErPBb4ZrNRPFm7ETiVdYMYaa/CLzRROAm/Dl0r+KLNU5TBI5CHXrxqLEU/1AH1
+g5grifFN6sHjtMLuU+yJ5gf18AkpfvpQd1tKuVVi53iVCaBexsaeZIsw6ELNxC4oLGStr20RrxU
2sbAdB8qPftO6QQYsbTrDnzXgkVHpureyCLwck48bg3HBXBVSi8+2lYP3ZAs9aasnrxhKJ+yxL7m
kAnf5Z5UPjlaZyzbYWj4hWVo24q7JUURrtzavTOyvDu3+eDepYitw88ZvnpJWO4D2c8p3PCiVzMi
NkkcMtiJ2Yg6ajDypMrErCshXJVG0qNs6/ID94+dMPdWm55iPwPZxEETgOToQ95ABtPQqnhFPYT5
bMQRBN4q3OFUVJnPSUXsG6CZvLKnoTHIyjbPuL1LkWU8J1QpAQlV4rVYqzqtt4Xhu1nf1jYgh7nb
azD84swTXrXJRteDJ42torYPIG2n/ksMVUQq1zDzyxvhnHZg0nVoR2+zshelhG78fHtb2/fuCsIf
eSucNYopVqVvu7fZ2KyalUWZ/U44y0EH6Kmd0rDiuqMvLfW6jrbgRneG5bSX1husTRKM+cmOjhkR
uifUvlpF7p6mSpqnpOxfyM855wxmgR0MD7Dra313aep4T0m7c7Q0CTYWYauVr8VIZdbN1GpddKeD
VHDlXA2gLk31I9mRg92hNi380zKIV5yfA+TLUTex0o5HvIA8sRzGyNaRu0iU/nuaG+3XPPdVZMI1
40JdergL4I2qSYddGyN6bmSkwkwnVQ/E1Ntl6PTea0noeKPBc7ARs0qF7EddxKiLTLOZDqSvytqr
F9jaS/O1KhJvp/oZpOUdYbswMctVJRXlFjQz9y3bG4eDg0yFsQ4N61c3nrq6khTq8p3Du66eKPkm
mqq9POPBHTrvxeTPo2h5WEnQAL1ofNru3RghomkkGZ1+Cb3hQYzCMc3uCtB5YgTGyjhpKPQsgole
fSwhebL7Hr7zaVcEOrXNxK61Ck1Juwyu/LPRpb0lUXI4m3ngzw+xC5hycprtsQ7noj8E5vLDROaF
8qJwk2E7OwsX4hGcdUy45n9fzm05MBqlojwjTLChvnv4bI+muxprpzsNSiqfZZVwV6MCHAw5I/sD
ZBPBpCgkmmKSFRK9WDMmHgyEYUcLRSFhU3734mxKMrfI036YEM5iFtZeRD+mncUyNH89eBQgsliP
gKhvu1bEloE9kZRqFiCZV9EwpoesCn421AamByLf6UH05onZb5744PcfuMzbAzeD8F7sP68Tw9ln
vtJ/4PJhq3ntH1/lH682v4LZ5cP2lSf9evl/vNK8zezyYZvZ5b97P/64zb++klgm3g+lHdB39IMH
YZpfxjz84yX+6DJPfHjL//ut5j/jw1b/9Eo/uPzT1T7Y/h9f6R+3+tev1Pb8kqdDLUO0d+DRLpi+
hqL5F+N3U1HlsyolR3hbdRs3epS9H98WvFv2j1cQRrHVbZd/5z9fdX7VcocKzXqeeb/Tv9vv312f
wwxH704PeTqfr3jb9eP78N76v173dsX3f4m4ej2MV6Po2s38186v6oNtHn58oX9cIibevfR5CzET
T//yDzYx8R/Y/gOX/34r2ymhzi21r4NkBMdGaieGRMBmx/h3I2aiYSgOqnYVZmERvUosmH1NtwyP
YrokgbR3YmTZtM57yLRGX3qVQW1VbUj3WRBDoFb3T5yCIbKdRnFOJWELvmWaF2vGQDcPZN9/iHlh
d+GJ2owljFjCJpqqhy3D1AGB1ZDtn6CLvkDqEV8KW4r3ne0g+NxR52ub0a2BoTI+5ykMpJOXFkUo
yYnZwJKAs3ny6WYT02qkvyFHR0DEaqCWEVvlfk+dc67K65ujC6vkqjICG55kg/qSbERih5M9OEzE
VDd+hJarDd+NQf18V1x0ggbk7UOqe6bhEFjFpVDi4qIojbb19ALouljdatWwcwuQDe9WW70DMDlt
PkMuyI5iYWXmyBIZ9f28l9ja77SKoKZ3vO0XJEVzCtMYWt5flxRuad/1Z5UHi5ubPnJEs9SdI5c9
RczoBXmTQv1NrB56ZErU3wnXNzL1V+PQbQ3+b0dAud7JryYteyF4L4xi+TxdgBNxJEc/JF0DqsLO
C4pOU5g+MmufF5Z/GzhK4ICGmew5cFwIrghe3VYI47xMssZoSdKjXr9bc/OshnLdxUl6/LhwVAZ/
34TS/Ye9xNDIzDORbmOvVAZa9TFCa6PceXdBk3h3ogfYy0O3tfS2LpBZ8trMzhPCr3PG6DxSWTq5
zitvG2ntg21HMXHTQD+IZiR0dkAZWT+IHoJpwz6RkoWYTH67iaGr615KwQkrMoqjEZuVFq0jAy9D
bcyHeKwp1LtWkpQ7YW0Rk1uDqdWWYuI2O7mLXjfKhLxV7yR8Zw8yTuZGyqH0AK/x03eejRT/EZEh
lYDt3ya1MdN3ump/ne0meEIVPq00I8vjylsxM1/MQcMQVF0Hhcn0qn+/rtswpVSPUkN7LV6EYXkq
70iZwLBluwfRGFmGYv2tna1dZGLNqAkhWjj5JiBbEL4eUL4b4056t4Fe5AQM4i6WbhveFr3bsOzh
epVgaFipMKMf9akJw7w5iqHozc0HG3V60MZyEFvOE//VBvOy2zXU3tlkUNulHHzK/pRwREQBWU2u
vuyn19BIOV2FCEqICeJtERrUiNROWpXw0toHSgHGdCHGYE9/Gi3Df0JoQd4IO+gx5zCvmH1LIWwp
thFrZ58Pw9zrqcZw6v0oR5+lJiWTkRswuelh9BgAUNvbFkEDmU/Ya9FqO+FBAZfDmdvxr9YEY08z
qutyMy6BVFlQ+E9wknaCkzQDoJ58zE1Sj1NXGOtpRvRmH7Gk6jdWj3zT7CrM/zQMBERl3imWxzu3
rYf70TGuep10TwUH7kOuq+V6KOP0q6cbpJQAWBE6GyB5m1JQcuR+KgyAq1EB/VpY1+5Cqoe9ABsL
FLJo6sp2l4bhJOvZJmDLKVV16wT81lJM3ODJruOGW83mo/8O9OzVbbSHefHbzbGhirsKYMxF4Mo9
OIXjHDi56ulCdEUDF7sBhKBC0/5mLSnT7gvV2GizJ2SnLjKckw95I2Rip0Yst4s6AGBJWCA3qx7G
0BRCdXn0amRzguquzOF9Fj3R5ENCtW2qg+pwq58T0e9e7AFygMlZ3wpnWdOQg458OFFrq7r0afwS
uo4F+XAM5FSKB3RDftlCUlkXMeFPvT/Zkz59iX/vEbVPhC3zU+3k0Rnu/+jclNaqcgh9Qur10yQm
x6IbwZNUSr6HhPYkj/bQLYRP1YGgJu+JMnzqRNQHTnslbV0FW9GNG+PNDtRs+84mLhX+yOEFP4m+
RMi077UEojvdOSRT05sKjJTzWPTQCUaXxKx2H+1S6xz+ydYbvnuQEH1C033yue0qrGIs1oimHSg9
WYqZohjkHVnl1jCVq677+UtNvNmXAbKbsa8/E/WozSZ/8bxURkG9A9cvZy8KEvIXozMfxYowt+Nz
mfPQmOtEa82GHxqdkuujn/ruUfSSLv8yeLa5EaNuKNyjVwFJ5ub+yyX83ZttHTBT1HBc1Cem2Xni
tljsI3b8cLmaap1VWicTJ/7f1s3OP9cGMioUVrCR/SDbFqPu3UtyCQt94cSfiN59Nnpd+YG4tmPo
pH5tL3yMraj+7LQRKZ2w9R/80OY30wilo1mb8fHDPg2kX0e/K+G74UN8UuTK2ndSTvwJ2oFFjXjO
KUBeYjg3sAJu2hDoJVgEs3wNI8lZx7B1LSwC5SRMk2gN71hzaqaGZN37ZrYJF0VW1lFpS/vZLhbM
Q+EmbGmumbsxctBq+9uWRj6+v8K8XgtJR9RJcnUNg0KoGHEHC1byrRjGcp7cOUl8B8A2ypdNipqF
56O25Ws1PF89ClyKFvQLSLU6Eud/azL0etF7NeD2XoipsFPgsRbd3EtQgS0Iq70zukVmrrUuBOXm
VM0mUCJlKjnwH0XT6BBIoHV/L0ZeAQHO7NFNbh0egTX+8uCpCfyjgry3UqTVirSjdy4FSVJRxzy2
u1m/FkaoM/3zIAiR4slJGP/sM6+ZfaqJdklMhKHm7WSwejAI5dozXCGRq+TPbYUS3a/Br5lCKqRN
SnUUxTDT757mZesQKoel+BmcfxWzAWZcf5qYbbff0WlCH1wC6dPPqmjmreaJedm81eycIdhEvDZJ
+V2vx0dq/fuFTcb9MEboxaiJ5ZFrpaQottymWFZwlfiN+tBPkxBj2MtGAZktfHvJNI5BNendZlpb
kFYJjnapBhcxG+T8R9IEGnMxtMjM3+lef0Q4SH4sh3VLfUwFkg7IwiR3bmfaym1Mf58idHFKLFi4
OBPl0Up0IRYfqoWdgeykDLXc1EPaV4tCk3+63ubnpaLXBRMHw8BZRQyJslPN1APCi6Tswaba+M6t
NeVpIOm51CJL34OaUp780rJhu/dcFKdzqMJkvVuaU/bVQPJ1b2jF92KUbY6rkw1MowcIrCn345SH
FY3uKfo+qOvvYtRMOVvhG1C684++057zctET+yqZVO5h6YqPfdQV1K/zPKXwPlz0EsCMsLUK1Zq1
4zrbsciku5w63fVQt6jN9V6+7KtEOYyiiSsATtkkJ7gQhndT03wG18fBS9qfPeHyzluLgk9pJpc7
0DvlQZUhlvytNigkB8UwC7IjaRH/KEy1UCWsElJnppxOFPy/9AmFc2lSOSf1KtBjJAvfreiV/GiY
lne8bSBm5l3GFLrr1e+XMbQVifLRi5dGkL+RSs0fyUAVj5IUfyHX3570aaTIRr8DMomU1eSRF2rx
mAXNCurz8Sr8lWJEiLinREpMSoZZ3as1oftpuVjkurEC4Ait79sF7Dg5J6lBbb+W58uOUMnCjJzs
KJxBEYx7daBSSFwfhQh5P9ikJSGutlrttalK7WxJwGPF0PIgVR5rqnLEsHCsaiHrkXVOPUl+/bmm
bRXtLCXwjLuFo73Oa3iIDa+qitqfD6dlYMXfEjA4l2xqSGEqF19NjHU/qZfONjGR6Bk6CREqP2Io
GuHi68FjDzrxMJtEj5rR3iQ4M+9D7tA+uCmUv78vd/NUqTV3ewes6/QSRNNbOgzqqb/tXKk+Gpw9
c9gG1Pqo9uXO7LxhZyt1DT0tplg1NapWxFh0hfW2Riw3K5KIQHGLau2P4J+bOvuHBZlMzWcUSDul
4Qghmrj1XFBX07iSJfVmpNzl5/Ts+ME2Tisas3F+LhbTuharWwVc/setjdixE7Q9/7ZtTunLThvg
b4QXJF5FKM58Uhqn406rI9JpetknxX6GFNl6geisPFchkoFWH6efUnfI17ZHeTlHbIieS3lhZbKy
ciZkPlLQ6dGYkJuiJ2wjQHRgxdOMaLLfPTGEJo1px4ih5emmG2/W7WWemU/wUjdXxU/aq6oY7qrr
ULyZbaZceOcqd7fC1FF0CcvsROmqDXa/F0bRhBBDbE0AHRPPdXOdG/MxrN3sCjrT4qhoUMSZVaUD
4J4LFqEpnxMDNBslpqsQes1dTrb6pal4h6rQQHJ4UmKm/pfqarepj/o07GoQrFQIuycxa9r+125w
hjuxFATsJSnV4irmbD3fNroZP4i5QKoXIHDiJ8VRnOcO+WEYXhxTegpgyrsC2KyOmQsidRolUBvc
eo0TI0KgtNVeTPSGV16d0m52MGnxPDI5zxONL+1lRW8QvMBN+IJj8zaNBzBl9hW7IyJXRL5/W32b
80vgGJKmrCXPczdO58NDEHvZRTSygTTUWCOgK4YIGv+cqPIKahpZ9jazczrNIjnRrfwoh3ru9y5R
r2QXz1edddfkCAT9nhArjI6oXShZkDHp0saEaXvPdcx9qqAaM5FTypPUHrJcaAULWst5PE8jXAjh
pRgPdV3sKp3iZT8atxn5f1ievPbqaiqft6mnRecQDcALOeWfltDNuinqwz9IOEwTbV6XVDAAJiVa
vHalmDr90IEnEALafefU1nWYGqpyUQEuiY7FSmBd/cSwrobiWtu6j6zFbNMVSTlR4XQUJrFU+EJj
s6hT1QejyG5iUvG84HaZ2TZfxmmpOG7hpjk6vtXuKcymOD3Ox1eTR+5VojfEI6ehDRsVZfv6fd9K
1WOkW1tPVkewJq13jEGYLgMx1K1oHTdetROzQdF/Dd0pVQ8657ng0yu84FaB+J4DIaIVbF1USrqB
liPYiuEYFqAoFd85i6FSgviU0tdU85s77lTxbRH6LDAPw9SwFl65ZkiLsgTPL4apBWGniuC2XvCx
NfMMpQXogPZVbqVbfnS1R5IN/JJDJPBXYEK/DSH+NzgC+6WFXvflg68OTwBaLPimMSrvPD6uKN51
VrU8asd2akRPNAFSVEer8N0CDnRmJOBWi1aLagg3GUZl9aA5dfjaRbUTPuVpU7/mcvOmNMHGtori
Pu9k9YmydOCRZcWTYuBrTz1oj5VndO5WzAY6531USzQAGDgPKH8fIxeYVDQ5l8QQr5SAH8SkWB8W
32Ob05Cw+Hn42SslGK4nbymH2H+EWF42DHkV81V7EA3FV7LhP3RGmz9QzDkSS5IhuxzdKF7aMcfV
VNchRv3tX7fZVvMN40611Dc3QZCs75T40mX8UvI4CTs+aMRLMzViok9Tc+/1yXNtFr9M04I0tfNz
aYbLm39jeofQH8+NoCidyOdFb27qf7ANifHv/OZlYcjnP5PqfqXHXgRW2oVxZ9CpGJ5qTtXKV2EM
ohG9NidPshDjD9NgQYOdH7gnYb/tIJZ88Jtt73xyuDo2fB/eFLlQecjgwu+uNC8RvY+vJtWJDfU8
1i3+6Ch2nPcWfpovGeuCXxWYutEIWHY2rNJ8aqN8Y0zc0mIMtUkAeBhA42zreg0No3fjaWEjjGLN
3JS2FR7yvJPuAQ4aj22VfpcyozuJESFXdcPZzFi1fG4eEQ7ZBVHWn9LGVlDJoVJjMEMVfdNUvQib
aNrUgOTSVrO1GObSCHa3aMc9MVs+/03pv4CGDqhQUxq0ArN0oztDc46iyqFOJfAO0sT8yqYErgEI
+WPpgUH3/IvoGSp3m0xpYEf++wQqY0SPXeNV2M0xCaGhmFyU+EfVkUgSeySZ7UMO0av8zEkmCrLU
ht42Fr7lQMLA/R4jTHJM6jg7Wn14H+hGsg1/m4S9MEs/X3zs9lS0Y+WNvq0W8++cfu8mbH/eMned
X7vXubcF5GSvlc5Jz1UctBAtUGmQU2OyCMzWf0uBeVJE9IP/zCcNbqzXUcnqlavY8SXLYBKE3E/d
DWahXEye0VZm2+RLSvcdkg/1ePJ14Nmb0qeUyKqsfvXOKLqi0TwA6m2tucC1wGyD7VbH0zw9QHHf
LBqXtwnd5K/zRAA9LEpsaF7KSfbA3ZafY+hIxYhKCf1YZeNnMRJNl+vTh6Yr12o1ZA/CJgcQwZSj
zZcbk4toNqnaYC3m9MkE/Ym6HSWtWc62JKntxdACVp836qNvroJ2+W1XysEOlMmFC7GHsKUO3LJu
3IcbYePhKFgWalDv4Bm5ZPmAxAcySw+tY/ZneDPP4TSiTL54GGDh30CaNq7EUDTE8N8AyodEJ3GL
K8O5uGS8xSJhqqm23sJs0C5LiKGpE+4HkGQu0ox9rl5i0PF6PgZ39TQSdtU39SPPDgcxsuVRB6Wo
DsXWQnJrIYy3ppLVi6siFaY1MM0Jm9/J2p0+hIsqKcO16UjFXZAbZGeh5t3FlqLd8XfbAJ4t5bk1
SaDIre7/NeTKMoEMhWLuVj+kepB99QsKV21YqSA7kqR1NBbWSYeh5OBUsr61CIpcW+ohV1CwyK9G
Fnwjw1X+sMItihreht+ZcmtRPXdtHNVcZoWHzWwaZ5HxbH5qaucgZk0pgvE+HviIozVq7mSwkPsY
iZuVppbmibL5NygVfAooFCS9J9PczDYTjvZdJjfUm+Mh7FI/5C1c1r+WUbv5v2z3T1cVtukVcu5S
1x5I+XJKX9ZT00yZV9FQbLQKAfyeZpPw8NRB2TSqzD908hU2sV4MKQR9AO9u7MVo3pcqmRQukG1G
udShAVY+ySwnT0UbUyxqfYHK3rlUZNiGKi12mSoHd2lXU/1raOY90SCUpxwXciV0SBfIYhhfeqN5
7CI+wVJfLY2OHCen/OONX/Ud1aroDk6irstCp1RmYlZVNYNG9KZGuIwTO2szRa2DMfkxqvlw4RcN
muveb79RrHIoKKt89SA32lJf3u6KwA2RsZG/GXzGdqltQb+TWdlLTwHS1rHHYS2GVV+3a4Sa0q0Y
umMXrmRDC/di6KgT+RVCF8eBn8oXDyYryo2g3ipkWTqj/wyuOYV+rZBt9blX0p/Dcoq3iqETOS5U
ZO3PWTFMrrm+Hjz5rR1HB+ZXU0Z1KNbB+tZpBDq64wRjKiiW8MesEqmVz2IkmsRPJiIL9S3stDRZ
99ZeNQn0EzbQKIeRtVtvelinMKboSAJRaCYmdKQcbrN81XRKlCbvuDTUda52cM/+nnYKQ8tXYsfb
tlTWLobUldY1UjHLNm6zgxEl6AQiF7sawZ9/kw1IGFTnizR2xnpU/ODQlHb6qEXaN0Q8k23ueeB0
Gi87i8Z2+/rU2RcxGKqiaFbzpCZ5ytIokVjqm6LbQWj44qYFxYROqS4c1ZLu6kkwhGyAd0lj2JYM
RXtnz4vU0xedDflkUDfEDXATq2Cgbfdji9Il6Yvwc6PCUWka9te687jRRTk88S11GU1Xt3BGZM5X
aIK+KnlbPuraEB14VFLWUDx3XyMej2PN+aoTqSNTm8tgYVXlQR/tN7GOcwC3b8pO7nsqHslHNDr3
3cC4UZLJ/aOumMoXKkrR7gQishdHR9EkHIV8K+c2NZ0mRRMUlH3KdYFAeGrZMA3no3XOHXMlDqF2
OMm1pd5ScWv5UkWhfMkq93MZeMpejEQjJsPIXXTUxp1nu6aq+qnJtbFAqlKunBdz1Maz6QbDopUR
FRwhmVs7am9vxTCRjGdUnZeosaKJMdHW6Ero866p/kn0otFPqoXoep4dVYt5SrZrDi2lAjKcJe8c
f3aR/VvotenA5jj2p3BqPKIw6arUuk9WZjZbMYH6lov0SZC9mnpKxWFe+hX/6w70kOj6E+1OOIla
TDec062ZmHxu45tTQ8pNQesLQqwJMy1Q0RV8bgrHT99CYxReaolQMXquo7qrJ+2eCrg8d/VQ29WJ
qj7LrftzFuq78DB0KMPxnGAvqKXzvo1WtC1DXf8Bw/6+ChuCfJA0cHx092ZlZVcRyI/VYlzIXuof
xdBTfH9dyFCT2ZH1XPUj+kjR+MV07XwT1z3BR8cqP032rFCHL5TMQsvKR5j0zrIAIXXI5D74pNsR
ZMZO9dQMsEAmQfsmzHbS+dtc6xdGsjM5ox1g7oapeerpfx8OUt9N8oVM37o3dx+4lV5w45zXfNjn
5q0gL5Au5j09x7q3qIPYlqnVnSQv6xC8/z/Czmu7bWRt07ey1z4erEEOs2bPAUkxiaKyLPkEy3JA
jgUUwtXPg6Lbsvvv+acPqlGRNCkCVd/3BqysnMG47fEytzHzpU31Zvo4nFRRteWTNkbeLhOpG96o
NqRBwNCYdbtSMwCZJISnl1Wbcs72BvmfGvNXvL7hJNX5sM1+kbn4Ar15pXqdJH2rhN7v584wYTUs
M5K4IxNUuwksvV8DFQsMSR/35HRfOMZmGdKWkg1NzSak7Uhi7LQ2c7c1emaoXZuGvomi7kddE8rX
8gafQHgvMCv+Mnvn34rtez/87FAG8Je2RSHjbx1+6UF+/VhGjVYu8Rfj+D/X/6dlPtou9vG/ZpQO
yir8dnk3yfJuksUeWo3+eK9ObD5EdmmtDE00G2IM1R0OY+Wdt1yBL4DA5N6qFlXMMS5y7eB6vw0N
8m7iPLS/TPm1wthMBbexsL9SM9XStq/L80QsSzXZhYxxvHBswshJnG7n1ImClcFz9ab2hytDVdW8
os4r0pm6vdUjaOPQ/GR/SkCEfrwz9erwfT1u+LPcfXQEXS+vBUHHy9uw9cUETNtg5OzdF4Sd+oBA
qek0/n0uAvsG3MtR9elLUzV4CHVYE7ujpao6urofrlojCDZmyj58zQkuXAn6Fzdo7zKGL/XWRbzn
pFbhrtDf42bz0Q/2rzug6nLj+dneT3rn3DlVzvO1IAVqCB2IDsoG53S2nbO68qPWOkRd93gZp6ZE
Q/6tDMt5X/CfReCbGR4/iX0nrGTlLquqcR9LLbjQyaur4+UlDbQyElhZm2HJNg6yj6Dg1fVeVfE6
xwjYgYqkqn6B1EfbP2IY4F/jL+Fdir9VVYdqk0GabOspTlEeBPtnpUO+wt+mvcdjrr1PUnJedm3C
+Bqmlo+ZAp7J721qME/BbpMPqHWoqhqn5nYpew+bAPNl7t/WEyLudrWAi23gen5tV/JnEfTe9cCm
AQo8SkuQqf7qWCzLG4wQkON0UlG1W7TL0ZxAZrAxmmijVvjtUi2rRqueEAURfmhYI8065lGYb2KJ
WRd4wndpcIIyTZBtcHBLr4dC31zqsFD902XUFEQoWLjx+289jppULfNRPef4DU+QbXjOfsVuQ+16
hlXI/orCyWoNG2ayfgj6mMYxG+vklMBzRX3eOqZFvo2Ice5TD1rVXDfOkZytu4/s4UGzBljWqCKv
rFl2Ww5Q0+eMKAL80+nVjNBE4C+k27a5vLSXbjtf2ofC/K1djZ+Bk1zG23mv3eCqiCTLiHzS0DTn
dnHXzTOOx109Jcd58d4dPKwFDAz0tmIx27U4uOz5RcUb1RshzXoK3YwH1DK3KSf3TteSfb+MxfrA
P/pR+IKE6XwvXGmtRItqD1pw2Dg41hfL6LHHiGSCnLkNxdUU5ipPg+wskzp/xHHptkFN/A2YVbl1
I6EhsBbUbwFMZuJHNWQ/PNpJ+OOaWNxA0WxvkK7GQKjBBGjw20tT5MYIFJHJb2+MViOWVgDPVoPV
GNWhqqqoPXjsYYQjTxQvmi8fA9WVtkg6V8PXj+VVs1rko22Ik8+995aP1bxtLREZ22Z2IS1qHNc2
GJE2a+6jgm3U0uWkWXMae4u7eBGk+ZYAUrH6L7PAUqVHK7A2l0XUepdBdiY/GZrV7lMrTc4fhVuB
oh6m9UcL8kjJGR1LvBLmxHkiJBkdVNvHEHUlan9eh4ahbT46jMlnGlHTaOfIAt7h8mKXRnVZtSA7
UG/aWLn9+7uwPEJxfd1/8dtsOEbhJI+B7v0sVJuqqo6P6m9D0kbLV7/Vfy2jzaG9DrHVWqvej8n/
z7W85YW1ro73eDYfkPaYd8noxat2kdDqUPZHCsCvN7UWWNdlHCC9paS2MkSjbjLyO+vJSQj2hu2k
43LJHL3iS5lm81oNQX4gQVkJA6Yoqp39mHseu8dWexsG4wBzDjVuPR5Jfi3a5Ut7MzffrQyljiSN
zXPd2UcR99tBk8dUONV7XPiCp6SlPSep3WxGoQ13ru4kOw9tjWsf64l1n0811nYm4vdd96UQXvps
1Zp3V0EkLpF7ew7JxzxV0VF1qQLpByDNusA3kNHsK+6FsFd47n5t8Ap+yiyT56elrVXNwczoyRv5
kflZv5nYa288a+VqSfYYxb18zMYi3fhF2O3ywpWPelWlN9wBX1SnKsYo/OyzWzypGnIc3k7YcDdT
nbDQmsX8ZbHAi38uNou83xEIvpn6joTfXLGHWUR8JArZYE6WKsonV15n7pocNaAk0QYewn858Shj
HCMXCDs74Es/OhpRf8HmxUNimSiAVsRkmcbsTiGtQBneNl2R3SkQ1tInlprqi9L0Vui5vpo6dh2e
09WkCzN9BVa/fvAqu3pgLw1ZopzLnaqqDquCJ5ym3lk1CUe2J7Pzni7jl0mRttilRhx68kmm+Xqw
u/c0iPprNYRMhn/bze76Y4Khd2udm+RJGPYq89gEZ3UiHaSC8/AQFNpt2kYahyWAn2csy+S5GAT5
fz2HtBIi5bmzPDgLeBS1uzA0LD7EUKwbJyZFtjxMczND2zjF9mepqUJ1VsuIj2H/fdskceEbBeTe
TLuqXB91Qs7UPnIjV1Na+NfjGDe3eJQ0a1xai6///xEFa4x/rtEbDZ4kVhXtmyzvHsWkvYa8x1O1
1Nqyj/fzMBprTbPFo1WN3WOWv5p2nj2oFgePEZwMnWGr+pIp8M72iE5SJLr7PDWBNTf2mbMpztyF
lO8Dj+zY0dLXzgusrQis5FBlunvuuRm4gx9etzzmWui6XI5zoF35NQBIXN995DBnzJbmznyekF66
VE3pms+9DL3fqh+9avA/zS2J/e3RvC1mszupItBRPuChWyHl+FebutJ7FC8IBYdkQcoF4DkV2Orq
KEtuLo39giZNe29fuNZ8nGvUsZUoe48DEs8k70kas7afZA9UvzSTN72x1oh+xu8AJ4GDJf6z6aVY
JNZgcDKJsKuVnJ1BM88ZCjKQm/iZnIqovrp0umnnHdxI/xRDaSDVE75UgltE4M79TmJgs6mC2Xpq
Yltck/6QK1U1EQe/S0SGSU+r9WvL+mSYdf+o+loEFjKtic+qZtRTvfbPc8Kt/A4NHP96yrRsDQAA
e5HJnW5kM1tr7Jbid8/ytuyUnE+yq1EVMVHIcictfqkXQ7BlgJqZLcYk7Yiik5rJ1jp5nxtnW06e
82kYhnons6s4Qvp7BjHcfksafA6nztBeXDm8t06b3aqabr6IvtOfgdT19yTXbvK8wvm7D8lkmnm0
VlWzHIodUGD3CpzeawE//tC0bjmDstfmfQ3q2swJDelL4cQjmlO/rsYCpQwOA8NWdajCqHP3Ms5D
8OMa0bD1x/xckETB/qgXKECE8dYrcdEa/Z6TcTtl56DXTe6YufGAUvOwzmrh86HP0Up4rY0clzWu
az+qrt2+afzLZRHW1bXhO4SgvRpFRu1rb6HOTcCtwmpoBAY+8ZSqrAFbnL4bHs1w8Qwv7PRrHoZr
Qo/9jyKVdzZiVG/zxA/Gtpr6rguyei8HlxihUZhnK230TWyQsEez+4uaNPmHGhWi754zFKtYL9vn
UmK03nqhXLURDuDkByWKovzmxGS3+y5z+ydiEovXGNh21dtWcUSSx/6qOr0qCh75YFSXKrA7f8G/
O7hRNcsV/tryBxBny9JIF//jWqqz0Wb/z7USDE9sywhu7GWyWis1n6K8sDcq7CadPsfdKOl+xut+
q8tR89dFj+KQWPbWnYn2x4wezB6tCOcpN1Jv28gyu+qWvbZMW6RvNe7AcqnqozWfiVqT96WmGbX5
OGb3aqJazHPqAw4eA888+jEIamBrFcG1Wku3xn9+pei5jhIePVYUXorI7Bygo3GWbHsp+pXqCWTz
s1tVL2P0QhgHcB6Hj8lpzckiQj9oZUwWt9EWjNu16eJtBoyVXGDO/XVpChfZcz02pgRbJi4vo4sE
cK1mpMcZiTzdN94cPQZm3PXhdoiq6bM1oz31V3PfoLSrmnXvH5v/GK0WKZeY3h+jVXOcpt+CCm3j
UfflnpOTs8tQo3+yp+irdNvpKyIhDxoCRC+2mTqQqxwd5mbL8aef55UagczidpABbM4wrgG095+s
1BjXFhn4G3aTKK/qWlfdqHoPbnxYdKGC4Stba2y7KvtHGdVnfGX8t8FscTtqiGp7xFN3LTo7R0/0
2knKwLyaq0E8IWw+oCsnxq9Vay03HvsHgaEdqsOrvgzmJwmwBX0SHYzX8qk5LXCPf2jHQ+2ms2v9
KfLRgh0c5+f4BKOoj/Ef7ct4uYwPPcar9dUH+uf4j9eNWOdv49X7+XP8P6yv3n+7vH9vqq5GEihP
VuB8j61++NqjAj1nOf4w/gomXYLgv1PuCRmYX/FP/zamtndE5Fay4XScPepB6Tb0w+kzem1IsbXa
J89E87hZ2jEvnj6jyLO2f7WXEO0u7cv42bflnuhJtyowXLkWdta2q7zQ3OtmsDwMPKS5UT2qUB0f
VXXVCospf+uu0v7Yx+O4/2ifjMEhUhbrj9g6o8tUZOZbLcWzT1b1B3q7heahN9bPw37Eo2Y9IsOy
zeugRdqPAj+t9qSq6koV2kC6PLI7gRIKjyQNilY9dzeqyOqgu0mWQlVDZ3TWSLx0m4+21u6JY6t6
pM3p1rKjeaXmqSmqY6pRlYXT2SLv7+lvcrawemuj58p3kpMcPOPSPqVInIy5i52mjiMJZwP7LAfk
X7K8ODZej4t6DpprF5S4e6Pdrp0I9MKb86Aiz9aif1fOj2PC8SaoOG550yPuIPOjj3cBlFKJ+eLS
Bu1mwtiVDUfiQvNzzTvIbdNjNwZI4ALLQPk4aJt1NPowCnLzrHrdZOFZgRK7Mqx4fuwR4lpOw2wm
u7WlW8FrGk+fDHQJf+TZnYeSYbRyXfAR88ITRFb/qs/Zt5gVsAOp959NGG7DDue5+IwE1HLEtAas
fFHiGve6F4MMMBB205v6qGojoZFbddXcCtmMl2uNZ+zGMXM+sxEgEBx+WENFBPW8gZl405b1WO1a
ObFlRlBvTXJyvHGgbZVoQaH0Y8n3UFTrsZ5s9G5r7SrSi+SYGcP8IJwUyVmE5faj7gRXfheLrT/i
GGto0fjSZYvgY1fGBzPtx5fJT40VB8ASHwZ65ybjiYIBnl0kIy4lDU+MXwUmkD+rnI/SoxY06NGj
BXSGBiWfhdev2YuQNUkNbhtZhCfOUoVnj+idLDfpaPFPsrxFXbMCS0wI/sqthflaa4uHuMiCWxJu
7bUNugRvKE3Cl4zjLYt3q6aDHVH6vnmvCjb3t5ZuIGUYoV12aUd2wNbqOwFy+77KIaYk5ozs9l9T
7KQZiBvGrx9NMyKde90ioP2xDHlSjG14Ml6mCoQp1/nclxsjxAi5BYxzk82m9Qkp/ibSu0+VY0Zn
HzHPlWrWMxMHDdt9NVC1JN/vb7FgBzeVEVDcaOYCV9bLQ5u1gbbp05YzUlXa21kaxa2fReWlKLA6
wRgaCWwXKMq5Alm50y182BzRT7dFJF3YN4b3GYnmbW1H1fdq6F6r1hhfbE8frjQzFScc3oZT1VXN
ZjD77kk2RbghRZ7shZHML8QXgNFELeSLwZheYr//rIE1gSZITY8c9jfF8GiXnf2kg53i651fSpx5
7uI5eFCDmuVPBs6DsfISlJbNst9p+phtGxv9Prgv47Mlg5PGc/eL66ODaY2Ac5IE10komejSjUP3
pZmg0FVe7t+PKItdDwY4gAmk9peG4JsVePUnlPfzfeRFyU50Tve2pIzUAFx60cCdSnlspWk+mknz
0hN33UXEAvbtIvzaBYbxtCCOtlnrJUdMfyFBIma1xuzLfB+1H42pTd8AlHL3gy/+EAdesrfqxNr7
ItTvuwhtb4TH5m/ghxDQ0r62kZ+DuxHmXeRhWy2kh+UsUIeyEul1sChIqyKcZv0E9qfYTgu04qPt
cuUjMu13/EFdepxlYGzwEXuWTaP3ax0+GxcjVOzVmrocj9HsEVr8+6Wqq8K07fGoQyP5r4P0TtNJ
O0fDeHTShlUAMMZghJBK0AGZWYkhz1GbOPd1O8q7NPiS2ha26nkRl6doCh9Unxd0zn1cS33flmBS
BygF6TpzYvtKVq5BDmupR6jMrrk1V8i+MTyw0Xis/V3RoPI31aaxn1tS0pDZPfbBBhkfMYP/xsBS
9ndCJMD+9eGsagje9ne16xNhLjPzSrWpYtFTwKvAOGNkwlKqrQvN18LQuuNlhPNqFtGRCMWMlqiE
u1WBtcA7ZsE/NqZ3T/Y+vc31AJOZ2L8vrMa7LwunO+KpnaxUNfJG8xY3RUJ40p+/CGM4jiZIFy3I
5n2n2faWTYf+BgAR+VPtIEbtnsiTvB+9Jjv6jhmsojD6YdfZsuVbPKydR7dhb9KRN1uNKCg/m1ma
b0TYCF4/xwgAlOCNJ9iweB6Udb1o/es+1gUZ20rehotdARKx02PfgxKcbK14jSJsmz0PoTrXRV0A
nvd9HYrsHRe/aCULG2OPAUm1zBcmZhAp0AxPFk/IxeKF1afefU/g72oagR9CGze2XSNgYwA82Lul
aV1LNr2HSPIx+vpyj9Ddbm/PQ3YD/ZtbkTtmt1gt8ljkFHA/LWYmTVTPj9ib6YRHMGQbPd9Be2U0
XvFPyGAc8qP2ELLtYq/5ZuvToS4XEf7QgTHcz1gcFPG0cqXhPc8u9rhJ33KojloY0ma2CUTUvoJA
whnCqhAftrz2tc5XnIWi10l3qxNSIvlajco9ON9W7mM7skxC8mXj5yWyqKaQZ0eELb9pt8UKtdFe
/DiAFBkQnahM+ehE2lqfTrFzlnmd4FkzlkcTC6WvVl1+c3QnfdMN4ItJ6uMra7jkXfN8BijrInVR
RO1Z2fWYiPZ7rt/U1kofhLz1FxqZYtIqxi1YTIkcvnzwFzquahqyCHWWXJrHwM/rxxnu4hGTablq
2kzuRzBxW+yR9NusSxL0K4yzqoGUBZiyFCgXdrsMfWKekJGdXjXWYK60unAfkGMxV9Pohp9l39zi
AuFHKx617iJoy6veJGUGc6Qpk21pVTwpByvTAEfleLqaqQcxo/NuCFNZ8yaCcMU+sT9dqo0MzW3n
IMjkk5bma0jTrZ8Zun7UM4HPFjKjq9wMmxtVFEvypuWTHy+NWblHvcY+qU69sFEfIUZ21TiYeeQ+
qJDOjtJzbhVbV0P6fgIHxs+4su9SGVh3cSWbMwRDVF3/ahLLVYfCZDhO3vVH+5hp9toVst4aSRah
E41h5/6yHHdEsDuTc1lKLYzlaH8S7fDDEDPa+mNcfS/OYvC771rm9Cvbb6ZHv50D/qX2cORkG2yG
rnpnB+DiokEKWeplTCYMip2qfnRcqiSvskCUN39rH+1e36Toam/UsI+iqghh2OWdarH9ovY342T0
a9MOyqsxPOpmJB9UEft8tKEp9YOqolRuoPiLEs8o5IPGX+EDMpflLvJ93OWXWaoNNU3Y60YaHNW4
oYP4ks3h9jJhGVaZcbkVczht1KyhteVD2+ovWJJWJ9U0+njNSpGe1SSwexVuI/G+JkNxNgYCcZOB
c6XVDgRjkeXn7mm+aVERbW3Xio6ElY0HY0beVY0YPfFOdEt/FLrfHlpHDNuwwytYr9KDqGrHwuTF
DM9NB9+/D5wTqiRIuOIlsHHsRaQKa8INMrDtgbil/+rycElqz36JEyM9DWDQ1nXo+q9WLLgV6m3K
KbtyXpwQ+5PCj9ddBWLeMPzsIArLOIFPS3Zpmg63VdfVV6iN6g9E6921LUT60jSJgb5MgS69O33W
MIT4KmR6qDPL4tnmT7sknEN4JRR9zM05KCeT0w3ReDdEWD+f3kIn99fdHMzXTSa95yR3r+J6ph39
lZ0xo5vqlNb4VppEpSWyriGRCFzILVIgy/SpAhYW12N929dzex/Gwxc1vfZNd1M4yLKbZK+zpLgh
2GwdggCoeV+P8mx5XnkV47b75DSGA4W1TL4IF/dodeRph0MiB/cHIgfPjptVb0lVNWtdGOZDOU7R
Vq04cPS4rOih23rWigHzqdGtnppxdID2G8kXJ5Y3ZmZyiGLFElTFN4OM1/R18Z6xzNh/cxOL72Nw
rZNVxPZjPADDGHLvbbCAsmioDxxsVKQf9SjnFIlAwVzrJYZe5QVFF5V2f82do18rFB2o1n49le+h
3yQYUIX+ujVacx8FVAeZI5Y0DLgmE68BQ93Zu0TDIlz1jhkntBhI9lr1Wg2kdg9qId5+zrUWmP4G
zeLoPY+vePgb701vdJh2FfrJSUR+O2l2uVDVxqcFYVZX5qEV7vTMWb8+RmYaXylg2Z/tydKugGh/
ttfsF/6pXY3XxrolI1k4ez1Po20RGDEW9Fb6HEtL2/UZ+gdemGbPg6nVR9fE/FL1Vkauce6YeCIt
vUFg4qY+5jezsSRxOvGu4B62JvPjMCBT8IH+UG3kO0nH/0J/aKOdH1WbAoioDuGQFxCAQz0LoeMA
h7Ybf7ZII2up+db43NmF6WJ5Ur91OF6/tIuAPkFAFM6Wofl3J9v2FahGFSmwp94+qytzuULQ/3bU
5vyomj7aq9LtdsOvWaqDhPjPqWHn/DbLjOdv7SzsvWkY6W1fZN6mgu6zcWpU1lWbKiKoDXuzDnC1
gsRzK1rZs8GF+wfPy17LOZP8C39NwR1sFzS9f30Zp9YKQ0iT3UJc+a1R00N3483gHXpHJNpG2lW7
bxG6XeWBiDHcXF4h4xXU2mqdy+zlFexaepsiNIg7WX1w784GTDtjbL8F1ve6Ssd3py6tNR9DcUtq
2TnGGIRtTex2b2Mjc/BIE96VVgScLA1Zvri6hJ3TmP1+XKql0yK9nPntUfUi5iCBMsXDadKT8sXp
i89BOrhnON3li51ylOdXdexi/mz0nFcVs16/geFD3ii203OqBcUjzKFb1e74VQVCA9LwjKPSmzfU
mylwyxds3+3rekh+Tg8LJMYSVNTPlpv/4/QIUMubO1eX6Yiw29eRF5hrr7BAY1hJuM4Coj2ZNXEW
8Pv0k+hfA0SNnrtWaHdRTiK98NNPvRX7R0I8HZ42dfZp5NS61T0BWorvZBVortiZU4jDnNXG57HD
nX1EH3ovJiyStGiSmy6unZc5cX/UOe4UTX4PNZkt9kLCgK+xSt3q7Fv2eFJOu8qPd2ni7x07Ducv
i95fTW2DZ+FQpCEQ1rY/tHnzkKJOre/gBHS/VfGO6Q9YRT00vV6d46yFYRgGxcaybRQQl6Io+s85
cimHSTYYB05dWtwaKI6vU8/rt6qqxulLRzGZJBFbq7ws0I7tJrByUHjSmp7GkChCaolXHAgbMuST
swGNtAQUENxGkzu/GXmovThdvsqcrHu1LVc/hqOvrdWsKDL7deFgE6169dcJeb9XAi3JqchxUoPj
3bF7T4vNJML6KBLd3RDWjLcy5wmOxoB04TFyAvPsy2WFULcAkHsCP0SURJL9z2JRHKxFJmfD3ttf
dUPL8x2NsjXRx/TZ7zKQWXilfi8ESL3Q/ZYCQyBs7M2PVokN7Tja0bXtwGdDKiK50jw4905b4Vc0
E24mm44+ovM+cBcmNRghbYltwm4Ma+8Ad9s9iyRoNsGUm6+t6dyqF7KTeJ/BhcQajgdprc9ADaow
vVVXrmi+aVrskQj8o71puwADe9zFC0Kf+1HjwCl1R56kK4aTuurL9OeVNzjatZ4AFWfAR/PfhuKO
Plx6e7noqrg1gcmMtFnWx8U+wMrqkjYb+IJuGjN9VZ31AhepktWU+/mTSn55mv2FrVJ5o7rwDyg3
Jv4WO9XJFiS/rNUkgXYsRtLJcWZGd5jYORuMmoA2JbDZVVu4XBF3v9J0k3QxLoWX9iY0xV6SvV2p
ER8T8gRpqcAbG1Cafy2SFLwVP0HkZ3kZ1a5mZdK3N0GGHbnq+G11XtC+TVK9vuco0T+L0r9JJgkS
ZKn5RvGs6UlwVjVPVN/CYtHkmAr57OHojtdkPZ+cpVqDZ141tj8AnWCmjmjN2owCeezFLJ8zGU/r
Ap+8g5pLxBtrydSe92ruqHPDnobY3l3eg4HCSChxTVBzfZJc297S863qHbLQAfq4+Os1WHC2hYuF
ohzql9BN97Nuep9dW3M3OeAHyENx/QR/8O7SjirHJuM8f9LHsnvwbfOLalfrJJNAnTPo5ju3hHst
u9n/PPa2wd22a2/jJAvOrum4hCEMNAS7YtyIEVvJxo+HO1iYw5220PNbHpOzHgA5+9XumE68IXHp
sENjhOqIHAOzihIFlqUpqnUtQNh1ui0xK7lWbYWdpSvumM6mOXQp4G+DXfxVE5jTISOx+TRU833X
DvgEdcQCJ0/IJ9eDjIhDwGlYapemGDWTFs1ZVUvhq+Flng/XqjqFaXkV5fG0DTMwiH7fu9tSMXf0
OOxX9XKJefzWbmW8bGFo6xd2jwGut950aQwIZ8HhGnO2K4L5WNae9tZxS3UKduQcrfeIjPLXBSLy
rSuCPSZq1TMPCXGNQuzisEs7GkFfJ1xvdOPRGcoq3kx3cdMY1wnb7GsLnozfEyE3uWmvnGFsH0qt
DPbxlI67Mc2np8IcvxL6d7+mLvcR9BI+VbWdb32QF0eC6ckdErjIybiZ+9UvH1x97N87E4tfL3Tz
c2AAChAC1KvmFfY12ghiFbLv4TZHVRVhNtjXS2AGuP/S+NtloFqtvim25IfRfFz6O8fI1sFy1GR7
v8aQIDwRv7b9zeDpySbRNG/TF513xsG758yT8muJ62YvLcsDX0NH5AgAo9IZISlys96rRjJa/qXb
iWPIJoErVyNKXZveQO9Et9z5Ae9cZ7cYS2HhNXUFd+PxO+YuLTYN6fwQBRw4EVk5q5qaQPZQ34zL
UVXX6r5gY9uvm1y0d2pIyDPsMFeGu7JQA35wliIyEd+Iyiw4qKolo/wc63sYz3dQ7gnrty8O6gvR
CuL8g85bfoujLMMuKakedbgrV3qBxUCNKsvBC+f4wGkpOudBgh8SsZfHOGq0FT/87rNs8p8rmuRA
/lpRoJu1C+ZSv8Iq1NzbRoamRduGrwgxf29dq72LYRJg9xi8qObJ0gmvFHOw85dRtWftHDMxnjht
z5i+mw7fNe0SfdzNCJb7iDOVeC2Ljfp/kp+G0bU48kKn86oaLnY+/l7F3VJbkYRy18U0Y7Q02O0p
1SCcbqflUi5WQKoQRuPhHcKYGgGUbqUaP8ZYKPfunLrQ10lJ2FE5AxvmtC87ElUpv8mVA0bzefJy
kzzQDA84qqKroe38l85d/oKqTxiLBedoSH5caoA294Ld3ia2++rT1BQdt9awPEShlmz8MJRbrQF3
bQY4dRWSJ1U4yB1/stVriehJvwRubSgwm6zOsP9EiPbeibxshbXZ/KUHScoTrMjvzSzLSZ9GsBV/
STWqKyW4eFFlvPRw0GaXG24/xsl0KNaJW1jrEm++oS+Hu2kp8sYnjh7V3/sCDRBVU+1WlMAibSb2
ougvX4YFedvc1s6rGvXR3E1scByzKvYfHU1NACv1ADCq1dTrCV0a4F2tMvtSD9GVza3hnIsRn6t+
Sh5KsDxr0wWFOrUAGIa4aj4bRveC6WXyvbTIhpo9d93A2JW9UXMEtKOj6QtMpTTnuzXF1mvQTDER
nGJ8Mods3JR1Y99JJGC2pkjFTW/CKDEHeyF0DnLzgZeX8div/TqAokfCjAzLEIsb1S3gg+IMM3wX
HBB3DeFgpHiqDJu46n7uXXx0DGBcpVYTe89MzN8wmuTbTrpjDx7vFWaeGp4SZzlkUsTrVgzVnrsU
sositTfxcsNVRdeldXypZ05btitLwCT/97/+5//531/H/xV9r+4IpURV+a+yL+6qpOzEf/7t+v/+
V31pPnz7z79tz2C3SX44sPTA9BzD1un/+uUhAXT4n38b/8NnZzyEONq+5wa7m7Hk/qQKx0da0dTE
Iara8UZzLHvYGJUx3hhVehZB2R0+xqp2vTaf+UMldu+HfC9Oo0M8G70nPFHyPQnkfKOqveGY1y3m
O3zk9IJMCG+tMD2p2iBC7wnaO3ijS6/FzhLJy1vVUZkj1KqmQtfMR6jLlvlV31n1a+Qn/sGf826j
qmgNluvWL9LTaNf1a78BUV28ZhbJoHw28rUapGdSbgJCoQe7TJ5LvzzP3djeGXZY74OokivDqqCP
q8ay8aGrxeFJ1QiptnetoU1XpQiyjd8U7V3lyS///feiPve/fy8+Mp++bxum73nmn9/LVKOGQmi2
e+9QzgFTV93XUyvvB616VqbwVgmmqJwdd6ss5lOpv6hRnCZyDtOcCCKj/F4vnBlVONLo8fTJvgPN
a+/5ymlPs/74a5SzREp+NemRa6PKq/frOkrHlxzdijkkXaBqYIP/L2fntSO30bXrKyLAVAynnXNP
DjohJEtmzplXvx9W6/NI4x8ysH1QqMi2uodk1VpvgIwSvgRN0j5kkwOZlzm+4tWXSJhERe7+48sw
Pv+RGoauaqarqYapwcMzf/8yhspLG7+3xdfB89bGrIatzQXnp5bNGzWBRJEHwuB/naUzBKuKJMcv
fXJ2S47/GOeKCWd8Xi3bshYMiAOrU0oIcTIQiGraDTGMhI2AFV+qIEluRTdkEarnsgNyrKoip8As
2fYrF2y43x3lGtl/m0Ii+BlVEh9dhFpTF7nIYCUY2JX++Xuy7M/fE2c1R9ddw9F0zTHU+Wb/5WbW
AYdOHUfqb1NVNxvNbNONyR56T7g3eY76/OqYkfo1c1ISUa0IifsH0TVwE2UhBwrHfEaD2HuElh0d
utQd1/FQYkdYNY+YtGLtOSXBQ9dEyf7WDOYUi8yzqASut60SYdATJC1c1X9GZC5mRPc+7rF0+8jM
yJquGPb5Y61c9XHRXyazXn6unPHR7w3AfpFY5LkA5OVYZKN/tGHk57d2YGD3ybe1laPWPOVjHkKC
wW2FK1d8DCdRmlnL3tD9/3ja6vr8OP39tnYNWzOEbs9BBsewfv+FalWr0X2HBN8pYbnpU9XFZQmd
JMeFeEo4hvM7FnKXyKu6U9G4iBl0efNm13p4NJIuuw9FlN1rCS6pSe+ae9l3KzoYMn5QYNw6z5N9
iACnxHi6diub7Whl932hOwSbk2Yzyg/3vILkd152a6gzHnIh0Llj08iaxVAp6FcbMdUS5gGhZKde
xrZWnNykgC/0S7VBmHkXTd6dp9awAqKMb7xPxI5nmHWahjLeDr0RXvMo0dfAa/v7iCfHCsPK+Mnv
COURzfBelKKHijdMynsSBN8UFZC+ojsndLmnJzhrD5WpNbsJABnh4Da+04kJ38kanKLvXAAFy3+6
8gYxyKhJX0x3GpzbgqL0YbCm4Gc/1jcd9EuPcGWo8NTKZ2G8ycrL+CvhJwjcNmJUvlraS1P0+CHr
Anr0XIvtCUl7Wa2n0L11yiaAfPPQ/C1icuT+Ekx7PIdNk7XbBEC9ZeHHO9MZlT1J4Bilb6U2lpoT
YJWA2MAJqwDvlChNdyQuj1AALdlv+RVnjV+qgL/XqNZPh485ucvmdiXblm59i0y/3np5sw/VIngO
1LZYCXIUp3wynYtLHn1pzEmBNp2NNxPxxqs435BlNfcYl5NH9lryupU13ugMksEweD5Whg6U15nw
MHYu8egaWJYcBKQcXfsKXQThTcXSrNJxMaoRNmHzZKNxSUdn4RfbsJvT5PbqBVTpzyLLMOohJmBv
Oc9P+qLuUvUSacAXkbffyHmW9kMdm+BqN7FzHjMs7AfPCr64PeyYeBQcy7pa3NkDenduboRfqi6H
oOU5CTgiU3kkHXcxO897JnbVLdzoQC5tvChepfrrDo9N0r/A7dyyuBoK/Aqke7EYT6fyKPsyMK9o
gmrFlYjOc1+gsVFxUvfXHIUJgIGB3Y2IOfvrQrC5VTLwI3KdXCJrbhBBOEr413xca3IQzk+4WdZJ
kPDFRmDw1ubkBSubY8Vaa3R2OKjrX2CD5EfhVda1tnXrOkagDv/85pDbid+eS4ZlG64jLMfVdNOR
28Rf3hyijHA3Vqziq2JG2dImKrTNywJvUYBM751AwQ5du5fccdoj8WT0C+Z+J0IpUS3EdE0mxbvz
hfm9L6wRn1rOL2wn6oPQB/U1KouF7A88I9wRDS02sqllWISC4HgiameczGCobpcttYINeaOml0kE
6SbRtR7jhSTc6I7v8EyJ7dceeaN4BsV+6k/9pVm0+Rd/jJ11jzHQPkF38TVU8xvAOEKr9NaPm3n7
mhBPlkDfT/Mz+iVg2A2VCB2HY1g5+eOcl1wVWWhuZFMZm/wKK3UXE+8qEF7WYXgHXb6P2rx4xCCb
DEtT/xhHRVv/+ddy/vWe5x1ikwgT/F5CJ43x+1ukKmvDIYsZfO2CFidoLX+drNq7j9LSvvR51S8a
0fbvQxuAH/BdC7ayoz2jkbPBErt/F92QbJ1WD7fCTJt1HYB0McCXHLW5cMisHWVT1mRfIHRyNbZ9
iPQ4u+M9jqSLyoarxAv5DrFA7GIHbpq+VIuTp439qcAs47kZxTWooumKKFH+7OriB/mO5ixbwRyk
bIqgPspm2ob9snLtfl/NK0ufo5o/GfZWjobgxtdGWtUb39XTQzBDzsBAtqdu5hNZs3Z8u2zqvj6B
2gNqKXvk2MessteREXc4LWQ1SlNt1H/nYWbN+b1Ut8iPEdt84Plc7OKoJpiSqIQwYpWpRtzNU+vG
39ke5MzaHe2zjZTbtBBmbp/zyrxUuRj35TwgR2W/1lj2f/zw8of99TbViVEKTbUN1eSwpn3e4PVI
UXe96xtfRt2vVrlVgKgVSn8rYv7gUSNxX/IqsjYcKaKzVTrWfTohvGsjsChb5MGTq+hM4KAcgWdT
qW6de2a4yGpwNWOPlJks0IrKLo7NM81vTIVNFp7jDqpThFqGS8dWb//nP2rz8yZfF4bKn7OhwoQ1
DEP7tDWKTVE6hhZpX2zNe60hNZ8bnjK/FEOPOh98R40NymQvUsSlz6BG+pWZee5dmer5JuZ4j5ES
GqQiy71D6YTWQQVCs+uSaTp73VBtCqyZ76Cf9YveGJtjEWrE4s2i3gG6BiWUTGvHS729CX7vIGuF
GnW3WvZP7f8a/ej7mEdiLf6PR/W/bn5duJbuaKZjCHc+vH86DLExmTizj9WXKE1/ZNmV8Lx3HqLI
uoQzlkfic4SexisUj8Tqo0/W4tbRTxoGW7cFJRo1C1mNphlEbJTjRl5ATpYDKNnM0Q/vOJK0Hn9C
vTsUBspgDNBacfrzDf4tq+pQz1JNY7LuiYGCO4AwqgPogRum11db6pjMfXbYaufbFFBft6YxT/HR
XFmgNTsiA1tnd1WdPumOMA/SbAgn4uzOV0WzE4joQsCiKQs5N0/j29wUvL+zEGXQ7nxl2PSRXkP3
dVpt0Q7lGaS88yVQE+zpHcB4REhsDrHizWx894vV280S5gLqIlrv3FUJYqz6PIDYEOHgPMiuIGv8
azF5iG7OA9nI3qXxRszARZCf20Gdw0MMRFPxagKI/PNtYsv74LdngMVp2AXYatsOIETjc2QAycpE
Q8v2izWAHC/rkOAX7gLrSOntl9L0+pWoa2sXzE2lB8OtGk12lqO8unHvJSo8FkI8ZWydZPdogZ3i
5fYNNVD7pdXAfzi5qS7loKtjw+Jxq1DMo05+H/T9E+5E5UWUwj4LP9SXLcrK34C5w6gyxrepLkD9
4Zqyz0K/eKqU6lVO6JSsXljt2Nwj9xgfA39K1ok3KF+bcCEn5Hrmrgo3GI9ekbn4xHu8+udL46f3
xP7WemIXY+wGQ8GNTBIvndQi7Of3/L7IHG1VLarvx7mA/vOzr8rM6l4WSKX82icnf6xVoq6+zfvo
0yOUkthT/Hatz9cvbVBBHJN0suePtq1eAjgh74mBvVBcDtk+rxX7rY/Qja/t966BQ5d0aoVak2e9
2yV24FAW2Zh24EowGEHkjH7olVAT6sy667IBzesEaqjrlvuuIPGHUEjCbWL42EVD94+gz1Vjf2Tj
0Qcvbt48OjrYFz2vX1wIAufJbJxH4GzGuncRdwtxI34c/arD5g7fowjpiiUbFxDmQ3uVc4cJB6+k
UjxYq8z1NZJhVT4lCzl6K/JmabrRdJ9wIDqJQTO2+j9CKVLv5JP8yYfICkba0xYr5ruPLrng0/pP
zU+Xa2H0rUqhWwu5VsqsfFwvxXLsoBZYGuV2s+763LgThdaQ4OBjjbk2zH1yVC1c/Vb787wczfCN
q5Jj82aMuyXh7rLq596z0VrmbYDYtHZyJUJejjrzbFkrBh9wCvNickSTAQliYi8GilqN7mWRew1i
Bl6YLmc0za2vEea0t7MZLjzPa+dCbVr4LbF+/Vga2a1y0ad22Uejvkbd6Nl03PHeVqd6qfVdvZVN
WQyZ1i76zkn3XVNM97JPS4EHK5CeZEv2F6O7z51iPH90tSJCP7+N7jJDNHci++FppIrrBEcjQq3j
G7ZeP8g3+neuopkPgxZcmtEe3kRpGaBpUG/CIeXXWX3MkwZq5WVMC3D5MAaX0Wik5TLxLx7SZg+u
qgyPtR9xiiZluPW7aXjUy9E4zfxDx+2ykvgkHlDgXEAKMrfLFQcyCi8nLX7UeUegyz/ecwwsHtUh
bdeW1utr2RzdOLzPxnIpW7cZY6ktTV9XtjCWCZ35nJER9rKrjeGZxjHUO3Z/fbbDJtLeCdPq670c
kEXSA/vcuMKYtaz6aiFny5HGVs9BUpQPmot4dtmI/hzbjnbxWgBJgEjLbwkCZCmyjq95mmbbDD3F
nVDz4hnrr3s54Uuo+/YhsGslRI0OXofbmOfBcQZiKuNwhQKbXiADLG4zNHYyRyU2Tx8z5DS/yHBR
sxqQyabqsFmuHE7HAdbkgxjm7yypjpqPiHyQ0kysxttnWW+sUWsoUdYkUGEPXvrNQECnjK3hO0ZF
AIux1HzoJh95nLSxdl6kjjx7Hfs2JeGecy37L4uksmRX3GVZOu55H6coVry2ML0w6RsQAKzzn4U7
Nz/6itTkZ5yJlhsQbu4iIJf7hlXfUioHpJWN7p4KEDMqc/saqLyWpWLANCYPdlrqp6LnW56KHsVn
VBu/TM5MWdKU4ZKqhKpMzER0k0MqyO9l0WjlF3hDoI8CN4dL07bvUHOtJCu/TID8t149FVvZTPRD
MXjAw4ax3E2jWW/kYiQhlzk8t9deUZB38uJxLfuDOtw1kSaei0ntDklvipW8jFbZFzUhDOZlPdIB
LbqTibBM2ILe8G5iY7wobWlQNI33GLl/kf2aD3YbfLc0Nhje4uEYzNP1RlF3LoZ9azmrUMXVrC1S
viCgz4ZVKCh29sP7KBokAMpFjN/aso8d8Wyprb0Ymnp6a/w6xu0pHL+KyIe3XunfjSjbkSbxAWEq
f+dwIyMCFdeSE3uwIM296fO0+hH76b0ydMb95IcZjGkx3GXA5pcQJrxNHOuztq/SertRb3L2ekNQ
r70oWVToJ15doWTewtBgCFZ8pZs481HJj971QHU5YZWVcvZ6TTkPNjpgsV4eZddHv6ypvdfzj2LD
+WnADAxlPfFh22qwcOia4quThMj2mIr3PGZGAqLZVe7cvPDvOeE4CwMKB5lY+iy/zy5CD+5JUZ4i
1eiPxqCZV7XxxRW/kHiWZVvLLlmkAG2waRnaA6lIIrMtWwZX1YLnPgZwC/QlBkXShs8oddjXuCt5
XjFoefHw6Bs/8jIMnwtVr1bOmOJ55A7NeZiLQo+Qd8iqneplzVl1bIq5JgfltNI0iqWAxLeWfZ/m
lcmA7aX1BGlHO1W6Oh17Ny0x0Kmjp2kgDe4DvvgR4pvRmN6PTgThwkN6inyrP619EGO3RRD4yk2U
aAsBVPpo6wjHajDSOgQrjW6nmM3drYmqvHkaa9RhFvbahG/33GQYGFQFt0kk0uq5hCi4xhgs2Dq+
VT5nBnKWPNVt3GJo6qWJkaiTI3o5N0PbtncBWtJL2XTarjywwYxuTRQV3SO8RPBH8+R0stSzXvjf
E/3Jiyf1K1DwvyIgmu9DXXoLvxL2U1Lp9Sp3rOAe9l++ifpBPQ9KORC8HtVDMvIjJVaBxAp+PktL
1ds7GLbxTuW/vaWNzQVSnlj51ahxyO6+a1rQ/82toVRJ8nfEzm4RY43wUoZjsK4KIMJ/O5mermIr
4Q5QI8s99aW+w2aRG6AwrZeszIxD4Y3j3dwqm4Jvyg+yZ1DAyULRjAkRUzV9tn0TSLSvVAc56moZ
movo2gOJZ1Tvhh6VO3fayCZZ42jbE9BbT2OWPqNHZS7SVolPbl4HV13X/uZh2L2GQZrvCng2awth
ylc/dzXCfoWKKgujbhec9KDJH5qMJ4jwEbaZu+3SrI6wmeUDtXtt0LtdF0OtbuUofyyo3CdVAj6L
S/b9qgKm9GIio3e1e/OXz4UUmK7lGqMdNjr2jJba1Q84juVAk0ssu2IrvPhILa6cKq1fkUt/hZnE
32fUL8l4u9+cyQOoNS8ScE+2QyCwCp8XBQ5ILQNb49cpSG6LLKdfOlXhfPP7FIEKO6of/PmTUj34
9ZMAwdWvWeW/Woqv/EjL7pdPgtW7mxRrwbNUgBKdk/EyRS+LKm02/3HIm2MduUzW37LypId0U7UI
nAFA+necp828IlBU+BR2FBgIf7bxUa8y/SXVo/fJj+orwn/6S2DEIFjr6mko2fr0o7eSk+BiY2sM
1Pq2JGjGQ2SCKpLNGTC5RYXO4IfjEs6g9Cu0SYydvCISkaAsipjk0zw6htE1xoLmTuNUfiD6E17y
3Mt2QYLPArs1hD/EFJ58N8kXQcSRMg8H2KXpgDNWYj3JGf7wiuZb9yjHA2xH+OzmIluhxqsoHdXk
MLrBi1O7FoIpBqdx1dp6laHMQELnBLcUetDcrJUs2sVxFIE3oukm5YC8pmvvZNNsLJihRaMfA2d8
5EH8ojtW9mDHXfYQc+QAiUmEviu4F5Z+xM0bZulRjoIYac9//gU141/hLDJ8rqsKYjUWLCHxKZwV
2TxNytrpOeEN45YA4WSQlZx4MHop4lgNZtrRuRWqebSqjD8q/q0Q7TwSqNYo7rzsm6460UNR5fFD
iYn13olFQ3osgljuoiWqIky8rdVQWY950b2pHS/mNjWaq187qK0U0z5R9O5t6vppNwlgnAHicG+l
gfLGRAjsYpk45IAPvy2HHtLsnZpbp5+vVrQwZF3HKs899iQvI/BsubwupvxQkB3GgItp5QynyMy0
OqWgT1+dn5/punV8dNzMXMpZvkDQT+PpeJTXQBOJZN24UpxoWA5EAu90FObuCswXfB5vl48uV4CJ
MQZE22SfLDyseDYm6rq3pcg5ayeztF5VTHRPPv6Ku9xI0Xubax99/1ftz/PsyP15Pfef2qerxKEr
tkCnySGq93WneNsoCMMlB7RpPqVN91oaJBvRdvnqo8/X2mnVtZqxlsvkQGfq5dJM7W770WcLB8G0
US83op++gwNHHrPWBHeer+6FQRhrEj1K1XXoPKD/ni+tLGjf9U48gR8LAOEoazogMKlOeTHKrv7y
57/vfyWyDYMzAoAMCxY6YVs5/kvCKLM45IR6E7wjVBPGB8ve1Ub2BMGr+WE57VaMtfZF9R2xDHTb
uJZo6u+rYLK2kP3zU476/SIHOLgAYcUf+VwoyPqvrBgkqGzqdXP58/+y8TlrYtiusA2Cm5bhmI4p
PgXOLE31w4Cs1JdpHFaRO9VAHyjMpMDz2babHcfkeNGr3s8+dbCx+MbPbqGnZvduZ/URah9wcw2K
FWkEyFNp2r/74PUXqUjVc49m2KMyplcrVfv3ouIH0rGU2aXBCtp04Wf6eWwqQpuDib92nvCSt1xH
wzaREVmThZxIBr7HtyrM/wOCYDifHkz8wx3bQkTZsk3wNCBUfk8ewaIHYZDN9gMWD0yRlPmJ/Iw/
G3lTteci1f385BVwzglg7z/1y6ac8TFX9iUiR6s1MfH6my/yad5H82Nt7kLcgdUUoQlr9g8G4ubH
QLjvEAeIgdTmiEGD7YuNY9aMzlNggi4HmPN3sgu01rDnSTqhTcugvEivYuNUO6G5Q45ueFCLskdM
405EOZdUOv42/apFtWVeIC+ieGWwABbgH+VFYJiNlxjrODko6jZee0VvykTJMSFGyJaT9Hw8F7LW
1Ga+QGa5XX8ayFK02hdyosWtstQ1hGSrtrCR04unZWCE3ZOdWOOFL+ShTTvUveaiHN5hTMWPt3GL
0Cib5PokxwBn6FnWnPIEzxurbNBy9QMNzwZDPSVa+bMm+2QRz6OfJss+OVo3pr0XPuo0/eQXR9Vt
CT6Myb3QioK4+P8KOTg5CN5vcnMsjrL9MaxGSBqTNBhI0rr47SqTsjHmN682Fyq4jEhr04szv4eB
h8Tnqcmu/e01DEh+g1lrS/59Hp3dfJDgzMgkghaQF+nKVL0X7UaOyVlhOlV7VFdHNirzu/z/+lSt
G/ehZ/781Cgd1KUzCKAI6TShoItBY4Lk3nsNkgVWWuFeIW46V9ns9VF513ui+AYCDKdu0LNrmjVf
8Rc2LqjKmxdZszyTEyAuGVZZmBwTJ8AlciDinI+NRF2uZfOjkCsqdF0/ulSSD4tWi5FJaXrlDMAF
MTY9czaBailn2fdRBJYfLP0iTA5Ej+MjGl44AM41WdSKN+YLWSVrlWzQRr1GbZCcIj9DAcspsrXD
z7CqoqJap8hsoCqBHjRBrgHiW/u3X+boZ/Rd9lg3xK37UVfXt2bdtvcutkG6YXr5UmQVoZey6PCj
Y3Lg9u0li6YTwZ/k7JPDQ/ZUOAuvMY3XYdCtdSvqaSubOeaAC3Ma42sZ1P5LxY5FcxPzNZnGDsLy
b6us7i6FJMN2s4mIC+j1N+7mwwho7dWz8mqb9xx/8jwoULQMH+QElN7GhR141t0Qut1RFDkSwoNb
fAMNOl/AKRRnlQEIOiIspN+1ozkt5AAQqHsiJc1z5/kF6jIIysYZ6PXQ0Q9ygijRpFYIunQOfqrF
Mk49s3vqXQ6tHhptnJyrzUzC+TqsEE4EPBRDYGPLbOy8UDdfzBrI0TwcOTFobovzStpX1toJxHCY
wcXwvpCeUwLlWErFuUFdZTbiWZKY4RfxPqiLFF6u2xyH3P9J2NCH7jv5hOIeD7TxUpUl6SkgmO+1
Oa21sFGu6C2MD6NLXKkAQ7qLM3140FFZvG/NkxyTPZVmF6BuAmspm8Qu7k3TtA54Kgb7OjSMTaxq
+duY1Rv5XVhD2y2DZqovaVKSwhuFuH29CDGvsizP3jWDmxpXHnU/BEP5KDB8kiszLUYCrRBwEmoA
OIrpu2t3GIMvcDVuP4TuIbLXO2h0Gnh1XNWkzJZWhTCC0iF5mZlom9YlPDnIraV7q4yygpPQrfLP
0Kj+/8z590dwnaxuq3lb8PERiq+L/3gt6/9+K+NMZaiAN03bsNzPb2Uh/MZNrXZ4Ns3JucZJe8W+
o3zXWvwxOzRatrKZIdthVToBs4rM4LJvCUGO/crLfaWL+XrsYpkhiAdJUImAxP+vppi2yy5jjLay
dhstrf9ITSJT8vuxdd5ZkZa0bAxygRAZn888nB3qsgBD/WRWPcKbqO6qlaHtbBMxTln76HP/jz45
z82vuIYuRiUlK4VmTLIPCU4fuqkk8pi43qHTi/2YTZGx1QbP3owtb55bG3eaDXrGaKIMyXvXNsnK
qCv7ULoIior6MbKVhF2Zle3DIEx5PNOMxu477ovaHVQmA9Jf+F3OIgKQrg0HJzPZrLwnG0jLawFc
cNPVTmVdkiEr0ZoLi1e9Zf9RBw3+j3MzLPKVb3jVk59O5j33H3u+GaAz2jgv5S6OmwEnPSf2km2A
ktO1J8t7sr1hI1tj3LpXWataR0VlDD+92EZ+eiE7FSt9R0HL239MluuJUm3UeeltrlybtLyNZWc3
4Doe+gYsWUPztn6oluxV+uKVELANEqBIDvJfErnuA5lLk+Bt2D13TUaEl3+RhV/BEk75gOJWZov3
Ig2/BtGU/hVO0btZ5Sbb/sHjD9QB2Yg55NM8IeQ98RyKkkdd7wK2nrdLt6rcQ+ljzC+rjW29NA3+
Jz42VpXWFt7yYyuFQimeC7DjtlNrphsnnMo9+3HniTTxvWGExtdCeDGKib5xMYyguPhlzUtoHmiD
6VJwYz27aubv7bDqNmXPA6eO/pLjpJ6D9ZRgSW826uzN4PVrg+3/JUnYV/SaW3zV3egVlleHrJ8u
DiRylZXs51tfRtgDv81aqtu+teutXbjKW4B4jZyQ4B+11nujOqCvHj1lIQGa+YKqb1ZLZ5ycM+xh
41oXHSmZeaD1SPiiZKXc617tHac0LVdWKty7qIfhgi7pS13lNfJlhf8sOBsUvja+drZdnMbKRD9p
zMZXaB7hpgmNDEQ+o2GBsKqC9dNFjlZwnmwze0VlabhU2CZwJGFWHE7TdvQVxJDacHptojZeqtjf
HOUi2/XXLdJtT0rdK3d2hpOs/GB4L3vbDbqVXITpYrJqPMfaI2lWn6sIbZZpnAB21POpKYyM548m
PlE/m2XhVUdCS7825WhYEXKQa5vZXSksfUK6KblH1yTxLwLvEPqd+Fnl1dfN/tSld9CgcSvrf43J
FYon1kZsqWBC9nHmeeKtHOoKyQ4E5wBgErKPSdB0urVP8lmazitUfKXs6FiMnniMJ+fh1p+4FlE3
ELJOM3j37KZ/yP6aLckyrREEgLSU3KVN0SyCGWqijNi1pIFjXq2p7C/gP/GDiJDV7VqANYjzru2s
sQ+3Kn419kG2PZIxW2w30cjhJYsYjnnORmQs6xKrnltfWVrnUJ2Uwy/gmrnP1+5HoNoeDwu2r6Dc
uij8VvX+gx154Y+uL7c4FefBoki/pRiER4uivXIyFsEijyMULfzpRz16V6ty+m+473yfqlx71ydz
QBUMgbuBsPcClXhkdj3bRlIw4QQBgc3lPaR66Gl2DkGuuSonyVptNHhFOU66lH1KBWVmoQRcI5XX
IIMQbtHv/FsOf6xzeqzHgmDK152XDgsXmXO4prG/VqzSvHDGVWGzato+c6P2DG4LmTgR1I9KwF7Z
maruC0pxV88HrbhQVn7WdTd2UziTmiSzSbKYfD/VjsEE8mfmPzUj1hSWkeaLrhpsAGgUBPugPxR4
1rl+xEYEMqvO5e9QUOsOflC/abM/myzcmUnc+ukZg3jlKLvkVCtAFNJD53T1MdcOcB7URLBLokqs
dH30r3raTLhXWSPOdIl5biK1W+tunj3hi6XDvTX8b8YABKZmD73o4mIVI+vzVz7EswKfZj67IeKH
8kqVr/28Uj4btBqWom8tpRJnQlu5CIOzMzcStqHntJ8ShN36MtzUtjL7IjBiJ2YEDxF/ziVISKIm
UbOjkp6GuRZpZXryi6rZ5TgQ3mrBP32fRnO/7tcqVH7QAerBJTYKq2SuBpaqHhRBIZuyEIaTWevb
JJQNhY7RBlOd2NKWuVaEdx3Sm4ljJK9AfvSDY7b1SregOqOXgTJYQHQAulp65yQGPqzzAHpoxap3
W+dQ+oH7UiXtMrHMAY8UoP9Z340b2QT3tcdJTjzh7RORLoYAlqC+3eLnylfN7jsPa+8Lpu3hMs1n
gTLFqDZZEmYnZHnBMiO7uy0nv7vX3GlcBgHsdTUh+WDMESZ/jjU1fWjunax6/eiSNafszVU4uxmq
GP5oceqccCR3OPTDm0NpTiz1uSn7ZDEV7FwWcA6xiHQQ50Mx6L4iALbUyIchpFsgpSDb09weah8U
k2zzFv9f20+rV1PN0PzK1DcV/HBaqdnfHBAR7cwE5yWABkFsWg9gha1N4BTh0bJT/9w6c8JJaarn
Ns9Qv0DZ90f7LUni/O9MB0NaVbrzrPDYAziQNGe/r/RDbqfxNinb8oFTJxIfaZl86zDclKu0rrj6
I08rgHvekkfr9s+RP138TrshS2i6tq4SFnaFMFT+nH6PeRGjDDpHLby/RD7LH0yGf0yJ9cHt+Fuv
/fpbGk/rN9Eicx1hsL6Mw/OoY42n1dCKFaGF11Yf9jghYflXegY7svwSRlW9b92VYRfhNi3y4CHI
HpK4ueaGbx5URRgHogUYuuRFsgy7FgSMCdmAU5O5ytUR1a8hUXl0cDkYtGh8btpXzVTMVTOi30bc
rtlCqyCcbFRQRZoAWwvtYM3gG1uFFYSg9JuuIa6VGW/RD5Czxt2UP2NG54L0QcFYJ7+Jc5STnVTN
07Zp1T4r7oRRkU8CE6692JFNTZcQK5WjHT0S9EDVW+/rqxhx4vI6aDYhKtJHRbVJuaOQusjwad2k
IFNXvYc/lRMkS09o+QYKl7rpvcTYTOKv1tSzfUeoZW0TH18KhEw3RMCHpV0V7L1Fu/emMNnBxQUr
M4EbikW+QKIXQiceakrI/3Kdk+OJBRrOabkY1HB67BGNjhTcG8eAdz70XjRF9Nheg2NS1gDvis1o
OPoiDnpS93FTrlQE2XB+QEtG6fWvcY5kX2dl5TrzvWyhKGW6Sn29eIhAAwIp0M+IWOvnBo5TrIUt
jgzBEoWb4QDg2D3iYIjweQ1Bipxh8BhDmlwmg07IEV83QIhltUeHb4UeJsn8qNlP6Ngj1lAsrIGI
QTS1f6VqaZyAz3zzA2NrB+yZrDKPsoXXjeWBaLjf+OkpNcyXIbKMg9+o9ioWyPeya/GXkeY2eEda
NTmWJ0516Qkyf3oqeUiPAaKvLYyMKvKKx8AsnoRo0oMISVV75pHw9RVZLOuNZ+8+cDB3/3+Mndly
I0eWbX+lTe9RHZPHYHarH2LADJJJMslMvoTlwPSY5/nr7wqouiSlyqQ2U7FIAiSRQMD9+Dl7r03u
uBOX18qw0tdWyfeaPU2EWiWdXzGO/GAiphtb08tjG/VDHRMAR4IeTtnUG8exvw7WaUUGEW40zx2h
vtchd9ZrXCFQUWym4lizLnVEyqyKI2tnz6Y41U36UhXRdI0WmrIZzAxHa6PDsOgfHM6jHkuycwRb
ChRan5+0tB3ubh90G3Li3JRE8MUtoqtGNc7G0iGVM+xLzTT2fkKJEixWDL7fJoYWsa0/RavXq1fZ
OOIF+6HnxPG5oYt9UgplPi7u+LnAP3419RlttMHLaCBw9XWDYGFO9Igb0U8GYwsgIVodfT9TyQaF
bvuJYnxTpybUE53tZZnnq1oWDz2ePNLp0ddikgePsRh9kJUDQehFHNKwcPe5tKsAiHJgzfKLpRvj
3yxr2h+P26xqQhO2wO5J14AImJ+VwJDISttt3fI7siP9tVrQU5EdY48KhpzeVjh0YVqGIRXWUYq1
fhT1D3Iz7H3MjkZOSkZ8epadMqbsQzIuuIZ5b//NyvvHQTYP0TbpBiBX1nQmEbb5k1NFU/W8LZo6
fZ9JhgLpTebgpFYfmlyryKxdpoNuk6JS0wfya86Ou1zrPGNCaXXDCNcrVI50ASpu5DtDs7odAxeO
LUlffKjU0g3VNdZ367bWltmU+K6VG6FZCDKAqvi1X9S/e8b/2KW5PeMIrzWB/B5TyJ/sm/Qy3SrD
2fa9AGh2grlonVHsBOTIp4Qy5fCwCGuJvBK/q0e7NiL5PCfSXHdwHgrH/+sn19X+0G65PRpy2UHk
uq7GsPln7/6MyF8fWVC+u5xC4J4MLQHe1fvoxJtpaemD1XQzz0ohtTiz88NQsm9D38+XYXLXY2U6
+0a1ObPQNjxQG86nSIkRnPWJvdPiBq78Ck1yGONPaMDUu26N77LO1hB3jMm1GPR8P5DEIcJb+4Oo
ylelSiJPr9PnZGie2MXcUNZTQaJZLvatarwmOUGPqQm1zbQyqHHbgCEd3IGnCwjR0FhqqMnxWBSd
7sdCHf1Fai1ZXTY2ou3L1rLysJvss8T6Re5D4RUzaZCAOn+4fRLvRdJ/1ssVtGJdPVaO6Z50qZ2m
RHmCDZa+ZLxrPc1xvxYVsEBjGdQzuhzzUEo2kErJ072I9PbMO6XddM3D8EMs5j3rAS64Ng+XCX5s
G2XDRVf7Hk2tS2iDWp/7ZuiveUEcsyWrwYdXnHmZ6iT0ibQHwhMU5jcJSaXdsv7469df+1NVw5XI
CE/wzjd123Z+qmoqSKl2I2T5vbTV+WFs3Zp4rcicfOY6T12scyyq6arr29VZN1X8QbAW/PVj0P90
DW6zXzQqXIgGI9Wf58CaYnczdtb1u1bl30h16y+oN3LocoVEpQop5jac1rP2itBjzwlMHuNFm0Na
2sifp8rZJUL/SjDBcJ0JywUNsyjnHKZAupRqME2jflknYkH/+mFrP7UqbwsTMQOm6+iau81Cf5Jn
aBnHSXRN9vek5eJTM/HFHSY9IHgQSEgkm2NpW0hk1v5FxCHN+yPwdOOtcuYjWzdmVXIIKULq6U4Z
a4/uq3vq7CX3UodsAsIMfI3XjFLY0Z6TRlPDJa4O8KHUoO/kWXNgT0REGFpdEZCfYh1nuXYBnVNn
Pzn0+qY+h7NSkBdKONOG+c5fI2Uud/YEjTlmVn1ukI+GTRRBYpHJeLGthXkOY2SsuESSDlXaeU26
fC1NZpsxjkg/U5YhXORs7yrhxJxDqzHo0rHBDbm4OzkYu7gS7Qdj6gu887kdzuR27SLTTKlIXKpV
ISe6e2uP381ogtaUvR/VFK5u+gVjYNw1XxXTFFdWdhEoCvG9mkNwaINN3bPTZKEXFj1jlXOPk5n8
GKj7cC3daud5OYLgrQ9116Mmpuuyp2LQTjB0E6DB31SDWF8AIUY7kqtV9fHR2mZtJsdt0i8TEiZj
89hNcg4nEGZsAaJ8cqGyH9xxeBegFAuKGl07aBjiHuqOSvUeARLnOxXd7ClaLq5eZ4e4mTRvGc1k
pVtS+qLJ/YXo8wfDVoiVbWBZTqoblx6TC+VDUn4qTQQMJFFoxZm8TWrDUgvk9APYePHUVaZ1MMdu
9Xta0KrQHgDcbzFHuAmrte/+Zhv4yRD066Vsgn2wab+7YPd+MoQNauTyvrSj71abxFRTY+lltuLu
MhRIO01NBobO43hnWWK8M6VGvmcqz1WOtZ3iYTeb49O4BQ7iXHwueFH++p325wWCCsAVLoIDzdLt
PwFmDH1a12yesvcpGe6RDWtPmovcvUVh7Ees28EytPlDDw0NncToa/qCI01zNL8XlDCKQap312nV
2+wMKGgz20AEmY5P9vTsVs7XRS71s2Tm/3diEffnvZVaxdCZxBiG45q88/54YrS0pCs6IgveFQn4
ZgWpOFX2xz5P2bjAl+6sWZ+9WImqI54dxkPIYp+gDT/YuXsqNUscb4epUTWuSjej1yuP+kRaVjVw
3tHIp/Ak6kq7n7qrodXHlMbhXnPkBuLAWAMxzT2106p6RtTtiQb6tqAU+2xkDsKVvr2mRdTu6Q1n
z8XY0jZj9emH+fWvX7mfFGy368oxObw5qtDRuro/6WXWYoAIMGfpu1PoXehmlmQ/ibB9d84HI6mz
szVrVohX6n1RCIoa5pOydOJczG2IewkA8RRfjVltL6KIa/jW2ieb4PoHw1GOJBaOSm++YPYlDRKz
RoB6MfGaLh99miowPVLZ3K1l9DaoA4taxKEKn+vHCF/PuR1gkf/1v5Xr50+vN/oftlDd4SK1NOun
N1E7FaJzZFm+50KoAUra6Q43sEvQ9ijtY0LRc18kWYBOpry6q3wy+/hH1Ky6n6m62OWmK6+3D5VL
axdyDxADgbISu1U6DNkHlqroWDvdZyKY54tCu9fpizBR2jsClWcADLRHcTfemTy2BxPgUMK1dXBN
SaZ9rpgPM+O+u6z8nNhHIjVy0izJcYCHU7qGJ2oHu6tqfGysIYyY0RuZqZ0JJUfL348qpF1SwgZ0
MyX2+NpmL6HvdYhkGvsDoSFeJ8tt+MERa30URektpqUQalKAAMGgcw/OoLz0G/VIFm5DhD1AcLQ0
PDAxKC/KkjcBI4p79IvVnT4/9/2aHDhySvr0FqbuoqxJGR5zHyG47q/GRwoUJJ7d9D5Yw9ltWrJ8
WK2BgXsMFbP7nKLOWxG0himJJ16xcfgt0RJV3JR3VJDu2bGq5MwQq/L6zBQHLY7m0+IsP+Zk0Jk6
lNop2hJdI718j4cGhAN9TI/QgPlSk9IRNeRS9rD9ZpbCnaBMwSJHw0MFWrO1Qk2xdeDG0faInjnP
YwtULM1fLLMl03JL4NUdem5ohvDGaOcuXrqrOf5gQN/f51QPHniMI6y3aW9GbfaC0P8UtfSIq+Wr
kyvywqGn2c0SqneLtM5LF6hD9MbVs9g+4JD2SGitLzKqv8LeeW/xgR+0StwBdjYfzWGYDzY01Qku
7b2eIKmcRfGtHNqraUGl7x35MJGz9QAs1e+04pHkiOqHLdkLrTt6+/Zrqa2WtzB6OJeqfjcLTX9a
tHi/OHX2MHHigXm29AeWJfrbUzwRIRTjpEWvd7ASWv/gSdmM68INU7byM4r35SoHWlWr43YPkvyz
v6kv7T/VuLalCUNwfrRdDb3hT+vwSDIlV505vFvEx/hZvFD2FPiyHHdgDaVkuHechguy2+lkudde
KgF5WJoMYoIZ91ayfivmROzzDOB8KgCPv9H1sD0wWe4xS7cOFXU8+9+FhEjMIKDwWOLkFW+Gl1nl
RPpLZHm6gU1aTosTaHIB319My0Xt3rK8PBiIPh9BBFQECJbDFXqV2KWV9uNGg8E1sie7xDiKmRkQ
+LLsc9GNeYB1jF1kiDmY87emIhE7PDH6HvMA3lCZVOcJqFa25X2WXTs8Damu+ev4XDD5grs2p6Fa
ggaK1/J9dlAaWfPY72XEQCnbLuGoTe7GdFyuiSUe+rVufz3V//cfqHHdjSL3rQIrhhis/+nL/3mu
Cv77f9vP/Ps+f/yJ/7km35hIVj/6v7zX/r26+1K8dz/f6Q+/mb/+r0cXfOm//OGLsOyTfvkwvLfL
43s35P3/0u+2e/5fb/yv99tveV7q93/+8uV7kZRB0vVt8q3/5V83bbp8BHoqm+C/+XrbX/jXzds/
4Z+/XBNCfvivrpP/8HPvX7r+n78ojvMPTQVjhnSSncZ2LUoPaIHbTa72D4si2eAi+eW/yqrt43/+
Yoh/4C4xbNti49laKXSBOkJLt5vUf2g25AbI9ybqETTBv/zvP/5f6L9fX7X/jALUdW17M/1mOxAm
3XFaCTwydBy0E35WyCZ2Ag+27rIjMVXJwZ36t8G07twC6LNZglAHOxbAk1r35Ks5B6yVRzkvmS96
8KMtB0TPZDDq2csD0i14+u5670Z9dbSU+gtx9MjuteF9LnBuMGKsTlnBSHeiah6xfV+6pb7P7RTT
GMf7HVRoih8U8ZL8OrsdQqCVBLJ+UhcgD7qOd3/unEBt7XwPrTj3euNHq+frjjPd2ZyK/CwYwaH5
V+vurWjk5M1Dg1YkHYwA8kM8fKMXS2iGYz5Z5UxrgV53YMiY/v6a75AAr4eCt9Q88CZ01ZbBqJPQ
JNEq9z7NxtlflbKkBbrRtaL8LtvgUTNSUfIZcdomc1JDSlMXxtHym9JqAKKK3mBnBH+DyOBzvMXX
uwQC3tmRTIKeGj3AWblcwH1PYTuOqlckxdGkJ5ywANR62KaKEmKaNDzXluohm7shaBObB9d0eN6M
+ODAxPKShXkLYdrXxeWYIbLxunR5e6iyel9ECcBOogMdi7JaT7PsyVG/zuBqxrgc3xHj+WsXfZ6I
c/FhCM++okXDfkkbXNZTgDttxerX2USNOZuhSX8hjscMdG151qCu7d2u5RdVjdcoLJBVNAJbEePZ
mab5YbV5QWsjXvZUk9VxbRZfrEp+cbXGA29LUJqD+ICR7BeDiMvbvSE93Ylqdc9z8sgQ6exEZnNS
EPDBd50fmB4J31GhL05RQuCaC++N5Hn3sECf4jDU7mlFEjxtaCdmo/HZdqTcTX3ybYxFCr+ID2qM
H//2oYMo/bsvb7fe7ne79T99ebshgqS3n4V5uX2lcLiikTbjYaTcozD549+4/T7yj7nl9ulamO6u
kdbj7YdvH24Pw9zaB946vOLTKE6/PYrbPW6/U3BVI65sjOC37/12v9/+7O17ty/NzGBMpBIIdfuJ
3264fSlTydZ1+/R3j+/Xeyrri6DN4EkJ9+N3d/zdp7c73v4MyAfCncGA05Ws/Nip1MvtA9kreFpX
p/ctggMvk0T0j/sLLeWS9SfhEqEBtOe5LMhmGrPffVAWM7vYes73FPwNMjdB/m/fmydTw5C9t5vp
8+1nbt8dnHXxmAKtHEjMk5i61xbER9joGyiHJOeOWPFLrDTXZK5IkHG5lDS1UC4Rwlv64HxmxIWD
VVRtvZ6d+pzb8wmh8HpsOcmFlMcetVThqdrBYn54cYm1v7DW8xlg+gsjIkmVELBBvQqbbf92u97r
1gEG+CWyleVcKpz9VEuXuxFB+YVAafNy+6zPEfR1y/LogibrDF5ghQtr1VOBzUAZ/UjlOfzte3Y8
hNhLW4B03GNpo2+tGztk/BmHZJqscw298ExYRO5pcVbtzO15x31vVEFaO+0FQxlqiV2UktZcd2L1
V1KrLrd73T7QvsNTs/0QM74UmW/2CeVixeKZf5miptgbBV3lyF3K02oPBx2K6bnT+d+iNhzhG6/X
5NY5Kr9lEXYmo0mhNalafS3s7KWse2vfNlOx65B4e+QA6aE6qBMC/mqmjWXPlyWNnb3LtKsol/lS
bR/mVO/IegKvKbZ76BS442qcYWwVp0nEd/FDMplWoJC35KljJY5zUtFmLOMLXcQYDXdqnDrGzioF
b5gbSuB0RuPhb3bDMUHcaW3hxwZEFdj2lxUp22RC0e5Eu5vISrgoi7ZeVIjkly4tsuPKSImYoH99
f51k46mmk+5ud0u3K//22dfGBD7pVJclP06KE+8SNNY8HbwEpTvhvM1q/Z4s1PFY9wXJVtADtISx
/Ti2+SVyeSRyVdIDTplS9E8j54+MdeOyzKt2XAqacVVvgfRzsfKVNUJ0Q5FiXxvi5XZhYZCjSRET
ltiS4XZtzKq4rt3Yebgq2t3tS1Ppuh3Zr5xwgC1ee5ej2ERZimSsI3cM5lWSyg+5LB5ayi7OqE4U
VHBzPdLamA4gGzwOGUIjUiBcD9WQdm+LYl8ZCDMSpcwPYH3vdSvWDnrulKdZpIByYiQLp3mBzmFu
34R8j6GTfK3dOtVq2PSGpIe63Wfq+up0++zXb/729e0HOYcQvHG7/ae7377UeXl2rjHc3/60rTMN
JIDZ8n/6gd/96l8/LYv8Yxfp8a767ZHc/t7tz6PJ4+G1U1T70koaRhP/fhC/u39bgkDSJaBnqWpE
jihNRwzg9sFReNP+9mWmp3/63u3WYTRjzgIwZ529rmi630YqiQDSvjOGJuTETcMgSnnDWV+bUn7t
aVcHKhgJa7XfiNgZr0MKczobk3yfrp+EqYYzz+sxny3eQARs+hSCejCn5h4n3XhgqGEH9WzxE2gf
aMvk4bwm9a7L8+WIMeZVcdsjiCAvIUnUXDUmCgR++sKuH5mqky2wPPbahEdzGvk3o7dSsAENmckU
m1DkGgcUrvrCU6Q1hRZKK990SO7oNaLTi1yQRRX1hxy8iU2IHBHibtpNFGlOg4MxCVRztIKu59dX
FnlfdlOHQuqfyIyuAiUmhL6ww6LFfGXrjQtco3uGLoW87zVGsOqxL/eA8Y0lmMyGNODVuUurFiRB
DJ+/UN6KGhrkkAjXJ2750BDJEXRCK6BariDaxwSwHPx2lYXQU1UyKyBdj7zsRwVSqFeOHYQUPvqu
vSa+qKJj1nNcVjl9h1EzH+MEBqjOXDDQG4LTDElEG46qYyzGxTNVdQ61pqPVsjY5qgZkzI07NxxM
ptdcowKLcjH7+GE/KLwObdKlh8hGClpkEm6T2KxqhBAEypR/IYD7CARzP6BE8zLje4LMZVeoTxZ+
Ueby9XVRDHWvF90nS3ZRgBNlDBNSLbPFdU9RXrTHus3yLRbBxSKVPaP8wZu5pvWuX603uY7yHKvg
9yYuT2ox62ERQ3EhfvGtfLGH3ArWvN6Dpu78Qh0+dUANAne2v0622ob6jKyCo9a+tpC1uN3qOVM5
BfqkUFTMcm+rWbNpOt50NY0DF6rC9FDbeM+i4aYQpmeEA3+kE+XnqTB9p39d14jOjnuwsQOQIGH4
9Lito0uqN8+YcW0RYHrqWUM/d+25HPvE3SZJLoeGnFSESuKTEfXJrNT2I8HSsUsPqKdNYrYagZ6M
BQkimKbyS1VGSdCpFb1qLA9L0V/c1Lqo9RBfSzXfuy3PoGHNNLaQ0rrJGIxGu2k/xiPDY6JbNeNt
Xpflg2WAgicB6YrEM1AdKzrQ6qg8QcvWc2r1vlXGp2I42SOhfCTWUD6vgpjPyOWVQl6NcO2jGytg
ZaCJoY6CpREZ+T5Bt4kan8QDEqtwXxdKgI+QWBU5X7LJNjxwAzRd+X+XCGddfiT+4MUkqylQI3kY
GcgeGHgd4sFKTnalYOyxr3IpiQlST63e5yFYyXt74TGK8dCVgN1xVpq7QqbDYTCmg5aFgxFRZeem
ExjqAdTH8uKK/qNlJF9mS8lJUs9kUCB82OfDXWOYlqf0LCsiyahAnC3Xx8pJEVuEHRK78nHujJc0
6/pgrHNGxy3UYNxzFl1MwiaYA+ukrJcG7uGCM2AnpXlOs3tLyyzANbHjJ2q5+nWp+Aw0Kg5HKW9L
+SkacvVIc/7T1FQNwFyc54mNrm6uPzvY0ATN77DH/sIUudcP1uwqX+a4zXdl0nvRmpJeRjcU1wrs
G9EUSVhgHSvSWN0Jmb0ILAShHuPU0bHr+1g7zN2wYKk2UmVPLkKyU9W4DhJH6mEZkR9AiZPLybdE
nu9LmuFe1XfWKbFiv5KSBq26oLesFby9QRKx7GfKiI8IH1OPeDfCHHquhjGsc5vrUbEcf1zoVVua
jXxGOg+ITpgXMtGfv2ydbM9SHPcgWENIs0sopNyYkpdSvtRroBOte3TUHzpe7ENiFy3R2hKkcUYi
RTmk99rY5xzCeWp18HJdvoVBQ6fYAN+pmKRP//+7FJe0/+oYVe6Zs5UFaNzfOLHOnk1Wml+urFVO
XGlbaRfBj3AxNBEDycBuvLZ26oNW6wLFtPitHWMSzGnYwazx2LvMPaZseoxX+3M5tki7TcfBYcuK
142yOvVN+kkrIeTmUU6873hcZUNQMZCMEBkxCuMCZZrrGKFoHXs3KuZ3CcpxjaKnjifdkw8FlONz
tMgtw8P8EdPC8PQ+Gejlgc+KrRMrFTG47meDMM4WGPUd2VJvutKmp0ULOSDHLM3N5xaajmf2/Y86
kVt+mGAHxNccxNtxNNanK9JjRFx58tzS3Q8pHh6MEclYohbfIo0dkEwGT2tLJBeiSA9TOfrwdUM7
FR8kmcwGrkAzRwqzjEMAnQNC3tKWKMxpZmvoMbgKKNCLexUHOPAgclkf5TRcyZLBNoW0WkI86c9l
znKimp/RN71MgpfB0lLPnZMgzWGRraO1L61p3GO+rDl5NoIhTIlzLqgRhUnsgammQQkif5EJp/Vm
FkPvV6OL+BfYjRt/01MigwaTcFLCKskowbCFuSsJxspvss2fZD103egPCrSgNgUKZS5avcPsXxmh
01hPZBx8ADAes5XTbCYI8nteysOU5Oa+n8U3a0XiZioMoMbD0En3cW4ExgJOQ9ZMyk6jHWoxfkId
N4XO8jDpksq/kF9K3Ge+km3eYoj4AUecirQUvTZ3PO2jt+htEax18j415mcLlJrHIjL7aR1l4UrE
NlfKGX9tBoVM50VUGCU7xO2yMZaBNW5yeVF96QvGAJVFtlaVxp/tRHwxSuQv4Aqqk44TPi5p2siP
dbF+x7KRhRnxkLuBANfVqrUDI71DpK/3VcXrGkvNlxwbfIxOb31ZZF7hLOkBUkMfz48JShxNlt+s
csW8uXca/B+1Qg5w+dY3ShaIXmFNHCt8Ju3d6KTJEZbfGhSZCYLLXNa7kXbwJsl7o5V8LNXscZnK
N0XU6SFB8biMxN4Q1gK9V8qPTlos/q3k0jOn8MyWDRo6c+Qh7oVKJNxmh3XgZDdyb2rOrpzE1XBH
FWUvnj9X4K+xLCQBMtm5WcT6obY+gqkkbLv1tSKsyhstjkBIC/y8x3XL1MbrckFct50dEswZvjmR
7NG0LuF1xHkGXRs9uPl8v0w/BEN7XK1K6U+MfXYOfrCwKOLXYZBmYLbmUzmoLwtqwb1DSFSf0ovP
K+MsjROK4On4lhEO7LlWy9PcmoIaFBzjVJ5ndL5MvJpPrs2mSobfu9JX7xj8qL/A2Hg1+bt+3FVp
GG+AWTCMlWtO90tBq0NxI5JKTU6fUGeOpnOEe+YcHJlRRjiYwih4+0v7ISVXMkiSVAtyp1ofBizE
PaoPz26cJQCcYZ2bOv54MNTqrbZCmJjGUZnSh4RZPVFNLtOmdjuy22IPAXOD+eRYULs+or6O0M+Z
EveyQUrQ6HdFyxR6MH/ohUoyFU4AFjY48izFo++manehrqsy7eumOh6iOQtru2VegU7YyzmU7tD8
zut1QF8Bgtk5bSOfCAI25rh5Mzm9ZpFLda0X2H7WjnqaDLIc/hpp4KdqbeewLKYEiadxVRX5scR2
4AmAa17r5kDNEXgrYnnqR2Bo1syoSLjtZ5rh1tGC+9fvABp+YyCJ5lNfk2Nv6C/T0pzbdXEDrTUc
X6j3uUYO3KKV7LrMDtOBTVGR117Wd2M3Lr6tEDpkMq4Kjbq5wI09DGmEOX9FQzMTjDVVCzFOGWOi
sXkgK/5Rdc0icFKd7Wrun1XJ5KgcT2a3Dn43r2Ghazz7uiJ82x3UgPknh5fZ4TlhMEyr9JVUTzjt
0/ZScMKJhHVnd3QCpzrdGBAAdXN8OFI80Ho/i6K/MqsEgLYMGC4SDE4R5D5T31m987rMwHpniJ21
Oz1mtfnSGAMVL7HgAXD8xxxXHEKeRYQ57t4p8uK3fEIukQCiDrK02VeWG9Ha2C/z9JikkXOolRhc
WGOf1yG1Aq82i/TUOfsl03eq0ZXHwdYnNJWcY6xWHBttTO+GgQlrN8/htlpAauQ0Z2BiJgNojnco
sT65skn9aELgWhtMD0t1pp+ZGZTS0gldRf9eW4p95hCEjofmP3hRgsIECZr1sYU77dvxxiVkdFBE
5HZI4b6M9K5frbivT7MBJmZg+6G1/t3In4YmW2jJS2ffO9ljotdJuLS2ExZsDkEt34t6mC6NHCav
HPwhredAtQsROhtIJmrJyJy0suRVLIsdeZwHYnM5DaY46ZB/M3E9OPTJQ049GJ+pic3CFF5juX04
zNUh6mguWCwdUTNm/hjrI6XLvbTNK8le444rWRyjeXrW0/GhRQ7hR4sCShtvkg17OrBUAGZZd6xk
Qe2KqAn4yZQWhzVezviusOGZUcHWirQtt2zMRCb5z12rcYLWBWU+LVLpgL3hWHkEJfwjUsf8kJR2
wEpO2Hg5AKKyKTfM1T01cAkxubAGj+yFoQvzwm8IT6Qh0z+nXaefOpJtvIIJ4hmxyHHTA/mmqnAu
3Iw+jL6bJX3WLKNkC+8fZzuRoRxJ4sD6QC+OvAx4RTiQnRLxNdv7YJ9GsLQ7O1kogplCejkXlGbU
B6BwjSddsYR2YsJ4m0AOtLBp/UVE/ugilcAqSLQd1GFHE++2SqYJkV+fk/Tg9JnLZmemO6TJb31e
sX7AwESkt3ow4L4sEg+FQ2RIP9nTYWiXO8w0NGE61DhLlbJj5SDiVpujjcF4e50O42w9txH6cW2w
cwzwqr4TLP3w0j5LiAfnqHReZNQOPMcl3RqSV3xj4PCslvopG+pmL7v4A4GKR+o3hkeqCvKseTNo
WWsd/qGm8XAdVdc1URZeok+EVHOabZWvLU0KTZ2NC2lzTciJxK4l4XeN/YgKluy2WJz6cq5pAxK4
lmXmO1qSl6XrcSTEM4mFip4wbZ6+4KQuoECkL2tzJ9NeXtu4rB6SPAPdR20elu0L8EJiKlYaORiZ
d7DYdiJX2T/Au3pZkTpBs6rRfpyKZ2S6Qzj3lKW6Wr52Bj3glYS1NVsB20OHAvVQMjSqQX/EvGL0
uFP2+QcD9KfoVXoQ8xyDYbY+mE36I5sRxRYjUOfJDm2LkYcGRTbgXZly4BpD40sXzcVeaRCRWMSM
Bathtb65JM85J7MjkszHYdVPkMD3ABaurbqhcPQSEKzKWTV5oWlU7BhOvtAVrTzT7B/77U1KPxK5
f674ZW6epl4mCFy87Os6ttulBr5ew9nrVUbk7pI8B6WpgGICTksE9wGh15ZubS87sKlF6DJS3av2
BBjcfJksKbhCO05l8fpjnYwu7MkrjRpH9ZtvuBn2Rjw9OSMcajl/F+sw7+NFObVO8yma5RCWYIFB
ubgbntf9UQz2vKsb8bYaOambCy6PLsd8zZTlnsuiD/HUmp5jILhJCiyK3bY7OovyoDKY9VxIsJ28
tE79bIx4LBIYuN5QQ0fosg+qaj5P+czlhXuHnr0NFS9jCGmWGyo9xBTEGXj9qpmVFs5Ne45b5CWr
4KgoW8SKkVqGuWmleGgG1A+k203kQdVcIryvXQzYk4zpHuefWsOow7jWsCVpZudpOl1beiyK35Su
eyhQRnlqEZ2kvRyN1qa0VoNUmt+FYj/jq7uHOiawkc5fSpAjnrY4qBPgxqZ9d6U9GQAFzw9K8TR2
X9MmJqLWMN6KvkRpy+wV8w3CbLWDtTh/p8ZMn2yLaaMYxjOodqToLV1AaM1BMYXEwoWZEBzaIMnT
dUQi3Odjt01F39dx9WzLFHc6Wnyj6To6L+WD7jJ4jk1lCeJ24qGxYteY6u5co9IOqBHjfa4a3zM5
lDutzb/3GSPwuBmiwBYWQ8YB4LZJeenZLJ7erEBEyVnQAqVX6EtKyI1rVeyyTTtiLe2xaqkPQcjv
a0fueQN5WjoNJzdPkqNC1id8ouSQ5QmXRrN8XPqOmENdy3dL6xz7pElP5pgGbmEyg6qcBscGjxiE
nMBtpyUXU7mi3WWq0hb3ZtpdFnIhPEi41d6mdXwyRrovnfFaRZMI51Iwf7Dau4TyVeSMxwdsZb1C
Tm6i2eDSqEjKPgPxkrJnTm0bDlM/BF3x/9k7k+3GlSzLfhHeMvTAsAiwA0X1nWuC5S5/Qt/3+Pra
Bo8IjxcZlVE5z4FzUXKJYgMYrt27zznKoUlJXkF40B8r1b3vc/HNkhy+GhOQjsDlRrdecryQEUnK
7VHqzLtSDD7r07EQ5Xd2VtdVnLVVIb+vcW9nxH20BZWPvqYXNtIpADuCt9Hz7qpYSJ1mN232i2mN
hyoWOI2WtyPSlqVOUL2eNRwWeE0u8hbcm0bX+Ews7Gzi6knP76dhETTJFerZMOr3SE0Ijy8NAkrM
pfQUugyK8ujop6mTTLba5RSBhU8TiL65uHfolh5LhaxYbBQo6nP9mhjWs22TB+r0w5E0g9avxxXv
ZoLOTwPW6u58g40LGfTgnD5+4g+ls5Cyki+7erbHc5LPV81pSr82aD2aSeUJAd+mjJToc7LXk/Jh
zbTvzKa0nX3WiHo6FC0uUjik0IWe8AVLxI82dqNH1uYvPG1oorgM+tNUGw9AaNm+Vc+JY+f3SYGb
GkH2WR+VN6QiBej5ijNBwO0JwdE9k/+OKQ7ChzQlQ1YgCT8smJGexybjXMQfRMzjW9zwpq19xhuc
DcRe9bNFJz1+pRLRfY2DWhPCi5ucJNqOluqifIR2dyDQfny3F+uoiHG6Tzoj9wyrVw6LqBZvHrHM
CVt7OBLJvAaTgoiO8cBAEttA+7Obv9scCQwkTr2IR44P4tHhGiPP0m5MHRY7WqqXQc6JeqUpg6FL
ysAsJgaPv7/e7rXyv39/b/sVOFonwzyf39m+3u79y88kTLGxX08EpwKPUCJqWRGGpvlBwT/xnx7m
11/9tw+JIqDciaXT/F8/tP0droYMoX//8V+/aaflpa+mlCptYk8ZhqcxcyIKXvkSfz+/X49T9uqN
cIULnShf8fbfbTtc2DMlx3995O3rXz+4vZLOMb/HUzjut4eOaT3xCP/4K7//1PbGbV/GRRl7dhku
RJDxlv1+R0HXy2OiEwKNlwcx4DQbXHqVxCV+5Fqr+LGwKh+4pqV5N5LCkCvsXEaumDP4P0QNF11N
Vf1iZFNMzfxwa+mW8J1Zc8+4BR0tYQDN93TClnV4wcoRXFXzDTX6ZMsPllmRa8Aldtqn1sIyX+S7
yWV8r/U7JUSzMS+Ez1tl+eIOzWnR4VlwEczHH2NeCgCTovfMIbsVQo5MFjvDUcZGPBrdEB15GZv0
U44w2kWRtUJ9rfX1e9ahZh4a82bSjKMLS7KToKB5UErlVt8c0VeoQD0FCO8II/RoUOxwlL0X2M16
qQ0hoJsYQEofD2etbTIVKADdOxKY6LmOGL+QNtKkgN1NDPqrG72XWEc8elLA0vg6J+vo4cjHoLvQ
LsgwCHHk7a0Ycem1vY9ISqdj2OGnrLW7iNBf3+ag3en5fObCdlJq50gjTd3F1vJdp5e3TMo7nI7i
RdpMiCpUMD1bwllF7plJC12IIj+O9YPZLd/Actg5kPDhdBGAV3ow5i7cJ1PLyNyoX4vc+llN+uyP
zfJzAgxmg2iwcOvVCG/JNVAdgJnH9T2OtOcqp7ytWcn8cawBpt8GQReURImdpe7RKSReS5j6acqG
EAFv6u6clgF6imIW7khK0moeL7uEYaL67UJnwNBLGdrKajrmbDcGPNPO/YTlyaoM782kYTdoZM8I
kE/kl6Uew55va46JfVnYjKPaH4sfDfmPhYvaXgHxOPQl8daJNd3YreYnhvnU0OJsZoTKms1UvljL
W5YxrKmAF8xeURCr44xhNW6A++9D3YUmMzIMKebOep30yptxK/BKJW8O/XLgfxkzue2KtLW661f3
tVvrwMz672Co91goVL6BUSdhBtbexCsRlse2DxvzZNV29x+wdk0i+n8F+iwNeRhulzql0n/RK8Yh
ForEeyfnZWHoUoyKG9iEdnuJmpPbBd2RYNZk1o2+V4pSYz4ThwcnoitcDJUKiX/uWu3IDEX1higa
0EIr7oMxY2AZ28VdxoFQ2d0TS0H0H574v0jbJIloSc2BxmjV1C36/rywf7IXXbEPshZ6tGcGwdlZ
sUxwDdp5u9lmcjakPa3B1GGmnxNcA4EbLLpb/afn8G/ePPofFg4soJAOVd5fn0OCE401x0VyBtZY
7upcO2dqGp+p/FQP7bpyqvLJOYTsDpSGkmEQgXVHQFH97Z8Q0r9xmv8c0azDfv7rhwgqaqBC0YSD
88e/INBZtSxGm9nRecAqHB+G1jgPSBYJ5039qUvfCV+ocBO1nhGQNFcnU+dTQrNlrElyDDvlinNF
c0NBv2tlWFMEMMP1KueKjnv53ohYpiFC1SsJ45cQzbbTI0qpFUSYtc08vFWYSZd5WO2rRP1uOeN4
mqvmmLmVfbPdJPIecSfv//3L/jfHLsph8n5tW3XEf01Ahip34n6MI9TsmjQqqKs9+cULGlH7UGMK
Eku9+diQtrSM68nEFQzlAPP9fKVsn28QO4wnfFiNk4pHyzk0cLYfcf/Aai4cjznC4dOgTU9DWOmH
7Zn/Lx79H/Bo1TVR1fy/6ej/02bfy+57989o9K/f+TsZ7YI/mwZCPBeeWeWU+01GG38gynEtS0Pw
YOLrgj7n74C09QdjWhRaKlot09Xlb/0dkNb/EKrKTzt8G+KOPL3/CSBNiPJfT0VV5eEEBiJcY0zT
IInjr0tCkzSaUWuD9MR1HOx/DZemcHeJE/M1N+zkTKhitEdH8amvBxuIamtu0+W2ZbubhFKUMdYC
gouLm2yJW3L7X8k2uUq/3KVvXskGuk6XYa/pZNfFSU4SwnUQC3IY2XYnDdfYjYP9hpnffORSvY/p
0RMW5AQ9XXtm6evVj7HWPmB6QFNfXcwDYHaGJx7KBjr/TK2IaOluKIsYIhd0cHsmjnQQdAJgKvsr
G3XrqSONkSLIx9ouvsuZMuRy3IC5gZTqL4RzzgQYFRR5fCyzZwmU2/YS3xulq52lsiUrPghyjF9q
Odxw5JhjkAOPkckH4Q7rfSqHIZkci3QPsRySYAa+0tMExKiqzGVhDTCVTs9JlXLRJOslwUPOq7R0
vjOrO1d1qgMDnnTvCmgizbDcnVGEsxcN1Z8lE5xQjnIQFr27i4ZIfCrJcl0vy7riRl1RHIp8DHe3
6ogvRjUEtRtqdEu6azeSo6WleHSky+tUaE+FYul+yYzJlcMm1BsGockMoCw5ilqnL3RUdz0TqjzN
Qr8RmTgaY4ztwoi0uS2KUzYkuLtPMsVEuHe2a3Qw1mShDhqFmKG+hXI01sshWci0DBT8gMS9OYTM
0Qo5UDPkaK1ixmYya3OYuYFyBGOlN4dagn1zDguibyM6OawTZUNsBo1Ij8b6c22WNLRbUrmTCUNC
KqPTytyvYv5XMQe0AW5gmJDcAXvfhmyYd10vVlm6UCy43a0WNZBYyPQtIEJ/ZdrYKCfycaOXLj3a
zCIh3D5TZpNI3B/7HqCDkSWafMkHzB8S/cViScVHhdZcIdS7ifTzRY4+e2agAunYIW+Rt5Cn8VNp
khcXayyXpDgmZAFCH16Xan83ZvwFHTS+FrMq9vLVd1uOX6OJQWwoR7IAS/YJK5drIce1lhzcipRJ
GINcwiAwnZHD3ZkpL0Xln6sc+yI0p2ZmEjwpaN4Mr8jzGpMW4gxT2cKfmB6PcoychfdKiqbYLZb3
VNdOWmEdSa/xJzmARsPtPtrMpHXlT1OOqDtm1dB2BHsxvU6ZYofbODsHJFpd7aGbnKccPdL+tSKB
9FDyrHcDISSwM5NHJXjfylk5jVQ5OlfkEL3J0ssox+q6HLCH8WcmB+6G4bB+1L3XaPqHkZq4PGCV
6VWudVBrjD/UDPBFjvAb6v+pfKzkaN+SQ/5xSF5jyoXSgh6YOaFjLX+t4QIq+AAMs5DTRTu3xvFR
ek6CLohH7OyuKmxByhmHpg1MT7tlQ4+zkIlAupRAwgyZoEtEQaNPoCDrHHP7wVBciorJW5ohPc1G
M+yIhMSDgCF0DPmgSQSCiJv7RkIRVKfPEIOjH8FLRBKcKEo0JgUgHMJLLFpAxb4UfaV3AnFhSvRi
Vfe6RDEcmIxOwhkGlEb4rdmYjRl6w4Di0CXOkUiwQ+3NL6QRMIv5HF6iR6cO810WNsqToQW2ZgMc
pM6hSFNjzw6TUweApJIoiZBQiQtdgv6A4GpwkxmeKKN3G3AN4DCXUEq14SlwKhMQ5DwDdHBSTmcc
3HfpFOrX1FFKXk3b+ToHqD5iOqf19JslDKNJLMaWgAxbDnayI9CMJvGZAo5mIlXSF2YLPmr/MJJr
a7Y/6U4xkcuy3SpRnEpCOa3Ec/jUZhfZSgG3o0uAZ8noO0P6tX4RpgrxTbBbnWDTXbYBsS8YZ2fE
ZLfSbqnHqAxcL6QXCTWS/6wkPxRNFZScQzAD03qELMJ3M1LjG8kd1QBIiiSRBpAk4pwUv5OUUsqm
gjytEXhpkRSTniS4Xs04x9WqFdgFZojs5XIUExwZYFBEil1jyUXhLVr7jmSlZklN9eBT1OOQGpKo
otOY0JmOo0PfFK8hIlcuZgB3xGnt9XDSaTNZUGWS06oAtpj+5weNee33Wc2100wSArM4CC8X1GsE
+Uok+4Ws6XaWNNgMFqZIPmwe3pW+hElwyImuQMjijSWTVJkp+bIku2slb8ZiwKIsGbREwmhhi0Ot
xYqHnqmdMxwrJE/ezugdoLCdKnplBmLvm5FWSYrQ1Mf/nRFHWNWHZHGsXTbc5pKOmyQnN0lijqTU
73UyvcCorq+rc+rwr/AHPYEizfYj0F0p6TtNcni9JPKs8eRIQs+Ym7tyJEzTdINIB4o0gPksoL5I
0n0hnU9Kf/2U1QlszZTg4Mjk1YpfYDkO5EjvElBBYej4/tXjDeadPNUh4pNldss0CsYwZtllCJAf
CV/jr2qmxxUIl/DmtXG4vJCXFfq1pBbrVbG9MSuYZTLjyZYnXKXv6ARzArOQIE9ERpUQPoz6uyWd
uAcsCZeHpYAybRj2tfN0XhOVYTlNlrmi+dWKhT4iJ3IFcqlK9jIEwkwkjdmBZfbgmbXkNKek+b4w
RUu1SxnagJy18eXqNUf+Qjs57l7ipg3ICmTNpbc0Sxp0kFzoACCqSVIULa/kRgtJkIagpAwjLHTq
uudIyjQBN2X7/6fbvxWSQm3JOvAEYGrcQ9/MOT1X4pf3zJjuzbth4cDLyJKzJNuqTDA0kna1Jfea
tjUuVVhZZkOWHDUZTB4OLWuLwewQbpYowPdRkrQLSK21sbXvtug/lsoo0CA49xXV2yUvFmjc2Ygu
ZuZ+MK6rD41kdrk0PiMVo0sur9qkLzVAfsINUt5AW1K/tuR/dUDgVRLBeIZdmQVhvhM9N9kYH0Tx
p9ZkHRdDYBOg4hC4GGC88ruaK2kpyWO6aMkOFWR6IluSkAT3AXeq2TNzKsHEWN6WRAfK7RhIlJJr
FpJwBhSYKXQ6ZqS9dk5bhcNjUEMvxJbM32ByF1x6ldx0Kglqgw61I5nqaiW+cqUVeqYKHOhenWed
Tz1bFA5RSWWP4NnuCKddS2K7l+w2qK3mE5F3GlzX9Qq9HncqUem5ZL4z4G/ESLdcl+a9LbnwyIYQ
TyQrjgjnTTN21jo8j/PoemE3iStGKGFMC26UvDnRkO+mJNBLpryOw3Buq7kyMPVF8uqOJNeRSXYK
Hoo17XyTZnfhWDe1bqdyBkOnUxAxuZJgvmeguwOuG6iXoOSF5OVDKaGK71zJ0euS28kb8QhaferD
9nGDyU1J38MT+Q0fQtv1Z5Jk3jraE2c1resDpFa+F7pFKTExaxsbbEsGdzzlPcY6kvm3JP1fSB3A
IhUBRLzAxL/nUilAgFDva1I9YEsZAXKCQeoKgKl/JOuw18aQYWDqlMc5gy1N8/myDASzSXwXRGb8
UrvI3pGKUu3xN2cIP+Gfg/uMLNsMyk1KzRDHzZE+4u30Nen19yW2Dk2lXwsNu8Ikx6MoHvT3xilP
Q9aDdKV9UONNx+LmHCgR8e6sXE/6KuBQeeimmsGJSs7mOEDmTPH6SM7S7MOypwfdrgKzm5+zsR58
hjyyj2cAI8wOmBS6I68FqEBLkD12Fcu7qaRPqz2aPobOWNL1lODkbH1PhLgrKVbk1RCjJddLcswS
ZqsRXnm2f8podFMM6o5QY84TLMecicFlPl6q4ucKxgQ3XWN55jgXdq7ieZnOJg1YVOLtIam6T2ql
Dyq9cibop6qMYY+num9mwt63y8AQesYmEP+qXaVF4a63qgbk10SKbjX7EW/HA4d1WOA9JNi2+NAY
N9Eizqk6WFdaGhbT3fBztSZkW1xzBrtEJJSiMkLxk/cOWERIZBfe/vFoH+C1Cm9BS7Ar8v7OMBqg
rdFhiSN6JKuUS8YJeG517Q44wyQ6q3/DWa/Y4Qv4UXQT7j5KfdVXZEQFoXo70yxxFhpII+bC+DAs
6VWJ3eE822hwImf6JgaM2vR2PbW1/oVz8NPYsJRa6hVDSbaIOBWQfunu80zcRd1BJHaPk0J3U1rS
Vx0MbD/h0Ay0eBMm4VnJmIg4jf4a2XW9a4apIp4TwIRr6MouDBL5Yml3tH24FAot0EsmW1ErQIn6
1Y9M5ZMYONFTypbdaOy7rKjB3jucFMKQxld3zBLlRzqBzNILAOrDIWln6tQkbHbU/YD12kETUWCA
kMf4duKYiKHYrmsgTylquZ6rsiFPIQYEliE6a4pdU9KINTDl87icfjmOfRt3NixQ7B4Z1s0eqbvf
EkN7U0XYP7m28ihKnJrS+oS7CFOG6MWmD7rLknA6RGzZy4W9SfNoELhIT3KEN7FCy4/qBdSj/q5m
GsGBSeYerI4qK11LPzUGsmyq7Nm1xxs3cVEHD8az4qLbq9uF4FPAFvGcpvoOEAz+e2irA43CixgS
uNQCMM51mtdlAT5Zlr7eR4n5Q+nMF4TffOwgYrDMfpy2XPcoo3QVA0dwvWlK6erX1XJoMos+vhVk
GbrMocPsJzYNMmBU0o6qbz2TZK9KxHjQpo8piatLxVKQlA5+YLH25MyzlzOReDYw34If2ieWRVtT
3IvOsf1xxW5pyPzZ7LM9HBZUffpZRvFb6jDUoeV6XRVssrhezuqXq7Qf0YCkvRcHo12bI6YOoDcM
RbRCx3FYHRB2Wgvur5zDMYEEKs9xN2hMIHD4pWPKJSrq7svsY+qX/Abn1BqhSnpri+nnUH5pk+v6
1YTWXAwDPqnZ6JmTnMYDGs2WUforail/7e1DiYsOBofpuOuqW9uawocQe5vYntsg0/QWGQkuSINz
Fcm8Z/em7AtF4wx1sCMPpZVmhxkx8S70BwTb02WYTstg+VXe3/QGYTPxQI+qgzjA++ZZmxr77Ojr
W4ENmJKFSBlYXKpQvdLL1049FY+Vqqk/TgrX0ciRMRP1bSjrkihk36Tn5VU1FeBsBxK+nYF0Rvel
1TnTrP7Vahy03Jb2OVUR3wCvgKu9mRwqh4FQmatFV8vUoiuiq+dRsEQlLl2LceDcLNKnOW5A+WLa
Mh5s+lPOXJS92HLtG1pDfb0g2BJCeyzX5J15dPeoxuSkpuX0fTWPdMHrM1Fy75Y+ewgZ+6dkjZ9X
HCn5RFnAEoxeyVargm7gs/51d/s6LX4y8a7OStKnp0ZZ93Xbc9mRN6rlHC3OueP2FSh4FTRq2R8d
I7zHAdBbClucw7h0A3wHlAO6obsxwU8RPvfcFYZ6DtWCl7A4zJW3uxNqvp7e2zFWE1aybDhtm0na
+e4hj2bdi61ufIinhqCR6avUsWGIVavdR1p839na69C1kQ+xIj1HKB1GNGQ9K/LnpNxbsTn8mPL6
3GBOvxs7s8T0Bpt6MYBeFTk6BT0JkVAMMwtTg9N3H7WfKGlxZlhpWJhweSB5e97pcq8WDIxVLbuT
p+sulh135UnYGK0KMd3roX1VJosakqQKP4nqs+jRBAxAKUUoTnrXL4+hgtlJ2+1HkfePitl8shSh
ItctksSLIJvyD2uaboksmfxKgdvIIkCdCxYML5PuZMeVScquislUqzm0a6dAra2tEBQfTK1wRhhG
wRHidLvF0R5zDP783q6/cXm4qKIPmhTruyIl0gAomQwzcCuLKOxjW6uub+fObdZb39xae6/d4rGp
wSMoED+H2W2ggy9JVQgoBnU4pg1Ce7xaNA56lhU0v8UOqJODVtwPLhPvZYx2dmWr9GdxvSxVhp5N
d2sv6KrMvHxalT0l2cNoKtmx6nuFNuv4XuA5YesIa6eiyIJpGs45Ettdox9aRvCZbYKdOg0C5CjP
LrQTbg1du1kWBbRvNGrk6DqeTEM8gLqOdaD940Yv4ed0+SPb93CJ6RjezSVMZIiUdi6wkHeUz7og
thr3vLuOQ+m4fYWe+6UrnB/JSNekgVVDsIIiZTs5LKJMAkM4DEq6TuKXVoB5tx70gZjbOoAXpysz
If6am3c9Fzy/1WVITw1ZByOhTn5nWKxU8mkp8zodk5W932qrK40QvtePC6pPe4oxu4p0st2zj8pY
H9qUkt8xHYBAeYPaEX3R769VPiiSdOPz9hS3m6Wced9+nc8asuhGP1fsjHo9dTFZ8FttRknsZgRO
Q4XahzZsr1GnpauXyGYOu83mDIC9nYy6TUdLG9sTuScIjeSSoUbR3x9d/m3SymiQRk4xXBr+SK6U
xXF7xaY9gA9s78P2dRm7pEJpy6OpDz/cUbsMMe2TqePTNQcMbuMmQWAxzFMwrwblFPsxZE88IzZj
0RQYLsxwkmECXo08SflMt1Vk+xILxtVzpAi3lU9xe+ot7F7D1YpLzNAFrgYUbY0Glo1GfyqZ3jk2
yy8cGWWjNjwAnBmYpUhJ9rypmjdNtuK65QHO75FJRRmMi4EtVzUeqcFYEwrXrU/kvtCWMotgKWbl
qFtdO8GDiIsgbe2itvB748xU0W2zKRARXpJ9a1t+sS4M039rv9eoRT+cr4yVVZBaGxPRwFR0r2Lq
eLLQhAmP5uJSn2SFsa2/Waz1gVt2t/2yfYQ1Lf/GpRrNYgy2Um62e9vNdsSRjPq1ihk4tERHTWeF
BjPsw+nXqbKdL/JGsxYWzNq2AbARnA/Q48jK5WLv8svgIh3S6CQdOPL1EBtwEknTQZfW2HsDLxNi
rWN2GOafRTRoAWrmW4dOwQF79zHYbnS7rYBoOeVtSP0AWYLDMa/Ptpdivsilt4vod7Pa9GuQdJTq
bK4qb8hDmME0ucxc2Hy1Z9eznYzbTS2P5+1ejH/cqSczXmnLDKbNTeogaqzq1w2q3Sr4xGSNq6w6
VHoQ1bMeDNaLKLEp3z7vTR2/3Vvp5jia8qmMJltBK/nRTO5yw1YPzwODVDqTaMtjJNYX9DI2RFtx
tyiOlHlw0yTxYVA04IcufhUmW7oZN+xf/6e2ytFMLedsz5V5k4cQK6sioPTZMBV0JG7I2HuFsbaO
2w8gqesumgWFIf9PLaYbxMRfk9GzZjTKkVip5Ygheb/Tpmg0dlHRSj7XRWFSl8XtaOinMXe7U0c3
VB3bigUqNONrY9KDMOeBvNRMvqqq9ulePdFboIPbUiRp8kmLlhlXrUDhFBQa13hmWwrogSGhsf5w
cU9tUn246W3jMnblCS+GKwJl2helWmJv/lUNanxjkSaADJC6A9Y/OyctbHtkiUPas3uepoXsTw5x
FVvERruO7WD7iFQSZJf5TZw162lA0eVpIzg3W6yd7SjfmshmN5XS5awKpNclWt+hDRv0+uaDcDu0
gHPxUS90e0yRvw8NBkJmzcEAevqZtAUpepKv6sb0OGDK6ImbxKmJQraSG5WR+WVwwSq1pTZ9S+1S
ticxGLGOJZiH6W9x+X1jk+W3Q6Kh4o57g+u0DIRwH2jcYsOHj31+KdTFq4a1pwaJUPwlXOqkF665
aFrgdIpGKcQ9A3dEHA2skxB5QeCmk/+6sR2anK5JcTbYf86LnfixCSRFZvmuWiItwP9axUOPe428
2e79/o8Yj6RgDkvcGJmYett/iNig+qtNxPz/eIDtUbYfNtTktaO/fmiEYgUjgu1AwzS3ZC7HXQBx
FHZG7OeKOQXoBrbv/r5ppwoZhPxJMBVak+Rpe+qoU6LNdlD2PQoHrFFIXGFeF4XCCQjTzg5TIfBa
WPycinAhLmg3NcTSjG3/g+aKwQOomHFPR3cKYzKHOGPwe9pzKeBzYXmMdCUQXDilWwgu9CybhQJy
icGuJS2zpouK/bCRTjPoLsWkGk7I0FnXegUPGJNVADpN/TRjhCJW95b0+Z90V1Aw9u961XB6OT3J
P91zQro5bVr3bcqc0Mt1VEecVbRbiXkM4595TbrqbOexp081ozf0/V1hbT3MQM/yD3W6pgTSmRmd
tJEAIV/R8s9ZoIXQecvytvt0bYm89/BV+nPqvhsLjfHERDzQG8sLl2yIWLfXvGWi01W1T7bD4ItA
CzonPfvswi4wSDwS1PYci3xFIOWAYwGtzlXxlnfY2uj4spb6wEWWFc/EQbLrYPF6k3Zbmd47HZ6/
eSwnbPHzWHwkwImsa3f6olRYShV3laYIvy7Cl7CXJ3u1R1uyZx2sz2oJ+OQ2FAtr7KkpSuLWLutb
6GFUvHgbhDIiXcvJaKQukFU/IP2XrYDva/bJatJ7fTFI5rG5lK55/4Mrw3RwNID5OWCOfz9XSOzS
+L1ZmLG5+XPP4JQDizPGwnKkREQcxrswyaBWK44AVsqj687Wjq0D2hWsVsgsuBvpLpZzy3tEnBLE
DB3jHOJ5LzrjYrMoIgg0NZmbVS+3mMcz2H/u+qTFuUC7X1kAOYPDfcsG19MarEvEKq6YTH/rsfBI
k2ZfNcV5xoNWBryRurazC5xSyuY2r5jmKPcKwvKQOYnl5g9N6PdwY7s+BKdTXYg7+xzP7s/RLm8b
vId28Zh8B9zYz8N+qPWRK9pD6DgZykZ9T9wRTqWqfsF5xFMW5Evwi9Pg043wB2c8qrT8qlTZGS5u
IIZ2QyMQ/0VHXOFej8NE+amLPVOIG6wpDG2+zb8UbTwR3vMSmu3nXK9Xh7yybIowLopeWwtPYguP
JvMniaMZhuU7+n9PM/bbbG6ycwOYflkUa/ZNi1iydYSI5WxXL9u97QYnfO2ywCvxTNOPelWxNrIp
2TJjjQ9ACG+aCWafStPu2Y1jJuvxrpBLADOHhnN8EEenSx8AWV2H6m1e3DbArr4LiL9E2bB93XU2
MpuKqnvSeneXzYPULDNJxtqEPRwrL+Za+reY2mOX9wsrJbWaLveZ9Cr4MPFoaYNW3mgxgDViwpSz
s2uJS7NvBwRhia41AeHubaC67GMTq3RoKLAP327wC37oiN491Js1TiJNehZHr1eQdpxnBPq3jSOW
Ow7ITwzp7OUY1wQpL6B5OYnXFD7yP+e7tCtyvKPYwqjyhtAtKjQUq71X0Gr2iiYFPUlKvC44V2Dk
F4TMkLd2yTmcqS0+w5bgg6+5REI5eGO5kmNdZC5KPXPS6IOhkiPlumSia01BJG8KtjyB+NBlvd2v
ypNT8kpKRV7yth9qcSU8xVbpxdKUpyPdLmCzhlBgu0tEIr6b7V7N8nCPTfCbNvW8nCJpqRbRi/Oi
flWPDIMMJKfsi2wdXhvP+J02FLTiZYWqd+S9jEbFfub316VqnsUU9Ue3n5j2/v7ziFLbgMEek27W
FsEBgaTb8awGP1JXwUho+952b7tRNJQAnPrUR+4cUKrYp9nG6D1fv+lG17NzLV/NUU0uXAtUWnA0
mSoceYMSBQgSyuFddAkt4VEOCyl/rUEMAa3AAaWPvu4WLGX8zlK5GskbLGECK1LmI4CzCLYbM5Zx
uBhW9dsr7Naq9HNKHjoBqeb1kUIbS00RNdX6S66wLO7nfJ5Ib6kQV7SCdXoYFQ4Aam32Xmw3Eiva
dx0rKnf5Zk5CbzD17tP/wnr/P16mNjzcfwfreRVe1594Ig5/sUD99Wt/4/Vs9Q/bIdrFsjXd0kl+
gqD9m5Oprf9hsxMQQrcdQ/1lcvo3Xs/Q/mCHqOo2iyUFiG4A0f2N1zPEH6B6lkl0LIgdznHq/4TX
23jBv5CzDj0/l3gK2EDbpGj/l4AMsiRACiF+Ti26HRJaIzDm5sbA51R652L+2/fvvfKFW+kjPiIY
O2DPvy9pBnlZanUwTQDaiYK+d3TKt7oy7mBSn9GMZUGEEzoqgq95yG9GB52crVi3CUDwTiQgcErJ
WIQZ4jIQmuhGON3ZY8g8j9KFEEdiVC3GJeXKAH6AhlHXWzVWHmoXzSKjwu/dnL3YcEO5ClAioulq
KFzS7XsU8+HEkE5OtRubNEaVJwlodjNN1D3q91Qta+gKwJFZOqWDkyTGg7s8sid6bidiGVbKiDX+
ismvtcz0xzC5d50VX6c2vJl7rlYCO3Jsk9DLFgiIB7bh9di+r3H9jG79cSRsGDvR44JxVceVEboE
RyE9vh/s7AvIAU7LrN/zKvnCJR1Uu+Jtti3twarNS2uqN1rJ+5RFPOfIbt+Nal+zcdQLAHNU9FiI
3/YulYpq0Lkzbkc3ZS5JJ0xlRc/WDvU9snAwvBaFXAL6vAu7CgckfiXFdpLBUbin34A8L8/2urVg
g6rgKG7xqRrZCWKCeLCi8UTDc8hHjFRFmp8EjXjII3B2y9nXwjnjY4O2qf8MW34vGTGsyFPizqfi
kpQF9GCID6G1HSlKByy4fhDxxkilrZmk0ZvMZmjlxkogIIyH1aY+RSd/kg+cGvRft08bIvunUcNv
8j7Uud7vm9l5Swcucl2KtQDdrocO9s5ssKUtkDNIfjAjP+JsTo0/jTMGfh0XrW66RTpCP4qW7bAB
RjUWPGKNXrIOeCq0B8enjPrqdHJ48rQ8VcTAJqiRd/yjf9+ZTAUxqusr+63tnfHi5tFnmDOZ71v3
ObVbHJKja6RXCFgB6Wgc7TqBSWxMb1UajWOfCeugjOqn1n6i9lAeNcgCNcdkKEIj6uux37iYnplh
YKwiO7S2jaMwckan1Xd6x3OdTPs8hlSF4GTbyRJSz3qowfarVGSs4qu2R+Gri/5AkY5sRLjPzRy9
JSuOuwmfL5OCQpgPODhqnqZGDw0BK4eMsBTU/CAMTcnLrA9RasTeEtbzWe5ExtCrawaUVqk9un2P
kuZRgPd7wrVvNeBbz4FZGHL3z7DfExL9WGv6HsHQMTfEF5M1rDTALHagYed8k9Wb5i2U2deMC+NO
03hXuHa+mdMpZkgXGhlngnhT/y9755EkuZJF161wA6C5Q2MaWqfOqqwJLEtBK4dwAKvnQfw2ftHG
biPHnKAiUlRGIAAX7917LhUZrlFYCRI1mK2Aa3KJeANtzwK8B01zhcxKR19lBdO4q9yBy7SlS92q
rzp15co4FpHP1hQe3trgpmOjsm/q4hIiKFslFtAB4kww2xwI/DzN2fesiXYoQlnDc657XoWQ0W/o
Zpte7+w5eU3mcScz+UiNoV77HjeNGrAnxgU7v6o4NvZo8CSkguplROPyfddPv6PIJOtsDHz2reHX
UsXToecj9Gzv1YQ2ufbpYfOdcoW4LVglDSlruct4aiHPWUdLX8PRObGe7Vcv4++C8oNqstipW6J0
GT0zF2qPrh/LeinBtL7cQdFHUZQV33HF0/vsGmiEDCylVwTrKl7nZuts6wjfFTaSVS3QE6hcPvc+
cbRp1CC9oHq2Nmt6+FpN9EfN5Z7F3M9qxruNKYNlpdSnWQW/TVhla4OszRbrABmPExbmOtxXtnGm
djHu0VY/ZvgYVWyZW4KGiRqL39uW4YgoyGWzal0STVemZAu9aVrKoDjNdyipSiaD7GpxIlih+tcI
gWpCWz1IrBdYVWiKsY75s72yF+2mSLPfFuE369gosdjGzk0bfIKD7bTrMnLRv5SltyJT+E30hE/5
kn0oIt+rKBSLuR71pCiImwsQtvBIOysPg3qEmG2vQ7SuYzZsB9BRG6yHbKfs4JGQop1tPRgFH4UR
lheThEwCiOF0y2wT1ymdzPzF0nxamfNVdxoE0MJyrmoV7Jup/l6TqUXr3HkdmHzXrkUVClomNS4T
AYvN5bKMJdTanzDTAZwIumcqBy9C9T/ZvLwpl+6KT7WEQkn06GU/71f5GBy6jJV9qgZkD3ttk1xa
tFOyqr3qISHfmkYtw21pq2NjsTS+T1h0PBKg3LxQSsjQJlrEjGFg0Up0ku/WUD+MU/dJgf53TOeY
TMaPquEykDL/SfmHLpMF4Twyi31hA+BAn3YMW4zOfoC1G5vU4tojCqKlcj86CMvJmwz7oxERTRya
7m3W3lVrsejqGYHDwVw3cbiFKrllccQ8NYtfgvaoPyO6jPPpabaKCSRP85H0M1zSiMnIkAjFrFHi
ZXO5l6EaKCan/AZZlfdV0uzy0uITvdkXVYuTnMtVMjJPZtxsQvxy7JhE+RB4VEjac3a30Uaftm0P
66G+OPoj7qp8o5TTrkLZLCq7Tqy1y2BDqMsx6Pltr+uwvVPXjIpEbJSmf0QOAYUlCRGlZvDRnvHa
DjNDhY/PIOzNp6FX66YfR4AUDJDuiJ6ZziN7ZiC6a2QwzQjJKaJ5Gw68Cd2T7JfGaOEmwFS5vFke
n2suul3h5YQrLNMhN4+1SGq/5svqK0UtMxpyPyQMiEZkvM5T93XM5uw0IllYl4rB1rGfBELZRIp4
F/TMlLF1dTp0QlnKsgHI1YuheS9xcLVaGTK65WITNwLavNxGlRHflqVLUptXr6VE7JnyNs3i6/3K
AQtARYj6g28QjVga7hbHMsVXpjg0oC5ErxkkLyKRBz2EXxLwLrmNSy26AZLKuJBsUqRGr9uMMf3i
WaMPSb1FAh2uUrSt2wqpkUrKX76WzSlxXAR8Ivzseoe4qSGmUROiuFxVMBsLAkG2mcEyy812pGbR
dezSlVsP6a6T9jOnvDyYcE7PnTn+69BMVXeGqkvdHmYcS6ati6LtZMl273do8FmBf8QNiSEZzYO2
pS7J4phCJ8gI5N/5l1yMm9hol//tmX3dZ+Q56c6va9wUUJDlKWo5/PFcUGvflANFKrOe4SJX+QNa
6hHVqnjxl1pGPVntSS61jMqjrB2lW4ANA/Qk1Z+cZX95b6/cn94PdOj7U7iborY/ufZ3/b8bRKhF
q7U76YUSZMbnrPAfbBd7S7ZsDAOfbopKpUvfsz2DgEcz1u1cH8IlKbNIfe2bLGKwH0RirOIsjDfo
nFK5Js012BdmuafLgaSlXHaaRJF2pxESsAO3atfcv9FkXHJUyrCOYpY/zTCuT7QEkgYnSUqLkDsp
nI8JIGS/V9k5Lm9UaMGqmBGtm0lGoK074mfifq3ysGHRDueDoszFqExBB8NykQ7RXw1si9q8PdIE
67DrlS+h88sdS8iFs8UCLBh+VJWCY+6J4TI/5bF7w7sJhTT3HdiE0Zsbf4M34Z6s0Fkl0QDzlzrF
tlFcMH4rRjqaoSHX94eZZ7LEcdEgLd9I6hyVRu/NK7C8LyjF9CldKi33R7lHnQV3IHhuEhuJ6iMy
GjSjMVOR42Jdz72LRpV0zsqU1kkvRChXWLSd/nxujmi93TL+WSyVKbQs1HH/eGjjMcGezdox5O8Y
ikq+NOAUEEMbnAvdJhuWOVSjRn8mGM68NNVgkHhLAzlyKOMuz0ydsJ0KIso3oz/Um4GknfP90C7f
/uOprt8RQYQ7t+q8LRsVqqtFp8+IRbAla2DpwnOHM1Uo9oZICYERJhrIQ+ytLNOxV5OKbsUsHML7
4J03C2L9/ii0lbexYfDhpOFr9x/pm/BUtvNJurgK7l+xll/Cq87NqxB59a24SougFp0OlOGNcz0K
9ZEBLNr4jnBvOkRtMARwT3SjXei9xiUFCOzNtn5J0EjdusI5l5pKd2Pp/Nx4vXw12jLA3uJG+/tT
fCmY1uN662nWZrUW5itaA3lpIcGv9ECm3sJ22qGfiDZdYmmKlrB4Uf8/ZY6ZIcoYP4DZFO91H8Ac
K1kgZCVMPIH/3+o527Hnvv6lvvD4hyv5rz5X+feoH8dmt06CHSZll4sFx97ix/2L5xd8ljnbleoP
XdGWe3MpRMe/k4zUHav0XxGisXEQbEuGCS5Qwuz1//L3bcympusLj3b73/8+xjaT3Iy6P7Te+OYA
XlIei0k2glaS/UQ0bra023qXBoKc/0uw7D+DV+5v3cPhaNpoQQP/H3+axb9B9GDZH/KJfeKyYWz7
4HXMJ0AY9rSebXEQcRv9kRz4/42q/8WoamK7/I9O1dsv/T8+KpX91an6r1/6s/TlE47l/6u69Ver
qhf8Tw90hVjEYZJ/zD+zfGyyfMj5pRTlesjTqZv9tfRlBwH+VWo6GFYXF+v/hVVV/sOoavtLK8LD
+u9AjvJd9x8XlBzchjV5VB0nEeUPdyVWaNKBYGei+wKfnwxpQqIoxSPw23EzMGCLlOe/3FFU8v5e
f+NVUMQTnCbOhfT/4VwfWmHMjS/LY5lDDqVj9DIExBAMk7w5rIJxU6qrAngNYQ+/kjS22K9+T2Md
A66eKdyYSq3+80sySUv650uyhW2anvBs7OX/vNOUYZle7QviGCcU1FludGjvEaIQecrclIrHfOwP
TdV2e8uKvtuOhxrDcd2N9JccBuM5LGEL9aXu99QwWVHmBeu0YIY/TA7gGjaU3teAaYn36iJkDqGz
qTx1MHR70KYkijwa3/7zO5ILhuCvjAc+aoe5CSsQF9Tig/77sNUYoh2xdJZHATj5bHnIScEuK6pr
IOfrwD6YYAP3bTaaB1ljUSS5D5o102B98cfyNak8YihM/0toimD7X14bl/q/vTYu9GVcR76Osfvv
r61ru1RpKgzHLtLPoaZRzObgWEHIoumKVLENaOxNFtY+8COn3GGBiUb1SGjPSE8zmx8K4yES0399
Xf92YbqSm5BXhTdY8EH9A+2QCmOsaX0FB5v2Xld6a0v08doxJuoNkrRDZzGTdcGWrU26NyP9XhfY
nGh1UgDCg3EtwN3851NFVtc/ThUVaoswZUBvfJZ4uP5+qqZWUrwLR0ylqdQ7Jw2NswvbTiDcu4IN
Uy95eEUQTJlL5+krEaOgskbWXrabAI+iECSocd1Ku2LXMBj9ZhgB5eHyOJbVLL4ooDSUoNUVMN28
yn1cWk5mv7rTKC/AI+n02DtoLOgaac+hnDyy13FoE5u0HEdjO/mjhdl0+l71YKp98Ke7tqoudusN
K1W3R0TxbDKRKQFxz6mZSqyx7Y0gd2PHgnW6UU30p+l3kjbmljoNrgyvHjaeXWI/Zwu5dbEdY5VF
Lo1HathMpv/6n08v8+i/3SeeQ/oezQibC5mewD9OcAldJkrRMRxMDfOUlKIbXMTzQrU7Y/pWRxSf
6Spr/OFxDEfgpvZ8nlFjPaZx+Wj0rJqgwgA5l0Z0Dgb1SxXwBKeGEzT1P3Vc8d6nJjyzDQjPcej9
qJs02SfJFHB+AUS5tt6QvFV/hLTicBYG63w0yXYNTe+E1f4x883XYIqHY9x64mYoDvdHWRBFp87t
H4fApc8fT+62NWT8cD+wRL7JEP2yriQVB7c6e235zMeIs7Abx0OLIep1gBD4FIcPcNn7x7Ir2ARl
s3ydiSvLWoXdKKUUoidhbLl45g0EINesgAR1BeE/SGTWUtao9XDB7eKoKo91mYLqmjN01nV2NZ3v
U2+Wm3GU0dXMIePPc58TiguM0+3THTf3oiVSOOWmFrmXjjbpJZNVh/KLV99BFcNmTHCEGUVPRfpl
MlqYfkvtKJbzdC7VIG94nUxjmm6sG4G1NQY2U5Ql0iyDi8bWd4T4i7ZEjN5KVrUEvUexqRMke2h7
QhXs9xMS/qS9YPijijhPJyO2x0ubs/wtemyRbfhZDsObX1f+6f4ZuXlMbSPGveDptttZlvhw4oB9
L/RSvIMIi1Ni7azCuEV4prfwNz2CQuZj0HjJk9f554JOxCWmLI6Yf0ieREpZvBLNzVKgUwyjkS99
CXjfDH1oAiNuV9ONLk7Ne8T/NFH242oxbRxgfT5dTC/10LrZzVPgJumxspTY93X3LVmYb+0oSxLQ
+hbhlL0OMocsVM/XaLiY5VMjKrY+QiX+SJ5e7OVATBPhrzq+ZbMX7gLZxUARJMOsPz7ThClPhiOT
h1Fguk2R6bK5E9hjXJWT72bNj7B0xWPowq9M0uTYTP3nqJrpsS8MEui74j3IMojDnXWY5Wg926Ix
HhJts97gmWWL13IeOclLkN40YVKu2+CEEPSIlcx7uB+cCAJB4CNbuT+dg9L/4xsZSg+k+xqU/vK1
OE00gOV6ZPtezZf7D1sBSXqOX9r49hNc3WyT13XURk9qOeTF7B+5SRDELE+nhsFUWfF4tRWZVMuX
bFHCIdTy1Fq0Alinx3vTzCJMrLG3jzJbrBlgjOf7QaTOiWrefEPaFb3EPpnWud8BLsBS2Vru4/3Q
mZxQVH8/7s8K5c833t5mZOF4QpRH24p0mJf7gdbEB6qxcoe3JqIZ3lE+M1I4iB66J5UXxWkemxoa
uu7QMmJxiEpvywRLDFVdnhClBu8S/wG4i1a/WHiGJAZkVJFE6zreUqpPiZtw237b9QviNWAX2YP7
W/UzoT9j2BCI0cCTdn+iOk7euomLWAzQt3LnXTp0I/yq8KC3QtHpG9vbNOb4I6/6AP7xKvfMb35h
DY8QMsN+eu8pRtluv8cfpQ4uQomyhMUzdVJRlMVmh27ynIfpceS+2EI/Xjm9zkGqOM221R0F2MK5
IHKkieDBr6CeSbHOmzGO+zRKggYNaF5Qho409JIhzeQRvMNvk6FtF9TwEAhWIQ1NM04o03fXcj9X
UN5ilNWFGsMn0BnfOmC/O1ym5qFYqvaq928V8CsSxJY214CIogYtbEzmW9q5uCCmtsFkUT4lQr+G
I7VAHQX+eqTsfCLKBaEDfS/0xWRAx+CV72czt2fjOJcKF6hpHevM1oAYvzh93z2Kzt1g2cUGsIxP
xK9ZuAM9hBJffWHUT8xUt8Ka9Zk+SrmW/viCLQjwn3Me2Yfs55yvsnR3t8oaEd3r8Zvd2jTlkvbW
o4td95pBAt8hWU0YYNtaE/iUAkUiKPeAE3ZNO7j8iPL5xcXUfkmiNtiWJUY44hdWAmf0VgSJcWow
HEqca0FMxj2f36MfJZRLIu/Rq2fK7iLE2j5l9H1iD8dDpShi++uepfC+DHGI2ktwLm9t2s2F32yA
0VeY4soR/Jv8ToNcsV7tt9jGYDvRNjmngwXTL+niy4i0ChewvtjR1pIlzXEKISV6L4J/DhNQ1I02
aT6h1M7AAta3uffLHRuyfA86I9nZRnyaNaCsbPiSVPR9/DF8FRZYg0w4L1k0bew+FisuR+M96iN/
E4/VnlqLt5mcaH70myey6cmQbpNo59VjzZ83gdN0PhPrMJ/9UWHMmcZlIpD5g8DfC9Z1viY0R6Mw
1sesKZwTthVW4NHSa6ohpcbLOgCi6tg5CuEMlC2y2Ly1iLAV/xD+0rKHGX8A+X5tcrO6ieBXrBHF
haH1lUUNPBJH/UpSHP2NcK2j0QUPsrc8NLWzwo0M9zyCO3HoUZY/u/YszyWxAFfT7xoalpmHx3FU
j6pfqkogQD7pMwJD8OL3IdMOuiTl0w6Cu9fnhYEV07KOdh+pE/Y45aoaaVqO3zkZsqNo3FuDi5zI
E/o++IOMtjiUmfso06LaG8Gmruvq2AT4D9FO+hsvJQ/W90J1vL94o4vaJypK1yqqUbOSKkqBGlJM
1yfiGhR4f4gHI5DpdRgadGnFAAupG5n9fTs+OEn60cBevnYY1G3e2WQo7KppvGTaJcV5jGmfB2kf
Ikkc6EwM1iGwmgcwM+owtojTjfpYDfUAG/yXcsrqClmXoLFQ/a5nBNs6YgJPSXUo5gY3dWMAwqvU
AeicdWJSK7dQ3J11IBfoZATpPM48lNktQyFwmi8mkoI1GVEZltGCgFSjMo5YTLhp+D+6MMToW8qG
LI3haPWWAxY+xQZqwl216JhGOsMaGHXMPVEQ7HTuXoqyIcu9Ni45STybWQHf7FuCknSN3wlyZOr+
yikZPcbd1gSRfkQS6O8pi6K0m3x8DEShx4kP4I9aBUrcdCke56+9BnjQ+NuoVs1Z641XxdarwsTs
R9h3x776Es5010jMejWXKl8yhzSNid/k5Vgrxg218+kFv8Hb/a0cXH4hatVnBYh3sXJ+DoNBnORS
V5SkaNDGHDRMz6E+5wl/J3e4dRFUMjV16c1tPdamFsk3Rkyr+P6074fxwsyy0FD8c7xUOgcnG1/6
ojhmcGWGpRrql3Cja9dB5Ti54ZVlqrnxzKz4SrjCI8EZwy/La4/UHq7+Ums17YBy5lKbvSdVBm3f
b8WAXJxt3P0r98xMZGaoDGdAWWme1IorjoLtPUjT7OuzgjeMaZeOVb5UhVVPqkwvSCQrlxKy66FQ
TWK2SbYyeWqEPwNpEiOsa7FLnOKbulehQexc7o/uBy8eSBkTXr92aERh8xT0moNFgW8O9un+I21C
q6vpjP04B7+9zoSoKaab4RBm6RouTq7lUOZ8es2A3DYZqN5DvkLtjz8fOwCtGH9OPkSTTjtD3CRb
Ogjuj2Puuo8G9BBdhfWzyE3n0FDBwesw1c/3r/XOqLBJo4xua4vwKWHI7Qxc5bkiQ5OGbfN4fxbC
TzsBBKRfuXwzOjhl1O24jMtN45KV5fpOveWSsZ7gkFpPUwYHOYP0gvaKGA5FtYUO7hTjh5XjTUAB
62HuvGDhWTNtPHvQDNH5N8XBtnk5Ssnm4gfZG8J27yI7H/QEjANbwNcXUSyhxEvxHIOcQuzYPIZd
YO8qLdiBmdGW0pRemf1y+/hkh9RAo8youviMv2u4CGSxGcaDbJEy0v4T+NgqFKX3515tL3xRQNF+
hfWHDdIZD7G/Not8WtNSnE+2ET1bva/2szX65zpGYIr8FVXuOJ/uhyr3ibb683k8YbL2I+JFTM4z
U+bk/kpkO21dGnNeE+Njd57yGgeRx010Zl2OZyZDL1zUwYbfSM9eHKn92DY3k/j4nZk4Xw0xczt4
VMdZN5AQ76bbMvHzbR8VF7MH6l6530MlorNBHLQI6NYVRXIZKpzw8xQ9CYzLqGZvioAptzNfWeER
8dTfxoSXOkmb/7uQDJFWfumYBXxHGyBCxm9NHmfrxky/GAKD9CwsJLvJq1uy9VIWCVbzbghde402
FvlOEfxwZvsTusRB+8ObUdIMG+aPQiChcsukWEevi1x4NRBUsC9Hgx0guc0rDT5ftvqQ2t0Ti5Mv
8TLD5LbeLylwwsQJ0xxMmR7BWZgqfsyQ1i0225XAikNQFhEcoa5AG03RxbCno/baTdvgzmrFZ9U/
s84nabCZ2hWIWphTypOwiYEZOcN4GGw72+eDIQ+5u2ShIZ5NRKXWwu9/2YbX71wn+6QjTc/b87/Q
e+mOgP1HNHp8vrl7pNS2noYc974sT94yXN4PBWYbFbsH4Le/2pn3mfbtvrHco/RpGZIP/+QmI3kY
CitQha/UKGsfdY3Y6cEHu2AZxqZOzUPqGs8GGuVd1Qy4/qr8+xj0LOKX8k4BrSnz38mTN7ah60ME
a8dgA1E1WDkqqlf4OEkNSWE5D2yHqkL+DjnVtaYBNRvM2wak13WXNZ/Zh5XWxWMt0M5FzUhqCRVk
FDrdTwaOB0ageIXELXjwCZ/Fk+A1B6uofmtntJFDOOZOjoHzHrnWLWicI4ymgAqoKxm1Ypv9VWy9
uUH9VfVJTgeSLbAdhOS3BTq9mCRNtk3tPdGnZPVVqm8JUQtf+EiuRh6+q2ZIVolqPt2e3mbuNvO+
BR+zJp8rXCdxJnDIW/Sug+xse5KcxdyiYOZZ8c3IAxpeproRK+Ht2s54Hxh+yPvzz+k0IAOsmb78
sFYbmpmQ+VQYH7rcCPazeAaV19dJtW+hTTwlCRVDEgmKHoaI7Xoem3LX3A8SCHwVFpchrwnz6N+E
7MRFQDxBKNghKi0bTqKpznbTqXOtbJxbuWrW0oA1Rn7it5LCEUZQ+uUmsTuMe4xfRB8RKOE9xhSo
kSI8+ulxsCfxWQtNMEmEJy3Ng+mQLpg+1lL7bPCfxOxe59BM0O5IZ49YSCJ8DOiXa/JD8ldNUflg
JFAbqFI3D1WTvMBRRiMa+hc+tUU6Qz0JkTmy7oyScloVG6+H52hn3P24k4gikQMCh/u8ERnmWzA5
1pGFwqXKoDdlLa+eUJAnH6bBW5WWyIamdy+wNDmVaC6xRxLIGCsS3wHUb6TOnqQRMG6Ni+kWuZTE
WgBnK4dZEobrnmt6ZUXNw1C1t8wo6jVW1DXdQda0iQhDtkUNfP8GdAPJ9IhHjrrLoE5VswaHgfHx
boF0C6/ahd78djcUI1Imc+j+sJV0wInwgIXV1d98DJirUbySmbgzMm1juEKPdro7puOaPWXt2Zu8
+e7P+feUYsRpZg2IQM90fJzGPF/I3GOcxMc/HZt3G/L96f1gyxnvwP/x22GNaPDPn9Yg83eTjl98
pAqy1utmcD+8rCGmys5Nd4tndke0CDmp8BwPavkBKlOnuUJ/1DgoTQKVb7rF1XA/DOkkd9PPmD24
JdYji7VLmPcIl42CpddDX9Ot6ZPhqQxrGL8p76dAU5fXBYgtGqFILBaYQG+cZvOhLYKenaZBcmG2
yCOAZewiZD/PIQ1xoFNzsZM6evL2qg2Ll8Qb3pTwrf3dYYxOvDiNUbAalcI/I/Gr7Mm/8l56RVsl
GPwvmHCr1yCcqlegd6Rconcc9NGoXOzzlj/d4ilpNo5ntJusqkkfglTdDDneiFgcog7Go257KhlT
eZxtEtRXc1eAuR6N4kQozIriqv1CpEpZ19kpqOaffNg4gQfDOdq69Fe+CRMpqaev+D2CG5AhokwD
QrcnUiwTQsUc1VbsACd4ZhXWpTinstLnUQWTur36VVWem77cB1zJG0PQnh+qe0RgLNei3Zr+nH11
i0IRRkSxIcT+u2npl12yvLxZsjKIAvP1DhCIj4wjGp4CI5iX9kP3Y8zivTd3e4gn9osHQ3DPLVAe
oE6W76TWnssyNT77kOodyvjhNhYxUjKB8plNAPGhSfwZ1dR4lvBCb7Q/4OM8uSHBKQUhjEOn1iZj
zEOO7uICcA61ipgO6Kbd70VpAefqMJB56L8PeR8/ByMNnaGnyMuG2ttUEdgK0yDo1its/KzEgO3n
kqEDYIzF3NK1lOZmUu+IQhANFrYkaE9tSWMdloV7i5oopx5YyY3h9gaEdjhfUxvYGzb7v0lyObCh
hFHSWGCZvPIBCbB8pdh2ihbFfV4E09lhBzdZVfyCm7ffLs+8hnZcX3TeraPHi90dDIGy+25rT8Q0
skcgAIBdcKSKZE26V7W3oXu4Ie4ovFDG0xhdp9TxrqmqmIcM9weBX9PR+UZgXHeDaiVH1LKJI8xz
bYG5INrXPup0NHaqHtAFquLqpyVu2zzIaQ+OZ7qT8EaG6TrItH8yC/czs1kS2zlGVSq+j+DdiJKN
maTk6K8at3/uyWJZt5HwN2hgfgIRGg52CMfToLgKXga2C5y56KBUvEtVhE9qTNorJA1gc0TOgPhY
4lQndej76SOOO5boWsnbvSwVONaetpH7LMUnCb2wSauKKazzv7p1hku6jq0TdlWHKka9602Ta2xU
dD2j+T2ZGnRnk37h05qObhmwB8qGeVeCR155/qRXgdebe5Bx805ygTFE5Gs3DdZzRnW4rfj52FJf
go58roE2UjOJ/jyAraHM6VxG+eH1xUPptOoJqwZh227UXY0CtofNlKaI9N0708cU6FtQBuISZd3W
4fTCDS6/QnjTZ8iQZzxU7q2c9JeoNKpHZDkXhOyUaLWbrcVIyyab3IcAAc46w91Mdk/7MFPajjw6
Nrbuk91cNfEZlujz7JIW5zs/G4uQQ8cEvB6h5bZSe9q2Vrns1Dsqk4bP+rjY9try9q7rRJtRdz8E
wVTn2XCSTTuQLTccKoU5s6jG/ho3iEXziEqaMV9145NpOikyomsEgvfKQVtgrg27Bj1xVB4UBMHj
kBElkfhkn04ZpwOV5y0pfO9DvcE2Kpywe5gAWJymIXuJRjO5pVNtEsknN26zBMFPgYMToq6uIXjN
gA1kYOLGRn2yiyc2njEFPd1jR5xbtv+UiusvjPaswkW6m+HOfOvm45Qkp574nptr0GtmkdSSLENE
/UMSsRIi1nh8jFuGQ0t16JaUwX9qRo/aoRgwKqyXdighivTZTrIJ2UZ0JUD3cv5Y2LrnuPL7c18F
bxoky74xVbgmI9d68+wJvF/JL9Wds4lDsHZ0VKA9jmH6a0BgvauxapzK/hmlGAjFSXztO2ZYUMXl
PpZ8xHZuS2A+c3yMeiDJMf35qaA1JlPX2lcYEddaiOHmjvSAoemGaWdf5gjMXDBW7zbk/4vTmqTZ
lSaGihow5ISIj4vQyJ58/otN4o+QBKw03It4388A+EfvkLD/PwM/QvweTO65Ys0YkviwyQaz2995
/Y6BBpL0q33pVPKaxO67KGw0UKb1TqsCKCgxmi2CO5YWUtHwNf2W+pLJ1Wf6dbEOJthUY6eTLbMD
osE+Qn3YhchmmXpPdmLOp5pAwb0NIU6yoCC0iUNiMiKrqD+HmhUheqNm1dOWIoqaZnOdyFcNCm4P
PBYecXOmkloQpEpQXquN3+gXG/oTISFltj88kOe4R04qnMl5bQ3lvs4U/TudfUDx6q5eLtXF6QHd
asTNaAtDxK5MAAH7xA7swK1pZvp5BABuQgpn5yK3i3Mc5T763ohYDtkQ0WoALiyL8WqkLPliYVub
HBPjCII6+eWmAG/72LGRHOb+Mejei6iicyBTslm9DKuMy8ROuRWf+krlEZiNrK63ISWLlbsoH3mB
I2o9ugKroJU7goso+kEAt9emEQ3HJdNJYWtQh7qHAxoO+DiINzNXTsL8MpshAk+7q/UtdnAspDmN
+KHs3qC3Q2vVYQpst6TFlJcWgGOyiwOG5Kz1HhSenYduOdyHnZw7GB1KdvDGB5oCrNWbzi9v3tKm
tkfZXp3xAS51fPAJKgN7hahnmmT2EC+PvMT4hXEDGlyn3YPOJb1RckMHlfO1sIQEO7QXO833PsvY
s3JHbBNzlh8JjWenEMd0WT12oIH1VqqcadIWYmtg2GXmjtyr7kbSqQtxzZDFBm1ZnAOdxccGivqB
cW/eWgHRUhNj8z6v5s/YsyJ2yEXwAhTqWnZKfISYlDaxdsutmOVj37LxLwiSQ4NCWGWbYNQh5t44
1SL/pqUJOlUHZxxP5dI1994DsDqs90+esKJX1ZFGpMfpHDk9UdupRwy15f+YYhtfWlhpIl6AudM3
+hgF0YNuh3meJelN1lF4tccFtkRKpk0B5TSw1MN9Kr9nmlDFpKB7wCKU2Doqob2Bu2AyqezsscaD
x29aTFFlsA/ibo2uOrmMOfWEoUCsKlXz0IjqgRL9NsvM+nMckORH/Q+nKokSDdrptaY8TWnhFe8r
BN6O4tL9erhfGaGo9zZLjm1N7uXGLIrwmEeoLLm4ueLb7M1WECd9yhn7FtPDU8nOdIrNEJ39BAmc
Uhl9qG9D3Mm1ZN4AUVeqS5TKVxrgYpOX9HMG9m47Klts+2h3Ip9unzHH28emolKRjjO5lKoa38vA
+WW0M18CobhnnWm+zXjMNuVszvv7IGwRUM44x5rOGbsfGlnKtVCtIKK8qTZTSWdTpaax7w3Puc6t
9x5XhJCWhOxe8c28Z82TS///xc2c5DVQpJbFZSL3cRogEwhwNNu6rqHzLw/vzy1kTX88IgNYne5P
YyAKay/BYVQ4HVNCkgZHyyYpdZ31eUN2J4ey1F8k0a4bEDp7e6Hi9F5N514skKo/Hma0tY96ulJs
huu2HIBzAv1Ztl33R/AOmT2qjgI4t3y6Sn3s/BgT/xd757HkOJZE2V9pmz3K8B70YjYkQBmCocUG
FpECWmt8/Rwgqzqrstuqp/e9SCaDAtSAP/d7zwVJzCAUmtGP83lkRgR/akQoSCU9wqTMTvkgfj9x
7AgjvVmdRVupx0brviZtVnnxikNaXfVrZNd6DgOQyT7cfIlXDFi/GMp/nF295dEKoLPYG4UNTBPm
yr+751cf/frnzxPDCiMPwgUtksWmv25g3eCPTf3zsho24GwFxSFjAQZMY7G3G+PwvN4sWS9bN5Co
BQys9Sn8ssEEXqWHmPG5okd6AjjPB7Ga23/8vVwIfHOm11yjnem1hSO2xPIubCJmdxD5lnM///RD
kEbd4kr46+Xr2//LZT///Hl/jTEPevh/bjkNDMKjbCKC1y2EPz/F9W986HyUERAmvvwqg8uI6E/C
xE9Ax4mtbI0MQYaT7IfBdmgdPqw3UPRPRzYlSNOxxGuwYP7W7VpYiqFcLQ/hL9Cu9Zr1nAjtxlPj
9svPi9bL7eVm67nGsZv9ZBXHn5tbL/+xzWKk8aeX6OeyxZtAB689xYvtYT23nqxXdItBIV2sClH5
4DD8PLYLJGHqTYx3CzMgrfBhUBfBw9LS4/oxh+vX7efHmia7fvlRrb+kMeqq03oCY7k64bdImJJE
oacEw3iqynw8SdrzNPX48+fJelkWzqwMFbrmSesTtpBmRAgtLySI+ZGsJ5NVkzac1CNyETt/cuIe
qRN6gdRggIzOhXAUdE0h+MIElpoJ4nUC1Lhx1MmzM2uvOQaKLftRwXOxYdy8j7Mc915vEp9Rfc2i
8IkI6HstoQU7jN7EKH9D61wB4CmQHUx7CjR5tg2W+LghtxMrPJAIPZmW8hYAiL2TU/IVBxBh26J5
MgseMGuXySK/aQx6L0Cujn3eYEXyw2DfaNo1ziuWShVCvQAELF3QZ1kZt62Mg6tAD3bhvDSbI//K
T1CRWzzBzbCxpuaTXhyzcgajGwRgGA/5ZNggmoxNA1DRayG/ZFNFFgedO1gZGaIWjFu+Calcx4Sk
ddfjMhvu4MI0ZnyrWs5Zn/DB0a3r24oZaTe5RtO96Gl9oWO27/wnoQbCxUr4pTReWhMycNE6xyZI
vrC3dhkC8nqCaB8r2ANIKP0yz0zv9YyPm8GsPWECDUrjSQ7Wh6Lu1Qaj8oht2m6Zs0yOpUC+ZV7g
NwmZihMTnFCyWOAwHukgLowu30bwrrEcEopDDwhbZPROtk7K0gNkjJDjsUBsETO56TPWlr5/iWBJ
bYOJUp5YTyzMVrl1XC0lOJtpDg0Zsn92Aw1UnBjY7GkZs3QTLVIHkjdSc0O6Tes1rMROEMhw7mEf
Z64QLjkqzM8d8VaYe+mwzMKOXm3L2t81vX8XtTd5MWleAd5JdwhgJ6cqc2F89Kxp08YGdEu+cYcS
fAOeau8jttmMFcZTnXxv7MDRtVNrD1MrgYnDwAdMktzTorrmteP9niIUxRHrKivi3VvSeoG4yE1p
5s/8Or+L1m1n+qRxw4CbAv+oB3y5hJAHfybyp9HC/dzD5AHU8ckCouEnK0Xt8t2OXerDwqUvvxl3
flu+TC05lWURfUYlPA400S4KSd+bDQvTYSbuJ8g3QF5dWFdlQr4NpCUfypgqPV9iVcS85e/rEZYg
Iq+tinJnpypVsmvDdnySaSd3o6JMHlWy3INowT6IK+dAeoqz1cNWfyT4FVWSmp9nJ0QNkGXG45yL
5o6p+m5elg3rRQER4HU3iHs1nxSOQobjNdX8Jn1pXGeAco9WDLs81mkXzIG0jgHuukelCyFL+b66
Y66IoNPwH0fUxUeiTEghrnJ+oFpk0TwwBHIfXbo+r6DRy/xON/P5Af+zW9RxgdLHp+JR+doQcY9h
akKvBD/TpDPR9I/jOMU3fRk/caDoH9eTdjyNY6M+xMVV5LOluNK+VrbmsMbyh0cLIoAbqwGHwvkb
kb/dSRK7cIk0BfN0ttNKX7KvSp2DZeGo9Bslug9C6wRp66pgMGv3BvbJ2WBG0HYKLLx7rdWs+1FE
hLfO/UXt5EOV119CNXO4aqJXPWn5ranjZx9UMRxtkWjsNWrENoUYXZHVpZc5NX7mRrsRrOz6Im/P
CL8/qHeSHfk3dDARWlAu6uQixs9ZGdtU/0PtEUHNt2DAXpQBiusJhsf2ROlUUham0KFMW7825KRf
5xK5Ijkk8c5UJuC+XWxs6WKntP2tbRSE4koX+l3V90yXzIV/X/O9LpQXjQyPa621r0Z0V4d5riI3
y0JYS7RNSXNuF7V6Fnrow79NqXxAWRE+tLTnQ7/NnsyBWKfGeTBCk/1K8gKEbrjynam8jhUBMh/V
TYU/q4gKFWZNfYCcbrt/ryz+V9sSkG7D0gzcHMLEO/SL1WLuZexEllYeEmEnh6Fn6N1mPqEHofVk
I1p8GDOSWOp52hmLuGM02+g/PIVfY8lImrFtdqiqMITKIFD7Rc7u+GGL+7sFyKYgd8Kce2sF7AGU
IYxcDmRvqaQ+RxBQ7pyiJzHHgbUnic5SoHtum0ojN4PG4XkRm6q9yG57O3hsGS4fWa6qYBWhBCw6
lr9/4+QiuP6LcYFnbakq7gl0+Dqq978q3nEzpMQbjbxxMPe9lJCrY9D7N0Kbkb0XpCkZvV24Yy+O
vTmFe5ZNydsSzKEnn9EwXZE/7HyMXins8NOU6nNBM4fmD4ZJOzZ09l+UwHRjLk0BYTGLovn0H57/
v5gbeP7QZXS8aiYvYxWc/8mvNjUxnhngDuzqckp3XSlczHm8CLCCCYLqI6qMHPJR0++Ia3+Fqsnu
Qb+OsRx6hSx0D23/1WB/GklcH2ZisZylA1LF5Ru/vEs8luV+LIth22ShsW9j/UZv0+5/FrBv/z/4
I9vW/tYB5n5LP4aP+tufHWA/7vOHAQwrl07goKCPq6IrNrG2/ME+MsAiWXioTXr9XMH35o+oQuc3
7I1wkRxNpxutLcCk39FHmv2bjkWKQs80JLMnVftv/F+69avPyeF3haxFV9kds0P+da+UxH0Yi9mp
yJkuiIUDs0Yue7Wot07DIltFY9vQe4WrgA5tWSIrPapWejEH0cOQzCqr3QQALpjDZsE2RqUwxTrH
VMao7pRYFWnnXbrZAQanc9G0wbnPycxiQQOwg+75UMj23GQ1a8rwqmsKZacE77ZZNjRxW2IoTLM7
R8g7tpoC/0FU4Qd2IPRGFuZXY8qOePLRIuvGmbiAnJYflDU78KKpWBpd815vFkM6L3Gb9PQ38uZV
H42bouRlUXfWXfoOMsl2fb3bj0io3GkybZSs1vOkqYGXhP6NrdWKx/KLKHVJ5oZfw46YfRXenLH3
M8N4KOL0rAY1CNnOoJD0w/lsTgHAM4jwVlRd18Lw8cVg+M7Go92p84GZWLXTm+SCleHd9FPxYEcd
WQ32lR9n9QkIMnO/6bErfObSgDAYeRGTwAi6Qp8LqXOsFvRDoL7NarOxcygGszQehkGW3qgnyYMf
WG9RuavTa602S+bbBEzXuvg259ZA/jRC1VSSTDs523ECA0LppqIpjt67AsSfIr04IdIarce4ZRXV
euZATUCObJZl6sZsd3yHvicD0AOtpMdZx+3DiqYwBZ/9TpU0VmWAEnHEeGvMwTk0qY7s4CuAcxQh
fhZuRCjv6l7eGQluBMdJ0Ld1Yc/AttjsbpkB3NQJkkM1SL5Peuym1mnuaenh2YCkG8UMdsxHhJLM
rxqcLk09nTFpU5DF1VdRGIArIWO6iWmWWyPOLiEPBO2fqA+rvW6LCtCNlHc5ScSTZl35fXctfLBb
4Zgjr2+jbQSGlcK23Y4IbVkj5/0GxMCREPY7aWdXxZRdGepnvWhdKmR3ZMJviDxADhjzoSRT8A7M
6DiVGO4VAJzgfzRkbVPyTjsRA2BRPHQMiCywks8JjCFsYllLmIcWhq4PVgvWsXIgxROBPVzD0r8N
uup21FgNWmixEp9Xzgx1YxqQTxEobspMiF3W49hUKuRFCONQEgGvDhQKuVFu6w54UN8iqc74jW9K
xErFMOg7s7IOHXSWraMM47GHRxJkkHIwX+R7YrSXYWi9MEMm9LjBo4m2nJ4xUloqye+xDREpPBNW
COjTEbe+rpzagEKmA+F9PdkM5ZvhFk/aFZItxs/lA4UegH8/3TkkZ+aiDp+1EljqEH0nw8/PMuA3
g3GARMYk3WAd2pjOIZ4eMDg0XjpCFtFZvHchQwJiDggC28IvjPZtWqIOccqCA1+MAz8h/FxD0BNn
KqCoqkLHhGWgSdjVJDUK4fKzJqL0YtxoaUiDWlNuQICxtFv2bQrMeSDbQez64mUaxmIXqP19FlkK
0xN48FaMMg+32aY9Ad+mHVzXrm/Ch9ZxbHqDWd1VUzpeaTOSVBS2LV35KfBCLWfVGJU6UzyS/hD8
EJiT3tsVZkvwKVs1IZ3LTyA2WF2LMD9Ub51+dnY4GoaqKxj1hw9FWM2wlfKHdTgUt9l30jzJ8psD
HCCh+GJFJyWDsjE8+ERt9eSkqEQZCAWNg7hYlUhdJj83/XQntfjcwqDeaFqIMCXzXdtXv8RRTx0t
jedZ5g8RGe2IU3Q8f51vnk3S4c7xUlfl5uT1dhbsUMh0mxSuyhnHX7YbeALaIk+KOoRKcogJ6lTm
r30CFoQIam0an2Nh2BtTEPLTG/ZeC9qW3BHMTyODWSwRvVtgh2CvVKO7lUZwLLsASQCsVXb8Uozd
WRUjYTspngNw2+1hLqKzHiHfSHxmxHxbkisjTbcimMJjCvK1QKm+7+xhZKfDfnRyIoZIZCnRfEFr
k2nNd2kx4Sn9WTnD2VTOUdoYhArIi5IbwBL6CIiRsmT70QM7h2mnwojh4RSoUwxq5ps2FvlBqQvY
3JNKZBMqPd4K5rw4/8LKSa7IUHpxujne405zzrS8ywOm12vy2AwGMhNJvLVuUgHq5o9nUS9PZX0+
1fw9xMN1Wv9AMTwe+KL9eJZ5mIznhI7cniFrNgO/AKZtwMZYz1YREXTts7FMsBDRPRaqJl3WvIcJ
ksCu1uXdqNF9hDrYr9ANXEan9Vy+gDh0BVljGxuwcuf+e2ZABUNPW20kkeEpl/pmuk+rbt7WUkfC
OOmXINcTb3Lm65Ufy8QvP4oUQ0lnwSZmRF2NgLbWKvp/DILHqfz2f//PB21GkBRNW0df2j8Xk4vP
/0/rDfej/fjHj8r15iPjjn/c5x/F939si7TLPqOPf73/H8Wo+RvUCNOxdfsHh5OS849i1PpNCMt2
qDbBjS/16M9q1P7NIWib8lDDmq9bJlf9rEZtFQIHV5qGhQLA/G+q0aXi/ctKz2F5xFgWSYluaCZ2
yb+u9CaRJwLLjHpQwHvTxc2C78Z8JudiR+twA+Z/o1IRxAyXfPHNaMJN0z+Q9Qp/+iuDbhxZvheh
OyMm6DAMF8DjasTs9FXo1aaNLn96my//iiEBsP9vni0QEmwuvD3SEb8Y6gsWrKVtBzzbEdYWrftN
k5UXddGh+vrr5JRXDcnFAVM8AwVlpt5bYIrL+Way+0OlQHNHloHn8jBnKmjnxNNxbkeFvRuQ+E6A
KAc4ahGy245ah1ho7VuDXSYZM1oat2ymYpeYoHgEMXpZNjeZGZpGLuMWCcxwvSq+LLeB4kYuUkyd
Rx/FcA6D429VDnfLQ7UBNYR2ZSMVWS5abrJssioF+C19Q/zCbtnUYJSnxsYPUX7R2fofT6oCi7k8
p+UJrk+4GnaFanimlW2X20RsLoCRtxj6SdhxKe8x9mGaiKheOF9xvhmId2x1HjrZ0Vb2Ilu9XW4T
ZvjWgKiFi66FvmnOPKDkLstNAy6DFYywyLXbWz0Zj8CT0fPxr+7Ih0ayHBHDmfnvZrN06dhGhPkO
yfzJp/CruG/FGiWYoCPm7pA5ZIWChozPXd8cdK3fLbdIouGu4tYAuNCu87BDq36XMOkD4oY1/dZo
zjrKcu6R5GyAx1ifFw9eCfTCv7/U5fEAAy5yr32rkurWI2kCSK6F6//jgWKyielOV+RGLC+A7ehl
t/GViEE7PkgeeHnw9XJS3ImF2y3nl7fQX85zXVMgSSjcOHlUeWp0+J51DI+I3BvCjIGoyUDdZxTQ
nc5PAxaQyfm+uMTyEXySSyLLVm1PEcAwykpv+XO5cYMYGvvXYVJr1GzppmKaoMf9rsOH13X5ebnc
n4lV7H1ysd8jHmPZbpP0u4j+a8Lmlk3gt9ki3QJ4GG2XZ2Wy8vjjrrZkLo0TKRlgfUX6xuf8cl21
bNYr9aV463eo3lpkGu0DOoJdxt2XZ7DcbUh3pvMmNMVLTB9B67TrHUqfuC8+slhsHOZyqK2hhCOR
L69Ya21VYKMf/ZhRFif3o+I/OgFKGLIL3tF/eCnqBGfSLn6WPg+lCeecxNscrVXQWByEreuqJpKT
AruNE0Cn8rpj4OXmdicY5eyHFnQ6YM/HJH+VDTG4SuRXlA5QDid1+JLrgZuFOTy2JXMPY/4lFZrH
PJLvWedpQ3vHzHlbmo3XFTPvoHbLTux/HJ/fD4X/4Rgqdfn3B9HbMCr+fND8/Q6/HzVt9TdD6Byb
WOAbAqkjHaHfj5q2/hvIaMm1tHHoxSyNmj/w1eI3xzKkyUHTMvnP0P581NQ40NJ10aQprIV3818w
fHQ29JejpuVw7JGGsaCCsJT/SgTxB/RHIcXrET6+a9n6xA50ZL8PxpHIJuNT6yam2p92L+5LBxdl
6qDf7xv7tXIwxBoL/rEdAjBaen9c0szwGiSuo8HvTez+khYAjcVAXG3BFOKQ49E1nPqupKHJehLi
oxgySUtEJuQFk1EQhYTwxjdFCx1sSgVoQfUtSdTQs0hn3DSPebHHDR8eMgH8E7nVSTSd9P7Dsfnf
vCVS5T3nXQE5bi4fy58RYQ4+K18Mjn4kZto5BDLStkGq3KRlNO0LRdmbuURV0pS+N87aDb6wg5yT
d0WYuM5LIg0nXmlbYgjsHBThjGWdEkQAszN2aIVJR4k9YuCYrxPD5uPfP3fBx/fLB2qDYwLQYxom
fiBT134pLPxQpqXZRdXRD/zXrEJCWGrZHXG8pNq1TrGfZkHi7EtOS4OIePZvlVUx96vtF8zPAxIc
yJsjxqLtMKQVhCGIegPOftIuzZE9I2oRVzbRvCG7ty9Ly9WkUm0KlmFFwAy9McjaSTneQnDeCznf
RaLCjqLU3zIDR23pt2dgHKlXFiOrm+BFl/M13oeeHor9KvvgySqByBYRdvsZnVGPXykhosq0L0EI
K4aE6G4XYdCbsaz680Hp5TFTfAe90AyVkThAHce75kDWQwSpzuRdhzOdB7P/MuWnrrL1bcb9tkOI
mUjUXhPgihRm79Cb+ipDuAwpZZYd+xNWL9K8QrkQN82XakCwKZqqQ5bHbhjVfEWDsSfLCqspHGOr
NW5Z7h0saU1bFf4UkSQhRUenXlUD35YhpHlhqBalmfmYS5Km6hF3SctGlCKomFTrd3qWf8HbHW/k
0O+tOE/psomPZHocAX1TmOkfdngUtkZAS9VeIsNG5V2SFILjeoNId2FV7jBov82z6TlLIktRL0dB
fZqWWuq60mdtp4YaBeUs91aef8zJRNSDQRghAzG3A4laGvQKi4FV7MJc9apCdhsdWnQdnjNnZsze
5ujlSBghptjWbqXfYSmSruYLgoGr7i5RHmw04Ye0lh6ODhaY6K9QK54yq8UaCFMinMmFnPVdGOUf
ipmNbBKDpa/2ObP0+Q4CdYIMfHrLcHCwSN2mVf5Mwud73TafVoqqSe9eLRvNet/mX5s4upNhXZL7
Et3WoDB5H/sXs2K2QV6P7i/+8IlJLpGbgd25hu6fyxmY8Kjqr6i7sLPJ60qd620Ry3004ZHGXIJD
TQApLEXG96dLtkXBUbjC1KeGKPhC0Ldtfzv13T6U7RUIrH2rwMUdh2OT1F8seac5/Yk0tCd8m6kX
qOOHsoRedggytdibaz4We+BknjbjwnkJimpjT9Z7OFmpq4Td0ciw9xX009Dwv9iJ9ZgmEavs+Sou
QxWZSpyhSGTdkOsmhoOJPNDiHpLtRyGbtzBFgxukO4NfEqPB7r21Dxqy000B3IFy5NAI0WFI8QVl
WexazOetHDFtgT7JSj8b2/6O1/q9TqdTrmsfSkO/Wrbs0K0m3mLuu0S98RrzeSJUvk386JxU8b6t
qyeoRKeqh69sGF98gxeQ6x/6NNR7C8YzXql7O2Za6hB/pAYQpBXjPtVrr9Ux4KAihebuI0acs36f
BeJbzi9vY5PjwwInfeqSCesBAR2xafn8hkgIljMgCA10SdQQDNZYxb3VksWWYOolnRdKuTnRpEm1
2yInpJbhNlu+A1hzicbkLjanG/p3h9JyXFHSn5uMLvCslDgxx/GKobmZqKAotQp9qxXy2PgdYfKU
w6n/KY3sCkvpgzPhXwFr9VSmpsTdT5qVP6iXH4+bkPpMe29HsOMhmOOPNLHc5fdNGle8YSB9xgNy
9BHBabHqianezHrwhrYRXDPQgDQLqk3l085WNGa84uKX4m65Inas1wT4sDk6n7L17wMTkPgAuTsi
h1Oz7Xd71K4C++wnR6txgp1f9a/I6FUG99WSKbmQxtN5JO5M3YZVR1KcomJgLc19IX3Qz/Rc8TQa
eLLM8NEfDHGIo+4ooSKgYjdBfIhgJ/ThlpCYY96KF83w9BjDF4QCmEnFS+DUZOAar6RUo7+Y9co1
P1Qrj9wqGq/miOo1J0Yh7wI8dSHQhrwhzLSzmaG21mNT42Y2QI2jUiTEnoYBNhbL3hp4mTh+AVUN
D2kqBm/M5bDTwImnZf3sh+PFtEBcQKl5Fg3d26T5ii632jid9lXDTVu06HoJVNzUCL83fdZDcOWq
yanuS925yuGrTKW9BCpp75LF/1ympFcTgRs6c8ouRBm2eMPo4iNfNRMWuSZNrlHrMM8yAAmyT1Nl
+Y5dejiQEn3lDMg5kdTWu0LrS6Rdxm1Aqw4LQHak/fKIOX7YgJpj/8KxZ8J2ayTiS1ZBIdf8wrVw
VG4QAbwlEM7c2Ec5ofgvddhda1gRCBwrcpzvoHzBsZHWc51ZhOnQ+FSQ1k4os2AdOQBGr0uJmJBe
emyMrmJbrxlaqk2XOaH7HpcR9roZjJehfRgUInGL/VORLV2HsduWEaSppLZudBtK3sy0oCpb8zLb
vEDGKObWKdmzDHC2ora+6BGCCBU9mEVSOOt9rb0NJf1zdNnlNW5r9dw2wdfZVh/JmaCv0ZFDsHzh
lQbki0WofafCozcclHNm8S1SyxpmdwE1hdZ9NsXEcjgw/So+npYphm08tgveoPfxhaaYvzProuoD
H7Y+fJ0jUmsrOe0lOJ2wBu2KZb5j51KBrLIeB9RTSWCfZItRTd3oLObNghWajxDJZr/lz+0HxAIk
x3wlrndGGpPy1b3MNLTYF2cEI8qrARtcOhqu1Sbt2/LWYQAP2IGre1hdr0QBfMXVPPFVUl8Ha8Dt
nw8bpOUvgcgeMgsPcwcEuCnEq1XLcmeRvNbq6dc+R0BdUm23hB8hbanIyFAuQ9e/6xwQIe/hiPfz
JzOfaEqniAerqni2gxnIYXoTmtURZ/+9IofbGNcJ5qhHys8TJLlHP4wYZ+mIFv3ZORKORqQUzr7A
eFpfHYfHLR6ADYgBNJo8rGbqO5k4D9hMvhESwnd+tJ4ZQt71y+pcZ1CR6ORt3ZhTdUtiGk8cfFiI
3cxPFxu5He1Gx0kvXf859xn2JuZzuDH3TI01zyyRwRvNcCRr2zq2I6vrfsjutAIhNLt6MUl6E+UT
Iedvc2V1IA3EYVR08IzpJDcSfMs2HyIC9uoILvsyyozIgMK9528couNLUwcZMkeeXmYojpzhgjiP
CMgCj3OVy8YtJdbcGrlynWGE7uDVw3t6FK3d72LJCibRNWSFsTgP2ch6HGEiUv0nqXTUCkqUuqFu
P8YJ8p98BiDfdu2WeduD6OCtRPiyDHIvSSO/clBFUZd0B9xi36Kg9r18Rp9lx7zxTCWjq0nOEs8y
815+h/k282uCPTr1Ps8Rf4sguquyRNknjqJsyJSu2GEx5CwFo8TmOAbMRJW02eKZ0ojoNoU7SjHT
VmOqmQ7qsbKUM3R45tAAUnCx6q6Z+tm1lVVI0KwEcVDauosRo0uRzzeYB5j74d0wZ7PYpn6YHnCs
o4vVpgiXYIOhl7CwEgcDJ6rN8P7nn+s5gdWoXphR65UDrlYEq3nlrlf+uIN2Set5pDJCEv9zE+u5
CZjEzuqVS9VB2Qai4bhTxWRcavswmM2j0i0ZzkDLqhNGsnhL2sNErcwXZj2RyxNaN7T+WY7yksd0
mKolU3jsa9Sz61kIUqwv/HIb2PbbaOAEzsMlY9cYgFZjIziWUhyzWkGUaVnVPoLIeLRqQCws4CCD
tDl+dZpf8eQ/6gY6vnXzy2bWc+tDBMLm0dZtp0x0T0RVEY/ps2MKlASyCKEDGDgzlc+rGq4Q9pFI
Yw1eRa7lpmQedHRqVT37ThdAI4fdFjvLikkzyj14y4MdgYhcEYr1QmQcCWTeKZNlsR9ocixi2E4D
QlVvQj9YpqKSnDMEYPwq5wccLAqYMPD6CLWIZoCqsKOCoZpLwSsFw2S4+jKGFIpu3BlSRCf6qMKF
AUh71MKqZqFz8MDgb7ICIhKzNuCM0YCwPonV2yRUPLMv3qlHCmSjTnQVhfVzuyD6oj73IEztJpGR
G9IC9FMY/wk7yz2oLLjdRQkhQPD4jTEGV6jZ3ugvfJnrOTlmGVVqU/unTkH9Sto8GpJyoyulfh+K
+EREbrcxjDm6Yj47bvOSQ0WblVSBoZG+zxyQ7Bj7cFr29RmnTbnT7V7zqqC+yxAxMxSsLY90wgcd
/e/1MLOYwlnd7NouF2eTVkdo1sGtGHF+SNKQWOPrR0S68R1jWXMT8JOh1Mg/ewykoIJOhc4BrFGy
/MxgWtsA92yeAnQPm5CQa1dYCjuKsE9fLSu4K3yNbmoSjzuywoLHYc6/axX776EpGZ3X7ZFIVg1H
5fBWJdm4twZrvuYrYrt0OnMW40FwMCX0O/C858FUrDNuVqTp91Nb0jxJ81e6MCz3SmcisaC/JEns
7JMu+DToQR+JFftMSeqDHMpUYaSz7Za4Wm5av41uFA13nx+MxF5K8zTN1fSomIpwkS8s2AjSGZjg
PAaw37EU0ysvyP9gVW9eRnykWzspwcL0dE6JPrXlFaJOedWr+mXCjAlmQyTe6vKBEXVJwMQdom68
biYFyqDj3wyxSA+21jbnYByeUistTtTl/jxbF9vN8w7uk0DwGqXmIQQpErI0uYfpSKe2Nphbl/pr
ZNY4QzOavYOh2cR/Bu1mMAkCwGwBaq569alGXA5i2hE9j3NM+8LT0aoSamCQZZsF+tEkfIp+7YU5
CvOYJVgncdL2kDb4dYdHgbaPGt3E4RYGt0CfmUuAT9tj4jtFep7vSDH6CrGmvBejiiq6t/Y4xchf
FQZvmJjf+npMDhEh66NaHLs8OWu9WpwNvrmYWoEmaU9Z1J/CELCFNQARs8IcQpZI7q28I7Cgbs4D
bd9KzSK3tPhCEJCCXiILzgFdGWvDOwzgNveHGwOV69E2x7toEs6uMMi4r/TEOKgz63hhkL/cNpII
KSVUziSptwy5va6Guxp03bc4bcPbbrTf/Ex77h0qmXGu92i5a/iVBAJVQUZMfeHO3awdBUSYsg+x
2E0zxZHuS/oQ0bsWFf19FQSe0iYncFjBHcbgG1/Lei/K25wFCOAVojy0nKG1PfHqQHN5OuHcKoEn
gKnyfRTjzbclrZfWGmkobIJiAvQ4JN0ZoExe3xlRdokoacTWt/Vxb0JN3NqdVu5R4ajnUJluqafj
XVHn9tFX9jPZG7eqWvYcq1PY39Z0A/JZnmo8oHxtpLOHF2PeGObAXqYmY0ZVCRPrzPzJUIbXthfq
df1S1Ur02I2dm9DluCCE3ciRgpFgsHs10MD6BKkO2FZ4FROSxKI6b2vg2J05JC6qAemNhp+5zWh/
DbJs2s9DR9JPOruWMe/kYjWmV7orA5vWmqk/QR9sD6izWR7RgQOn6hxKtesRFuVXdfJUy/gayjKe
lnbwca5t7bY8ZwUmqDkl17xo1Dt6lkRx8OXEADAgy3cqxzlZy8l6LoquyopDslIpFkuj5exYX7EE
JlEiDJVT0DMCnRBKx045eb5KL0mpYexsUwWP00S+6TZTYOulYfU9VwTudJXo7Zh+8UYsvMVoBaYg
4tPwwa7slIWNQkGTnrLqaOeD6t/KdEE12FNL/cFvDcDOboBydNIdFvDg1hipQBQ9hY3uhhZOClYY
9na9aD2B1/A8drQ6kpbgPEZ2WJB7S/a/n00gzRzVHgN+ZsDbWk7Wc8CwmKj27fD73+2URiRigUVI
Ujs/6TV+uPVczjqcCl/H2GaOgcZ6Jwcrxk26KLCRECGoqpfCpTIRPQIAcFwV89mPy/y1dPl5tcmx
3wNZ8c5u3oSI7UDh/Od91w2sJ79c9vNPVUXGT7oYc8U6YA368y6VRT0b5CppS3/dIPkT3GW94Y+z
ApUb3bcgc3/e+083Wi+0FbMnMxyHzK+vYL36l4dwbFGyBA6hpi2PHS6Rsa0cre3PB/jlHv9uKz9v
IkZ+uVGr7sj7woc7sBrXce17fhFp2P1Mg4F9EcbeenWl27ztg8OLjOt7soXVowkZi0UdJ5aPF4Lm
KSa29W+gakTtND6tOz8lEHKaWLzBRCGgr+8WJoTykJL9YTpZsZXLN4Df1ReHlo9nFIAjPb7ixYmx
BlcESxYvloeCUO30wWnnU+aPwJYxD0zntEETNzJYoAWA6TDW1fcxn491P3wNs2LYyXBrYhDuZAnq
hmRvCgsOkJMBIcLSkH7xnYI26tZG/6QnMHLqpHyIIut7WJS3jlG5geZcChF84KYgDbxPbujEfq87
XIzRpRo7dTN2keWWZnRk2f2KFikjjd3eikz7NJcxMg2fdqPWQFsErx9L5jaey4NSjV+SjPg9KMdL
IBO+PisA5lW307VWKN9hqwUcY/4fe+e1I7mSZdkvsga1eHWSrkILj8iMFyIktTIKI/n1sxjVNahq
DLoxmNe5QF5ckRnuTifNjp2z99pPtbIueaGeUzLZotHw7n8nCHgV6fCW6tMk+jNpOBk5RvsqrW9v
ppNrY90H8Hs0KmSCdIA0qbAzpcO3tWmkzBnIXHFVieRg6Mkb0160dIwrCA4wdO+KOKiYApF0GYCS
A/VfPs576JF2kCT1kyjqK+gNwVAhWOiYEdvWnWGPL1C+zZRmetm9TIv9CFEcOaplHYZMfPUomUO/
z+6Mbn7y9PWCvA+ZlIUCQfrN9SD7YyvwL1K7FUVcnFvCXI/wXh7bxJlup/jHbRbKoq4ApaI4IMc9
qg38cR0+xzBzBurOkuxuSKQ7SSb3TkFk8/zyMpsewgG17vHFU2wFbeH5IUwb1uXVDFzWJKbjlP+J
6B6H7rIUi/oxOJoySCs8820Rak/O2Ukf49uO2Ed/8m8GAF67wdzK81vNy5+3xBcUov6TO4c5jmMb
w+Aw3UD7ODrZEvrD26R6i/amwFEN/WfSi0OTWC9t/tIa+escp2gT4tE8eG1+JYDBRL5SOdVr9ugZ
BnI/p/1oTDS8PiDfiYXkYOYmFKORrDzVOfaeu0ftlNGRJYM1JowZJm0jr2BsGUJUsHKwltrz0dR5
CvGZYJSikE+2g4zTNHHYVV8SNSli5AlJ5hHTHTZFUTNyAJy+W3MuYKuwSvkLZ0FO6mdvC7599AVK
SMiqX+5Y3lmuNQTGHBcBVChuxvgBsAc6oJo4e1qKz6jml8i14wtpFIda6184lJ04S8ApBEazszS/
AYBu46DiA7cztk9yyK4wJX83RH6mxVNT+j+e0rpoQgTuFyWydggHqFKMtx6/zM7q53At2jyw6KgG
RlkHq+t0u1wjqsylf2+8NiXKWKzdNIJK5v92T96iBnGbtLymOBYtfAjmT7M1ks+zAk8FnQqUpUAP
pJ1QDAQ0itrdyiVoa2GHc/1Wssntje1Za52KQ8u5tfXb7RdQiCwoKV1pcJpRMbC/Cls+c8Oz0jgp
t5Yc0LYCsZYNLbuupMsgVzZH2OsUQjBAkOGB7ssxbaYrskG4AZlCXDKsDo4vI7mtGBWwm5FUEmvJ
NTpUcpDrUFsQgZcJO3cJR6Ye/va0e656oJ77FU4zn1bOYUN8LONbFUmv+CNpj0RmJW1YLt0T+Vx4
A63yruhX2k3iTzW7DKgUz5Xj0rBz3ojSRGS0XUgddjysqgrbp85Ui+AXa3nrbf9T0g/h29DfvEMi
ZxyGFQFq6/w9MIeURfGY+Q2RVbWHYzK5bANppl3gRvAaHjz0ilJ1gEWrrtm5BWpqmDlzEBO0utOL
FTWOjRF1AX9tejif6qqyyOHcPv7gZqGHYqmTsHdn3z2UXcyJeZOgzIABXc4nQW9r94MQKpqc7tPo
0v6QG4h9N+M+gzRYGtyChsXMz/ohAfpUdfaVPYm7eWvYD9sTWY/k3DRJaIyZs3mCd6kvPo2UuIOy
+QQxjsJpAofc0iq8uvHwYNmEFiPTQhLkOmTjDu0pNpbPjidI0nYWuv4yZbRuhiX7G88/s1iQsNYm
cit5q2BtmYLWd8FNp9E61ZyfgpbBvm0ZHdCRCYayhvy+1kdOTjKoOMwAOfAawqRSJFkWPdgdEZV/
M52pcV58mqVRRna50hHMMez5iXpYpfdZsIa2wr64hU62GU+DoRvkhU5zNOrW+9AjLOb5lsHQ856I
fg5rYWYomJw73Jpj4NQ9Bol5CHnaufqQKAMqiLz7/SqsZwZrbYCuC8Vxt3BDxJrcV7549Hgsd2S9
Ek88gfmpY/8wm34RDuJYim9ZbuIvXFa70cbOiT+FZ2DuXoryrmx88jhWZYD4D0yTYMdx7LAltm5U
jLeaBlS5HZeoxjGNiZyFL6dIQpfksyQk//C3/X9l6/+gytGRof630tabd3It/1WW859/4j9lOQ5i
VtOxCecxbIckeB9f4D/FrPp/aHisdbQ5/5DeoNj5pyzH/Q/L9lwSuXxsc7/+qX+KWS2TwHnXZYav
sdWi6HT/b2Q5/4ccGexbQEgIXELfrf9X2+Lgkh40zAK4Hbr/Tc2K9MLYUqR2xqd+lm/jsziBnsE5
dSJ0538QkfAB/00TRJIWYhVUJP4mNEK+9O8CmAZIVOcQ9IQ7mcSfjKHqValuq2bvDAdyOmYO3M63
rv5fX3aTzP6L1XG0YnuSGS8r/6ArSKu7URyisQwYAcQ9Pp09eY3//SfdtDD/Zg79Lx/0v1haCxKB
YgoJ5DpmMK4PustEOUpiABAEqb78969lub/Sm397OfyzTIyYPWguNrxfr+q/fMC+FG2eAJ0HGsnJ
PXXcg8skcx4YgBM+2N1kfZFG4G+If/ehkyxmkQOsV+A+2HPIuSxo5tdrlIsYbIRDl7deKpPtCRfL
KrESIA4Zd2avjfvV1V5jd9J3Ta5rJKAxtcitrwm1z8wXD5vOrY91UpihNKuBTAaucNEBwcjVXSw6
I6xydWNhvIDN3kP5nqFGOp23n/gr7LUTUb/ayWqMR+CFW4g6i9/MLiZXPF2mU93SVSTAsJEhLKHX
wqcEF9l8MT26MPSun2a3jJ+wY9EsMVpYRWrV8CiBUkoaOghpD6JavvcL9c5qvqfLCiKnXi64GrcQ
h2FLCzn3DmNf3exvXMWhzbZpXIwnZQyfZuNvxOpi59fmt12NN1nbvZnGdFFLC0m/vxG2el1gSpBG
zJVdc93FKBiHhS7JtBBUGf2MtAx+U+l8ADECILWYOK0mxjHeqC4wEJBatvINjDhfDLEmdSaIUxEE
DTdMnp3Zm0OzOXbFp14b36bgzxGywNNbZCGEcj5yAtPdIzmd1ImHRm/osZWADUawHVw2zmPLn1pw
csXqNVBshTCs9ApiBRijeQMsRJbVvMHTgQ5aRO64fFOUXADJhHZCG1POl0WhfSrj9kAMw9aOWr9N
s7ok7Rf5uO/wxcqNZMHYNIcBOYpgKWi2uKp92+iywnX2Ru1Ze9OZLnZbfWsKYx/y1HD7OZU5XzSG
2ktz73Q+TZPe0nc9hNzWpk89NDvPSR8Tm+Wqpcpba8FvaWi3Gj0KAGzKtCu2bAACKypnLhDPmlNY
9Vw1j8ABhTWwx7WzO81kVTBzsL6F6xkHHWOdVTEaKsQ9kAB95+bZT1/wCaqejncKV7YwdQ3hMVQp
o5R/cpONPW/6L79B3iFSlzqiKM5Vwe8Wq/mtAd/flQn3nIFozCe2QCfSKeg83khnORBN6hXxz5RE
Oey/m9J3jzTqIa92vGeyrx58XT5aK7dJqevXTU6RNQm/jEytgSoj0tNQbqG8ukXBwf3TFYMikpu6
f9FCHILMzItOcsvwB6bu8PtF+x6LThe/Y7O952chphtY42MuBhOdQyusTbMxhHqqbpKWpHOX1Ozt
9gUTyOQerT58wQlyZ/mQLFR/E9nJNK+8R9JeSzqIfDoieZEVrWjwTJsq33WK03bfzOBJi0rdLtin
mLYOb3rnJEEvpqhpWjvAhCR2THsXnF0aLwARpbbH760PSHaddmQcsOfxvUL3lp+wpyoqTSeaCnmf
1bN+6EcIte0Ahl1iXxq5fL93nlYgCvImkpmS9s0w+Bxl1hGZnuPAkDQ27e2JawDNB4SKdIRuT9g0
5oVntrMMfGoMymmiREWSTES7U5KvBdQSKbTvSh+ecJLdFki9V4snVd/+ZtpmheORNd6Scu876jK5
XOPelm8uLWV0UOODXJxkl/vLwauTLfUDeOP0Ek8I2Uab2ByytpghdhDHWT8xjNG8jcfqtN1OXiO2
MDkWswToAqkll9IEHW5Ye81r6YFUzoONNTl3eCDTAnRPs7wMLfZDjMBVlMZQZH6z17fvs9BowOlo
X6vhZrRH0pLLdNxVMR8KCY/m8CJ5Yn0PPQsV9MkpLD0W/xnatYHGaovM4ZhzsVaD+lWxFvv+cTWd
x9RcDs4G4535j7XfPGRWhotWHUZZX4QB90hmGBn9TP7++Xkd9mRSvvqGunTTcpF+1ZNadKc53M5b
rHKQ5POFCcQ+cbOnce0iFlVuRmV9cziD8qi2NUaSSZHZl66OpqRlTCHN7yZfLobN3chadtJm80FZ
5YOuIU/1ux9/daGgGZx/tufY4htdZy4XqK29NTWck71qCWzGpkHsLsg7qnO89jejxqWoNjHlSOxY
ymWdt8V9FqxBrscJbkgTVDY5igTFWTxj/wnkMt/IEjHa6jODNaTxjVeTtRNcZDncIe3r1uFlKY6M
UzBRAyLcJV4OH0csp96Xb9slQSTArNrClrtZdKqCoAa4tL8fUBcE2XRjSlwWN7zdDm9dn4P+ctuD
v0Y9r0kqMvto1tgHtx/+siMnJNNhs875wsFQxxGGpQfX6qG1tm+pmfyRBazGzLUOjrsW1wvb+Oj2
ke5n8cGf0W0Phskgp/xYdQfQ8Laq2THKOGLNYWVLBLDlCrUFOkwUKxU0ShUPnpLLsWn7PhjaOA9I
LGBWQ6RN40s47GSV6al9LduaRyiVhCMg15A1D4Uxq3urIdM+RlJKVil9aRa9bedLBzzj+fAAogIm
MgAV9ugrvkIsHhP9U/CsgacuLaHce8vG5lTkDeCK2f8hYe7AQA7SYqUxja41pCp8hAHdfZgCOhGr
h5yTJ/bsZXUVOMNy8UlJyZ1Mi1hlxaFtKwN4c5qEiDj3S38l1TMhP5HmFneDgZprQ/eHqEb/yI4e
wkhk6y6Fpde5U1TpE/zWhcAQGBplpNn8KDbVr95eo7ay7vPc0NkA5+uCX79ysiUejq0xGa8qFSRp
V4dyoqyJ8/FK5cN4leMrtzt7P9XkiK/CYcY4QovDo9IFyv6LVG7cwUTkpWbjTenqTG8kqNO2Dxq5
jlBIMEYT0HO3yhkocSpYY613pvg0a0qSRGjjxeTIgi7zTD5UWntcztIhM8EvnidQwnR31phZRfkh
mmJkR17ZK+Dc7dJRIK1KpRF2Fj2qhpbvvCbWuTd4R5MaTjkoo83T7QSJ+zA68Ye1lEVQDOJNoMdn
o124Gst0RIiDZrlHGae8HQvfo5i8k/QHL8wNIpz6Fta5mPduTgHHR2nhvkCE0sbVOwpLXhtrd2fC
6bzq1+IFiYTcT7MhInOlt2+BmZy0o+fr1d4BzdPWGRMw14Qd0AM06HRaxPpqZ8fJU5+ru2XSmVDZ
JlunKYmWb5ievWHEe2aIkN2h4SbSPDRqHiGl7OnSUiJa+y9WOyJ0iAFKzFWPhhnIhKfG55yRFYPg
+L3p2ID+8SayjiyzxT5ijDAQ4fpz9qZXPqpGjRA0yywVzwf5JEAoaTxnvoF2nUxDob2KJCZBCVyO
Y+JJBD2MnluD3T3TbYb4DieJQyiUZBoUZvZopi7JB0hGz/hk6xACqR6ZPkkZekP5004mWSyzd2uV
uIoy8yzZe/MubnDY0x+33dPcuB/MQ+0Qur4BgDjU1/lrcnmo4lRvyQ0jLVOaFAVM/PfeQCYW43QN
AHDzWENkRAnUf/Y8mlHTfmUVNwTJQZ+WUdRIH90FWKfWbpj90KfipcE84H1oQ3Igv1ZYPqgy0eOJ
tGHdXnHhbUtuJ/yMAo83/3tHsVBkrkd/zN5sivijCHeNXQmqgNUjgRqMaYrwHKiNngUAnCtBDrtT
6VDxUHDnsNuu8Vzdl/ZXAsMn6p0mj+D33djFWkbW1hrtybqZofCAy4jBdWXZB0JtJDFVxgkkZy7o
OyLybbQKHG6pbLwiBls7MPfoHLh/CVPaUUd2KQztkm0D9sQoopLTV+CXnXvAGf6+jYwotk6rJ6f7
KltYBuyKaKX4ELOF7/PeobpSww8Aagq3ufjgVDQhkK/NXdtZ1MKVZFQ0+pwfEnb0BX2Tx0BkAOnO
0cfek+78YhtIFge9pC/LFCbQm1s3A5dtpjrXKl6JmkyLx1YbSF+a4ueiGVOc8PgS5EjZYvRds0eK
gSfHgERSsCpWUx6idLy2suIjrVXN3nYaIf4GqMCmYAbsjRDya+TACvag9A/SNoaIeNCLtMiqTowf
ImqZ5duUtsiw0NMZfK/IAWmWIV5x7L4Ieo1UOtyDr6UzPbot+gi9wcRpx0CwPcldYMTDg0yXcHJR
8GJSv0Wa+UOqCRzQFmtus+QXEpvTPTJGdaJGvbXrcm8QhwOC3Gz2ujF1Vz2lxYD0SUMOOs9FHlFT
kgzW9nqQ92CaVyZoZP6WISeFvbNk/SEhedSU80QX3PtDcJMdSks8Za37aLQTPIxflrBJ91+5CfgE
YjIRUtG87Slil7YHTM2kxc5u4L09xbCVbfsRHoQM0hjoSD2dc/IU0P8AICvQvxBGwZmDNidil/rE
v32QnZCirXL2yp+sKPGHDhRizmozIeB9JXVheJ9L/8mBsHuismp25ewgcN/MoGi9WcKVfU0hXEGQ
5Ln2lX+nVsKDM1oG6aiWwCGOOyhQfu8HzXjGFX0nvPnDQiETurrB95vc5spXpxooalw66lC184dn
28zMUp4z9NJNhLSUs7vXpyFXl9t9UFFD+EGI6A3praIb7VmSzrMzc4rrh+t52B63XKqjMzohsnpv
Z5D3s502uT39AsZgIvfKtcVhUtudVjJxg0d0MMlk5rWBPnBilLqP/JzVMlg5Y2iZMM/jPGG3otZP
Ow+GWShTetx0ILCMaTaMbXoPPf0GSDpiQo8tcsSgzL2PvldcNaq9GUqgtT6J30ZMzZchiUqtVYYa
iI4ZVY5Tm39rvY0kY9PzVJUfrkjfcI4W2afUEB1Q1exau3tv6FizkujnguzUTouvR6OKVm8+iKlz
6ZFUBN5038WynKyNMOtLrA5prqEba7h/8fgdyXD6i8A7DZpaPy1N+9Bk4r1NgDZSZ28Yio7thOEc
wpKdQ5nDANF/HNKpD+/0xgF7IeWXpoqKuJCSXgHMjQMgoP0KDQkrAwPPpnkcbU6y8YBHxGiKj9zE
LgG3QwWLRZoNL/NU4xc5FusCOhv0hocSdDT16xjlmKy1w2S/iNmtDysz9X2sV7fk0K1Hohbgbgxl
VNWZHYkuaEbAOFY7fld9+zhV6ZNbxy91nuSBUwJ48NIaRVzJooru1NRsgUXVIoLRbl5RtBhQ/hgU
xF5k0I9i+Mn43nfJyCu8FROOSSAB74Crez0T3YZU5cZ0ZBlIrckPJFntx9KcT5bFuykd72jZ1rVP
KMmxSfIbEdNJyfnaqGrN+1aUvMtkwRaNuRwZvHWwOKGgpa/2VdldtJr+yYwlIZ43T2I/WST1VPeo
B1mZ6SZFC9rk3TCBoB4p7HeOYhEkEjFyuul+MGdJd4hFfNScF4ciaa8zua7kiH4dkdAVmMtTdi80
TPlLOjBOyMcfB1V2mOOwgq1Ut1wuo0+okVxGbWRG4E4r8wOHoynQOj0+l/EMTz8OCZutj4xCXdj7
7gVup7/fzneFDQp16V4NOhgEWxCjjG/byXPvEJNYD/qST9C1t6PL45guZXpd5pQ/C1SdRjMeS9X/
cWvYVxa2igDM6W2BuJUFZTQoVhxYwKSnpbYVjrqOxrDvl3DJWMLSmECnGgComW6+h3m6mYcZtSVq
3F1BS/C4VItC3tnMR2GS3mryb03Zmq9jTkZ1p9R+FRIJPhL2K/DrTHtWf2dqrThNKBbdRGCHMOwH
szNNWOgbmoilvtDcsxY3ezHnPc8cNqHUjUkDWOj8mkmCb5v4r6OpzT3DF/Mj7eUz2sk7w02ZUsVM
V/wFDQbizr3huhaPs3+jqlWettjfyTDuyq6xr2YE2FbSqUNbsbsCrwrklNJwIn+gSTjYb3u1Q3Qw
A2PkESmnJt9nwwYXQakbuz7tNA3k1Nq9kt53qEaG217Kyj6vdG11iUrLcMC3um5875tNSE6yGVQa
D1JrlNcSw1czr8vdrNRrnBP14hgAo8olPbdMssnJISG+U7/rYn6ZtjePpDw+Oz1dV9kkBxVPUMKM
qsRuS6u1s1/jhmEaM+9AOvKrrcRfwMxe2BdzeV4LdoUSwikAhj1jEHnSe8oKHXJD6xMjW5AopPzM
P9RuLoOJtZdsS3vf1/6LZ/cC7wDXtC56ZDBesa88GeYzzOpFXuEZfEgFXcPeZ8cEeETFUpADzheB
rHWviDePuGvwehQ1B8oe+BuZNvh+lj3GuT60tvtrQDpw0CzMdaiEy0hx55RCEEDVfzrMWs+Vbbz4
Cf3bssammQHslwlHo7+O1NV1gl5rmQ+zlCdYYxqKHZqP9ZrzrOjlT+0gZCrSfNzb6D9QMwEi63Xu
eW7u+YqO75fNwI7RAu9MCuumNMXdlMu9M8/XJKhWwTobxb3Vio+6CMkbcUNDa9+RaYNbTmR5ZCsi
pv3NET/G2voHd/OrJT1StrRJ/YOdJwhvJoYKLtz7zMCxvKQ3uqyOIBGyYPM4H+j2PmRmTVggBwgf
pWgA/Oernlnf8Sblh/rSYNWq3DYOJnujGrjEo3YzFVsRe+h8bKwROgqI3oUo5qe052zuPwRct+B2
ESIbtXh2azCkGbqcYNDSNFpji50RUeZOOnSCYHSyABGhtiKm/f3J2uA99wjyornj8hrFp1LYaP2l
Qk76vvZ+fqCLcuOAN6Io91lNyo9M+BAa8LlA9NcJNLBRIJChvWkXUN2o7k4ZXrsl4QxBpRr8HRZ6
Tsk4INbZJXTclT7BYnupO3dK0IAetFPpkwM7Vc/iy47jq3UdgDCUK0qT1AaTle2H1lTbl7a3p3Tf
te1ptLp3Yv8Wicoj7TiS93b8QdDUPs69W4qrvY/TcPXtkbIAF0zieK/mbF45JSZ3d8EoMejXwqGN
TQAKDNWdr/gUXiPfC4nyPfdZTumNAoiNGjl9+RvRK9PLWwezoV0kFO45qZrN4+wQerIIWvyziEC6
UyLCPEcHGmNP6a+TNm6QqerPgvABw+uTcNoOGSkya81OH5I6PdmyIZCjSfFIFuZrjM/Y6rp3z8C7
NY/igQr1HanObhmX1zzxrpkTPPQ6i50i1CJDTrYa8n0uGN+rttlEP4gC5+adxuBrNpvPq7CeVVHu
s0HdCGaOu8L08aq1OYxdvXrvnfXJEvVfS/IfCiGv/H7UiCAT1Fp+GzmifSzhWJPN4hJhZItoAa1G
H+vP0MFKb4GOVtwLu8ZsPk1BnvyAYjaQqA6C5QXM3BuTdy6LhSlnYL8zCtjUbsNKPlZr0KE4tEkH
CX73HZlxBi7doOR8pcUWu0iX95xjUHlCybpBzRDpHGtL5kNhVSJis63HxrH8JzMGJplxCBSsLnXc
oYfrveIgW2pumzGLk6O+nAYSbuVp4ZEM/DiekPtKb6e8yg3aPFcPzdTBS57fDLRnHLTvevpLmI4x
QbbOfM9B0qV/foRESK/JcG6Kvllvlt59XW3nj+aAQzMqSqc0JSTEqm/TQU3s0VgDppyTO4A9ik4i
AB0UFttpBcnNdsgrE7oIeOC5//N9KrIPWSzzbW+z7GcCv2uV5LwHzn7r0sG2dN0WzVHzpE+mBweR
jt6SzHkIZ63Fr9l2e4dg2gdFvnz1rSb/o/bMe2HwmNt+93eeWC0GPNMTSHs583obe5BcR0bJCQlp
FEY49Ui5CRREt51JAit0cA625GnZsQSkxGNVmrq5c6sHrxz4CnMWyDlF91E4nPZHyhJXd58nPXmU
2MiJ/FVpuEDP2QqWrqNFpKupvLLFQ1/nMhSdez/ndXMNFbJ9cADamtpLpcBQ91JzzvacveZjl5yF
Xvb7YjH3otHSq4ZZHXJC52J3ysKif09bIDtIAONXJKwVREJgkGmNo6yKx8mdulvHG0/NUJKg2yf5
gZCm3FvFTdGYzzCjvnrRMRui6Q9+E+eIjfJJzBWpJIIRTMxpfpxXdpO+YdNN+CKM2GGl4pp5aO5o
AMpnaV8qkSUnmKzJUaAYDxd9oFUgvXPc0r/qtjr1dy9MBD8gx5Tj+uwGM3l0Nlu2Nxa3pqABXNFU
Rft805leHAq7xvTVus+2hcwcVVbKl+jvsfwyG50ZI2p8eb8LPYoFGFYqfhhsDGFdmn383rp40zni
a5DYUEluFWhK22/LV9LhlFs4K4iWv9f0eghxUNxmJP0S3jAwDozHndNiQpzdW2/SaChszznnlR9T
8r0b+YeE7LAru/ZnTMgRwzSANBBUat42ZhhDUv69G6bSf/a399hs5VZXrOHg0bromq0ioo/Y5U0T
kmDDTGyhETr4gdMy7kW4cZyzhh/ZspulOUTX3Fz3o+45QQYADMW1/+4rxqRZbJE16JFKihAcOAWE
UE0ft4WIuM+YfEW+nPhhtJ5MGotnt1lp0JURy88QZeVIlBZIaoKEIn9lV16BiWzNSo7s4iefAPnr
y0bpqckOdl2eQbNaqU94kwbnDWNV4jhADkNTvx45e1E5aiLyZu0n01s98lPfRZN+1gfna+1T/0zE
GelUBslS8CLm299/GvtJD7lRdQb6c7b3Y9yGJIlgyKMUyDS2CEIZFVwpC4gE1TFmaK8OEWld7KEo
TvqW5fRgCJ5Z6I4Ij8GS7Op5ac6Lx2qd6K9GFpMeIsuzPiEBzskz3Rm+pt+12HlPjYIhRK9hIwpw
6mF/PEr8W7YHrDbxK/hnWkkCPLvM7MiRloIXOrFR/uly8yA1/4BM8y/Kvvlhtck5iLP7lM7MHtP7
V625jEkNj6mNbobWGL8hY8P/xNsP2uptUaCQJoXaOXdv6jRc19HfCYfEdt/XEK5jIaVQ6l7rIqYb
xWFKnLWs70MsYH8W3jnP5Jhf2ZKzHXa3EGgUqkWvAWxPZ8HozCEauxbFW+N8KgbwtoG9H6lBE9he
sq9VXv51m+5ebRvaat+ZrdTY8HDzpmY+RYzB0BZmy884TFf5gEcMXcT9xDmCPK7+Lx7HA63/r7jN
bgRQzLA0NVpv6QYA95lrZDDgkVDHr0SDijcXl6M5hJyAnptuGnez23/7zOVDQUqNRb+3HVxgBgQa
oxObKJAZrYZWnjn7wbXfjM3XoBXNypviuF/TOtez7rqtIZUs1dSfura4rdotE8EgpxXEyuY8Hw96
PL0LVdfPeCSwiRXlgb7WpV5ItVbAv9Ch0b43CzPQfOafmamd475DGNpOt0ge86Ntwjejutm64PN0
bbVWigo7qlsrvhgcz9oJBJqI02fdknHIxgf4uF6sU8wvnDe3TMfPsaNhFXdz/5zU3g25q8MVxNn3
Evvshr7QD4q7McSLaoExRQJKOp48VILhp1UX12ax/BgMRMJxWtazQW/pYEHHIuZMhb4x0xxiyr9P
5y38W10Z3ZYr0sQHKGRUR4ZxmEkVAe2HBSp3mg3xiW89F6OG2oQkjDbZtBN6ZFsujdKlVk/gapvQ
sdlCKWz8QDLr89y1e3StKB0750Ba4L0yaHQ668wh3HOOiBCJp8inu8JSxPauxGHTccXyC5cm4zyU
dLa310v3rnUTnWOHn/bk9vI3+Jj92dTr1IhQGvzvfzQ0bjC9twYUza3l7MHv3f7jjzI/5H/9/l54
qav55/cnZNoziABCvtbtZIHtdbCIq5Z8j/Tj+bF5NWR72PQXLWnt01rfPJPWLu9KZSYM2RLzwMkG
6N+EBapVq//g8wSAZdYxfqWtf8RBBso0CeY8ufNTXAOPzobd6Htce4vLzVIbH/XgfhcPSyL0UzaU
1b5dgAv26qoAn3DPZ8jOWgtBJreBFmfAArUJL5bREqsCZ3vBpfRQZ0yPiXiFkD1+2zbrWKVZLsK2
gvk+r/eks6GvnngCMGAWpX8tlHWq7aHZ5237F1H2QCdB/c3JGajmeLrRnHQ6KM+qUAdkKXWNeZNI
ayDSgu/QzNbL3Kpxz1y/Dswxw3yA1dLPuCJVu8mnKxvNPDHSKFrmY9tw1jMomSpypTPfvJJZXFBZ
F49V1Ugym5vLbCDM2JKGNlIAa/PMN1iNr0MTXzu4N5YCJJFuDPcOdBpciQrNSS+v6EnV6M2mKRrK
yT4LDHkcqQrrZKL7C2xt3k5YDQvCEBRu80NrkSLdLl99Im7BCmN0jNG3VgQzjXRKu12j51datT3p
FvI835yzR1gRt5NCXZ/SOYz0pPfPTPHJ02O6rAzgJNLn6KPI3akqRu5IqzxnYRf2kYKpTHl71zX7
23Glgkr64dbUjOqwrhtTcMZX2jNWo/tgjxdUOoA9iJ1IM6M90QDM7lINTGQZDJxIz41YvpfaK14R
VEAb1wHHJvOp7tF+ZCnT5m7DGiw2vbx6GqbI8Y1xX9Tc7Ki1Nmpgd0WQH6OvtkgiJ3YMAiR5/ou2
/VpT0yVZx3tsW0VnomWK2y2MpvNNhjSldn4FrH1fVhJHqwGpMOvxVOQqGBs8Qz6zO3dtfnLTfrHV
8knAC7KizLq2XfuK2VtIY4hmpG52W2fpFVleGiVj/cxNbN9aix5TQZcEUKar9eTceyIbHwhE59iN
BxuzVx6aGmGEfRM7oaMr91RXcJ7cCk8b062zRI/KozK5NzHoioPtljTNOJAf5VB5VxCos1Pa4y6G
juifOrNPgenzMbj9qxPcMPOq0ZqeM4hvXENAWA9zYZg3edx6+8KcANTHTNjz9KbvrPgWPZQRSYNE
d1eP66juzPq4Mu1B4YKTdGj6hFTeTg9t3Z4e6cCOoRK2eDQVNlNBOe8l1fw0EGUYSjFkz50lrEDg
GHwe/W4JEsutLkh2kDe7DQVwChnKZ1B+0mMOVBZPGOLsWL4ojjFBBRr+xZeSO5zwuxeg30wLtLF+
GTqGSO3slC/A7go6BcyFNdmSBa76/KXffqixwP2mF4poTi+SF5wHVfC/KDuPJbe5LUu/SkXNEQ1v
OqInIEiCNskk004Q6QTvPZ6+P6gmV1SGMmpwM3SlXyIIHByz91rfatikPgwZIgIckuYDExMF+bow
HpBX5QupU6uTF1szzl+mwo08ysSTiUKA/xsFk3zUPLxdQ/jcAv7AXEJv3bMEWoulcAoigHihXvdH
z1e7Y9OE/bHHa75vA/qY8+83ZU8kgZV29KkM7VBLza6KDFdqdfOxic2HpkcXmU3vCaByp43n9oKA
Ezo1/ZdoanBSBmjHVb82HH1QJe7S7AvvQ6gwbUptveNBCAMJ1WjdPuhXjquwqjTK1LoKlYveaCVK
4wHZP2c/oMz4O9I3YZz2oijB5tQjABbFse8VcHllbJywWhyFSJ+DtrcWWab3qcZ0TAcY75RnMZ91
Gboort+D/bKLe4IfpZqOoFqglFAzbRbs4GXPg4oCuLCsCJBFF2B0B03t6J70HmSVqVGcrGrvGx9U
ODHW67IGSyto8akKQ7fF+bUdZs0XwVKT3XX0kwcl2XvQsBbY6LzS0JcU9tnZsZ1iEWheMzGfXJps
Mwum+jS9iIJbfMT3EO/8BJqrnrY41rOU8xHekdCbz7V0SRY9clAmdyaRrKv3ZcXSoAclXT99PfkI
sRCCEbIly1R5AsVaoqLUbVIf2bAnncioMqe9oun6IWKzyaHJWpnK2O5AH6l2Rgn4zsijPZ2vXV0B
XFE9EzuEGcobJoTBZfhpXNid0A0lItZp1XchxXNjBMc11khBjIldWhJobqvrnOmH2TDDPiSYOk4O
IEbY+j3UulSe/JH4V4WiGNP2tFbyctxyFJL98HGauunep4ywN0q0LZkC4qIO+mChVAEMK9HaIolb
ZLlCxFpA/mrtV8RWloYzDtQE+JLTBob9dDIm4GwFUcmiFB9rU1+Nfavuk7Bjn2cY5lYlSwb3Bhi7
RCTGzp9Nk5p8R1cQoaqiPAlRQVhS9RAgZGZkjXdQXmL0G5JyECZm3KDGVlEza7kE1lG0zKnVtlW0
F0l7ooE3EmNm9XcILQaD6RhOTLpl7SfuQg8yIiy6p3ygPzKK1gjWLQPLO6j9jsBYZS0bd41KREgd
0LBpCzndCkEnMuu3+wF52caEomBHZl7u2Zkd/cmDPMt4o7VOXrQY5FeOdeTSpfBLBmvYNoMK3K/q
6nWhglMdm3bFyQQbuiFUy35EiZf7L4JozT7zhADFtjyNQ8rSUEkqVHf/WZY5BgWKORd/3MqojpYs
iAsVkOsqK81kDaW/BMmHuKrR/W1rYqMri+pckxpG5kdNcENL5BVgMRzRw0Av1hP37GxGBmO3N4wG
Z3RS7YZav/t9cORO2lWqC2vo/q6BUZlyAQqCTlujSdXPgl6BKG61ZIn3rl0lsnHQDOS4SUb4Sixy
ji5FGWW44B+nVIYzDWdoKShjukzBSaLysKgSIsZb9Cm6ccxEj4rvJdt4yjZw2PSdpTd7wuobV42i
Ew5ZqiRkyS6UUm03Rog9jiNrIu38vJV2U0d/sJgX/9+/9/tHN/8pBn5kaVo1UqxOa81JMXe5lV67
PpE2O2RsprDQsfGrWPk2v2H54fwHv38lZ7T5oTvMFfEGa+LBrFbquWvWGihR30GpoG9ntzPN63P3
3CN3v/pOuQkd6ZQ9m6/dBwlJtAuDJ4nAGAq/RO856iPHBZLDGAjqsj+b48F7U3BY9ue6XFtoCSHy
UFYZFzXsQsuWXnwM++vIFd1knS31D37jLr8QbnNGRi9x3oCs9Cifw/o4vRjkAOJJZN07ZcTPUb5+
MPbEvh8EcSW4j3MgZESR257uMJZZV1qE4ruxYZVSFsolftcNzJLOBDx/PTglAaefxRUHqlUejOKu
Cxz97D+qqVvPPM4DE0JNi3Gmi9lIrKR6OUL0kZ3WX+Grb0knppoIxISCnWOZ67DgxJCsor2XrJHC
yPflO/yt1k2Tg2lcBeGDr444b6U8xM0CaQ81pv6z3CAsaWhFvkEtHo4qMq1qUWyLdRlf0wu7bjXb
jNJSRK7I3HHGQ4Jn7TF6FF6RElBKwvawzNettlQeoZLIO1kE5odj7Ks5KA/WNmKoumBGVMP1aSba
pNTt0bclGClfu7cUVNo5cLAf76RxoX6QGfBUDNvuObi2j9IKIAlSW0K8mdns8cKqhoRozYlTWiIX
6Y7wvIpFlaDCsLMH4C2oSYRrJNjwl4Zu2TXwwo/TXd070X4OdkFDiSOhtxNtgfeu3gLVcbG/5Cua
PQC16W5hYcY5bQNM3KeP0p12zfqFqp9b2SUwgTToLeTCjuhE+hAX8Wxc5dGRGTjCRmRcl85zu8Ub
MFEbBnG0T3fmgcIxB8lrtEmGeQT4nDhG13+iYdetsq/qUL4I52GboNBfp5tpqe4eEE4ug0PKl3nC
/YyghmryB/nt4VvlUPs7Sp+gFFGiOiU2h7uKNe4VO8QTE3CqbPJiKYXrnrwh+kQsqkcLhIpN1wxW
KYAMZRM9mOKi5SQ7bA2KzLyqTnstV9mRczhaAqBM4jZ4TGZdtcMTwYrnV069l+1o61+GB2EdHbV1
uDEequykhRvddzzfeZLO8snbsDeNCXV5aho7/qp2KZgbXJjOXFtd+Srrjl2/1E7+XO08yoBP7Up1
hPuQIAx0bHbjBsEKNUlwHN6SbXUwTsX6Dd9qvVfWxRJVbumYzvAUv2IIuRhnNC75s2rn1KJ9MmFW
IREr5qL5Ff1KGhvxRF3aiBCPonJqXGlH0ad/ZSpT3unzzYJ6FOBrqt8JsrwjDFURpaabXSxy1Rbl
a/4gLGiZkLF9bXZmj9zBld7rVzGGgrqwlsKh3IjtAhUofIAF6OSNeZlZhx+6nTvVur1LL7OjBynu
ZItufEl6V7hSK4oaHinlIPEKmu2jfo7e4KKXS2OtnScYEk9F4pgXzonTLwz9TeKme/GinK1zEG0o
g3kbYqWFI3eIw3q0BeRfvwuq06zZbmRL2kT6Ntjmd/pzvzJevX21I3fKLX7Vq8BbRO/Yy0diz9Od
QfeEf9wGNQtiwMtd+nS71rhPzgm1rlVHFvADdftnUVnEd5HqYJuOcdq4ZHoiRkZa1//yxYOKXrdl
SbSNT3Sc44gB5tgjrSH+mBnoimehZK1h0MjIwezCQprnaOw9U9tTNtx5u3gM3gQDr9Gi/uDEOiwb
4gwym2YsYa/L2pVOAerjNZ55fdfuw4qHzWDKoGOxNM3aB9u8K84AEEj7gxechTtgx4a2QACNvE5f
1lvvgQhCFXxvdY8gcgBadZHpO95HD+i5BUrBdpKu8dBLh9HFeKe6dGNh0L93H/7RPJCR0DnistkL
l+Fk7ac7gSYqO4aDtfe1g/cFvSTaCytOifgwlCsrosTe7Vm7Gifjxb+wJLwYG+VT2Ncu71/EoZ6C
AWkJ9SJwq0egBIMdohRdkPKzxMywCF70X/4OmbhP89WWXyQK/XiQGar0SF3paPk2IQC+Y21J+cUk
iwBYVBwIp+alglH9i4QyYRu9ijzSe2kj3ZXtW7RPn4iUpWo3x1VjCV5wakMmMxu/uZw7zLtoINyS
+VDs14CxQFJs0nEV/bKaR5BzRHb1LJkqOcELGr2C5fgQxpgOUdc67UsKTsulpYSmwmCcb4QDLVhU
1qOjIJahAeJO5yBbiwTWLn0ocguo30izz8poy6vm0TpI4rrYYYLUDLtcD3t9bfGaSHfCM8FBLlt3
+RR++Ycod8xPsdvozKmnUcJPv2oJBVqjE2YTpH5kbrOjx5nyFcuHrrHHfiFni2GHzDdY5sfsxXpm
jy7tS8E2jAVtQOGNOj9yXO9TO2KUlk+xCk50Qs9iN+/AVPm9QDxUHtOCI5z1i9+d9WE77cCzruuF
jwFoXR4ITXjPnuTr+Azy1nyn9BNszV12TNUl2N5HMDv1B68cdIRmp7wL99zdlbT1AocbZvR33Aio
h2HthNc4cC3rHPV2K21k2mgNZU2eEu+0rTyJ4VY3l8NGi/fgNV1pPSHSeG5ckLSkKQPU1j+9BJa0
Uy90mHOiYxy6X43oEholy9SC1tljjWBw0T0ILxN3ultipE/vzB0MdAQJZF8muyTbea7F2d8u94Gr
vqvWub1DmJgP42Jc1R/eRhEWVrhq7yPNBV1RP+ACx7/YkDaCZ4ubt8OgOC5hFPmF299p7V4P1rgx
5L3xK2dsh7am2caBnrx2hs+iCJeR/Ua40B6rc49M/j1Dc7kUcHqcBIjX9JYcOpCYKNV8yYuZrYu1
6YJQqqY7Rlh9SouNlDmBuKBhhfyh3cFBNLEiZVv5nv/eIEUVt0G3HO+HbmfEq1lbGYMPsOkj6cFK
yVamtuXMHupndgpR/qCrh4bwePPKQVJoD2zYiq/qvrEuTeR6bENfo3QjnZmgkD/J4QNFwey+vgvv
MjyV2x7M/aV9ist1TONFY47COOQYG5ONS/EhGnBRFv6jRnAbPpUVp2KUAbrr50cS4yjOsZ1DhRQe
/TfzVT4wSSRf0bl7Najdud1Sec335SbYtrvmRb0vkvVIRxhN6UUBJEFMIB6oYHKD1CmWhLhZr026
NlEUpbtcWYzZXWY4WAAD0l3v/OmSfxavRYBzw+boF5pszb98bYndI/uFtytVv/CWjc94F7FhEX89
585pWBhhxNrNyrirZFvcUia9AvVqd/WFbqf3BNlyOky/8r1+yZ8jAAzuTJazh232iAd1oRCdhzfv
AKqs4GFhHdHJk8GOahsMtjOwwwoFyiJ5YB/XZG8+ZGtKo4eBut4T14k5FPMAyxewbUxhtnlPx80r
nrTuLJzSC06ZATwLrxmnDqSi74g9py8WthJjxM5nK0HA+058QrdyqTl1bAUF/45NjqNbI5imrjgt
ICUe0NFHj+PKY4/6zsAXtl2yZd+K4cehYJ69hqVTfbX72pF4ZVieUNUhyH/MmKq3nsu+xUnPUOAq
R1vl22RlbsKDuS/wgpnsghfGIbhj5+C/8s4kuy7fFlhgANiIdnHRp21BMDZnZsLCzWVlXT2sMYw2
basdjdQedtTVqVOoroeDr1jFvBHyorjQ/vVfJSYsdlSRg7Ek28XmOnn0JGfKP1+E12J4FfMzvL/y
maqzL2y8FTuocI1EASE127OhgklRrs37tlhCUkrODYlU7H0gwnzyMFhVY7bxHGg2si0c0uvwAEOo
e7UMp9qqgU2V/XOER3vF0EJ3UlKd6VTR8luVT6LLY/TuPSRFPevdLmDjJ68oBJuyGzzwguYox1fq
Nj37a0S2JvPnNtkk+/ytIyB+l1z9I/zH3GKvBLkv+qIQcK++05/hIMqG1Vxik7H2KJYhzyAW34an
7J7Llk7iq3hWrhQz+FjcUZwRXvD6dCiSkbPvcoeHC1H1ldodB4Xkq/Z2CEjmLvsVqHEJAm2Loqo5
mk8Ydt+jX5Ub0dLbFEv1w9ubmDXJJsLnINr5wbrHy0hdr9j327RewL1cBp9pRA+L85BLQg3vUbWN
lqxRjJf2mVIB63X7TOmjKRcVxhZHdvw79V54SVfihzgCi7OhWgunmPkQ4Se3vHmD3ap+VL9YtXoo
rNMir51+E3SOsvQ+vF395Fe7CDHvRt4LjrFNsbkFTtnZrbkRV+WLBd0WzMkTN/sXEnpBs+Fbsvig
lXC8YaWtrXN1bh4Qcz6ZI2FvDlVf3nSOZfFq3Adv7KqjX8x+hAbqZHy/jxT4fPurK1BZrtg2oc9m
lW+e2nOg7JNP7ZnReR++eevUtTyHWHBrZxxBiomf9BYQXVjTY0ABc2mAa2U2fhX2oltilF9a5Bk4
zP76jtaJExwYVkO9jDb1NsACf5Iu82Qzi8Q4wxkb6VTMh1iTDsOaep5/HB+k52fwJ1LjUPahaYvn
nIWxfE3Qsi+GlXpk4PCQgrO8C76wv5r3SW6Hv6Jr98EiIFykVfaSXcd0DeZEP3vrYWNcmKN4KYxP
um57ZT9uI4zCLzHoBtIHLvxjw0vjO+20gSFD8XaMFsGGHbH3hXKc4zra2+gLylbKzkhFOWkHB+xV
4j2zPIBp7BaHCA/MNT/mb8jRrf1c3xTo+iyhwF/I6ctt7yn5Ygx3z2yhxy16TPEc3jEdQeoUsJzZ
tLvqp/pJe6mfmB6De3GHkeBUrvonzq7Equ+llbHbxGdxaTxXvG0lgtI5xnKeLLUX9tYP3Wvv0o15
Kh4QqAnOiI5027GVXo3PHNi90K73hIHIpVOvRFp+NPserS2j6b0iCIuyzCJGFEZe1tV8Hoed5XRH
76MfnqJ6JaRrTVznKmdLG1W/axxjSv+8Njh8OMRBlZJs8WV+gYZj2e+KX95KI/dMXZHoNrQrsXT9
Nf9hvtZ247G4YxZEc2htRy62Wlf32hZIpGGLexKTaAg+4DEO7Jh6UPY4EDVMXYiFkubWcd4+4yV8
B+Z6DJbDUvwszXVMiCgnT4GJfBYu2IVrHIq3+hk7hczBUzoLDyFAMq3peJVadW0ggu6txNvOcOrt
71/Fg97hQC0sp55EQhcqXmnE+xiaXv3Y4+EpYP0pNIRSuMMrG4jxLvz9+/AGwV81JUPFine11JnL
qGIdx/PkOWGEYUqZkmchUUCGNhrfG8qbvBW1jF/6ZgyclNpZGeEuCdl7oVJGIdq3p1iMynWScT1B
0WF1HnkZ+vlHhOxm0dLZwONNBLph1HtQxmyX5sjO3z8GszoA+9PXsR4k26HPaFGqbCiTKim31pf1
lddWt7eE1mxt5FwUYdEnLNNC4KTy+4c+wXiF90ZzgSImAmMiDqqQ7UNgPiGyrNygYGOO7hELIoVn
Fe8pSg5KtOP0KWrRVYhPPhWLHlYmogEJ6zNEIFX+lGMRZnLEYU43zx7fdxuWtP/KtHUgQbIHEDh/
w8bnRDR+KYV38BpPZgvrt5jHniMdRrjsi/iPeRCtKrvolVNb6CeWx+Fs1G28nrBaUJmhceYVj2r9
NKqoV+dfh+ZQohapP4UoulpJcamG+p4g05g5kiSbgQhwvaCEOj6NhaCsG1V0qayvpNE4kfgLcE4+
Khw8rc67zyT1YngcjgxZs2N95MRSKa6ceGeP5s6yb8zHop1AJ/uogbxheugn+Y7HwQYmVz3qRMWn
KXRkG3etU4nDhylrwtbyAhx9gesp1b7OhnrT4rJinkmSTWWwdTUGt4dSdKwETCeYMca1V7brTvSJ
M1bnLmZtHMzEGsjeZpNpdRQDS5JmJIGMasuSP0aKxktTJpsjRJzh+JKHf/RparVf6pxOIXi8dXFL
JknCdqEV2y0G9mNUQqwSJPN/guY/hv/rf+Wnv2MVpTnj8U/CCuIlQ9MtFXcmH3oDdNGHRM46wazc
XoUPkVtgCjrWC9kLN3VKjkBaris12haKzGJcjQ///V//5yZc67+yNj0Bmm3q//fff+FkzPnT59BN
U6dDpN5wc4xBGxotNypXjPtf3qA6Yu1TOoioYsCIJrKh0ql2iXil//250m1ilckHS7JiWKZGc0uV
bzKfxFovBnmQKjotkM4qnGKVvg6N/jTqeOEnETV9Wh2w4R10sJg27WROtrmyUa1++8OlzN/x9glI
siErKqGfXNHNE5BiTRyRh1auJ4JFiEoBLITwFRAQ5Qp3wZ1f0J+cgTAM34HuWfegeeW0sNgJd/74
w3C4jaefb4ssoUVVTFWTrdtr0UJPkoU8pFdekkiVRSzwM1YgGYu3AC+aJ5jqD09C+W4Aylg8DCwm
oq7qN08ipmM3FUAkXT2j3Gf06QN5Hugk2Wm1E/lH8+03pOa1KDyAMRkY/oVaDmztkQPgMkm2SuJF
SIxhZWKltWOZvb6q8Ze8eIXtFsdVVT2aaECKEWVqk/J4i5YWeAk5ggMR4jBCMJvzvx/qd89UVhQD
i6w5U69uxvXoq0QPxT4weujuSx08jK2X/Q8vz+9BejtyFJl3RxPhbxmGzMj6DzrSgNN5bCy5crtK
u8KmOXepAQGR4nfDG1NQggXZd56KDhyDxS96czNE2mHOmse+npz1gBGV1MWp33uquefZrwtT/bKa
mVlSvCZldZhGABqFXq7F2juJbfArr9Jq9e+bJf9Fz2LUKbKuySII3DkM98/vYWnqIPmywnHAYmvq
Gzm0Ah2NE60WkldADlVh6qaGshmgPYlzWdlcZVXy6Es9AscYwog+fPmW/GXG1UM9MxcUH1rB1BNT
kprVD+/It3OHotK4Y/EyZAJp/7xcpbb03Ai5XEbWopWg2mC4IosJ6oVECldMS3329L8O2i5SqF36
COCoydiJKTY/Xct3b4/CxC2qKOoRht4MAR9hiSSYY+XGGt0To4xHZ6aNjAE1oVIu177G+9R0tNh9
2hh9kH7++9l9+/oqJP+RraUxh4u3zw6/yf+MwQFBkVNJMkXmLkQkOj6YbUQ0m0LSwPzm4cuC0zlT
YpROvkREG9gzTmbAJoeNffjyZiDKhNh/Aaz0qzFiCq7+oUgK2D0Jp2yrwd4/XrvAe4cTscNGScE0
6rYzZamZMVT//mLfLoyKZeoGq7FMgPPtvIQGlQEkVgTH7rSWEruu4ApEtbYaQM0QShpvJtJ2Egrn
EeSXf3/6d+siI2wmnpH2Iis3a4I6eGqrpqwJ48zpEShN9BPd1K6P1pJvPERaRoGkb374zt/NWqoI
MUmF7wPJ7gYnFw9t1o1JX7nTwLNEcPOqm/nrv7/ZT59x881CrZHxiTJgEfkdJr1aq2b6w+T77Zjk
ZZB4fIxK468xSZBeX8kNL0UprZSeFsCcRmUNDDAtz87Db0yQGi61sj3glzljaqIZj344SfaJV+7C
qjt0Iv5QU5acfkzoUhlUDIIxeA0Lf9XUKIA7hZHcCuNDULA2jzMwyjfui9B7n4FjpodK49837neI
5p+zvSKKGmmAzD0Wkv2bNUXVilYRgAW5PuJ0u2EZt9UkXcqIoBYRvGBAW8kD7m5aDuBuICPTNZlT
QwoYs/++lL8CM02uhPByNquEnBi3k06pG6IJI7d0y+yX4NNsD2Tq1wZcUFUfz0PVeGQjga1Wdv/+
3L93J6gmTYR1hm7Kc/jqnxOv5UvNVMVJ6U5T4Bgy72TNzV7kRYcfjUm38n7aD80j/uae8/1MzcA4
rynq7e4Y8nU4jaOJO0wlejVCmc1W9rmoosd/f7NvP0eVRYkHzGyuzt/8P1ZynTOcYlVGTrAHMDVP
Xgs9ZobS+2Gvac5L01/f5z8+52ZSE5RE9xCO5C5IikawVAfNN6d83RYGZAFSrtJXvE/CfJMTaMW8
Xbyo0cYooWWbc62ha7uVYM2aKyVdKuixJCUQCYRSqB0HKVecjSZ/BvmgR8FWqgBuWp+akWoN2O8L
MVvDDxXIdhBR9EL3aS0TUYXnX3ySOoBmc8yPlI1W1v6KrKM8DdJ9r9Khkzojh32rIoDPm2WQTx/4
zIVNP4dN9py+NY1eftF+dCYxIUYcAMIv8YsBFHkjK5PjKa02f2jQq5kvkoFSAuxjgbmpb5x8gwxJ
uuJj3Jp+8NKnOunwLXQdbVDPfhH8gnFtOjGJHGCMTWqYE3HjlaY9iys5mk4cmsu1R4U1t2iAdzp2
myhGPGAOwWM4TVc/vPv3SJG+WZjYUBoar6CIMky73S0lySQoHNNyN0oBAshBf+mS7Kz08sWsrHeq
EZ0tjvEZO8+TlUan2gpUIE09Vv99HmpbomAumNefNalcSkHxMAnJq6QrpGkrTWXnibyexoDCTkmK
u+g/Vp2e8XA9gkskaT144mdV46824jO2NrpUavCYd7ROBYCgivWe9P1Fa6zj1LQXOabk2nkrNQK2
LaTWsSqDpYqNsFH5C1ESLhQCQoIeL2d0TmV1j5fkLDfdBcucX31GY7ZRFOlz9KW1JxhHeDCxrVTy
G8lD62Kg9Rhy2z2AzmoYJpSalmU1Ia7As0CGk/gpq2SJ1EZ7CXTp8/ff6/R9nddn1LckAECokJHz
NYm1HRTP1WgLtpX4Vked6w3MaZL6rMjZBp/FNgmzwxTIJx9ivh/DhgiqB2HKD7hdYO4EwUPQxy9V
UEz7hsQz2fOF+yarD2prfFqaTjXfrIgKVqdT3Fl4t7IT1rj8njMoY8rDcPXDCJmnwZuXXLagpVJ8
IvcF6/6fk4mXQi2VqxF1NBiy3K/GbQO5dKFb1CGBhq/C1PokQJ4MoLZCziLy2ON6oAnqKb37w7XM
y/nNtSiyoYKbsGB5WLdHFKosXdcXae6CA0Gevo0FIZyNaunSRC/X6lK3RXgvLoSifxuM5oMww0td
oawJAhP4flfQTTQFf9M3ww+LmPT3qUPhhCbqOtEIUDFv5/bKJ/UtILbG9bEMUO8qTKSyNF4Ql/s7
b6iI9ZmgExpy4tYGnK1A6DdtK3o/LGpznPntLYJvy3pmmhr/uz0rNmNs9t7Ygpc1HyACpGv8f6mw
/M0NwdRhD9Ew7rIEcaKSb6qZptHMnnO1s5AVJyTpivqHlu4S7ASU5YcTvL+J6DEB+RPGElmNF7KF
cpYwYWfShZPSJXyXsJEhzsHWUvNp5bW6jWUj+d8fThTORwpIBo3ahizfnA3quCmSGE8VhNb22MgW
rffqDQaVTSzjteyza9KOSH+UCVhM/vbvkff3DlqdV1PJAAltWJp2s8+MuwJ3kxRhRzFpN+FXcoZx
vFKtW4V6ue/l9H4SEA/9+0O/GVPs2sFdGwYbI0XUb75xUed563dt4uYxkk+0hEVcv016C/QjutM8
dNIZHrnhLY2MMyrqz39//O8t4J9vmyoqfG1ZUiWdPNKbDZIfJoQggmF3J61R6S12jA6dVDkMUpRW
76JEP3eYA2hvE+SVCaAteqoTJZkAg2g+Va1ybec/NsP4bqzx8heDScUkfxvHe6U9gPHbRjkWfaP6
6Wn9PU1w4Rw62LRrGpd/c+GEb0iYu1MuHNN9oOAGJqEiwoQPgvKH08F3A0Oh6Kdzm9gJaTcfFSAV
9szGIjsihmtg4PDwjXWqtQcDnTeWMU6UjfX07wfz94aZrwcxXQFyPk82t9sutQCsKZgxSiD+eat4
IxXlCpLBEQvp4fctj710qcrGD+Px722lKnIkV35v1vngm5dAqyliNJ4RuwJp2mPSuaoa34W6uP/3
15O+u6eaSLlLMSELyrdlXLZdQxjyb7t+pp31jjN8zotGwY2lMn8pBYX0UHkVidrKhC2g1syylYLT
qh03IaJAIFUaHLjJeBK8n0bWN9sl7oEksn83ZVHnRPjnajgIZH1EEbbfCh/QFAYXRRuYA7x9Eza7
tnuRvAiRTwQjSvppqGnzSnv7Ps5Tn6EBCWOluflsFpDGgnIUu5YGXELF6EcFBNaCaOTM63m/aWC6
2Rg0wTVAIskUn1XaRFWc+ncBJni777yJtLLw8Bt4a0oYAU1eakXCezykMcQaVgI/nLNPKZhJcuXg
jEMUUrTZyquz+0TFRD7MBJnf0DEygTDQ4ybBJ5bMjrbrb5aBUJpLrQde9Ps/B4hnwU4C+oSJnFIr
OLi+f21qbVt1IBmmXJxN8f4qMJWS6CoswEL4Tl0P5dsA3E/IOxcQF9ENUvkG4HlVzMeAHwbc/JL+
dWNNay7NSKal3g64KYLhGpCO5o698OpF6OUCbamP27RCjVYCRPG0dptnkEgwTX3izlkqRX3690V8
+3IROUD7wpLB4t9MJKlasnnw88TF04mkiq8txtLVNJofDm3f1BsZwZbOuZdJXafW9+cIxu2mZEWZ
JW6v0HRCm2i2IDuYp+uy27KFusI8QA/Os2kU7Ry08r7yun1vTj9dyN87lblCL9EmMil+cvf/vJAp
ErERg2Z1pRruRcsPZ6jWtf8Wp+OzNls56zp5r0rtOBvhU/P9f3/DuQsqC7pqiuJtRY7XQO9icnkp
inmf8/2u0JellffDZC3/fUimCMbMSJ+B8r18+9YOdZxJU86Moce0GCw4/3ZSJKizjHM8SlAemLMi
pXHDTrfsvmGUQ563OzQmcgVFPMbwwMnBnSy2vHP7LlStpxRmjuwRNjAgD6wlBE4/T8PfzTbEUKgS
bYdvyjKmXpkg/LoYZWe7FfpmKxTFG7dykcnyfhR/nPW/vU+yAusO7IX5V+cm4SYZOtUvdxzuBKkF
iRwXby1lU5CQJsqaJHxvk3fyQnFIgqvq2ZHq5TbMEMD8e2AY8xtwOx3woGjyqpJCOMnNOme1MoAn
v4xdTMa4dAD9m4AfIFCWUCtDtF+YpPKmPgXsJtgSnC2zXovmi2GqV3Ls9/kXgYXIO9LOrdkuRSyQ
oKYDohz40VkSyvZBO2iWdxgb+WoOFDMKBoOoFG9qEz9aSnMhUPeNfLJ9AaieZF28TNVLZWrk4Qio
a9kvUaqmBGldJ6m8V6A1FVY4g4e/wpxme2CmyjKX9T0e4/uOtEi7MKpd0CrgLcQVHX7HMwyAp/pT
FnLMZdiTHdQNIlhLeR8wHOxYC2HtvP7+taGnhIdylwvSlOAsvkfiT6uq+u2zN6iwMv/h7bvd2lde
PZcUUla2stpmwJbMuNv2NDmd+YWo+h59UDC6mkSa+hC969zpyJKuUZW9RX710Qb1ZhLVqzBnJTc9
E3ZJkhUsjtOkVj3bUmsRV8FH9C5ZIEfaAFGCPp5weLk5LLJ45kwZiY4yWtA/OwaXWWj1olPQPc5z
sWLwRyIEfPBSBIUlHU6C3L9vavpZhvDDMvDdBkMSVY6RGLyt+Rj356yYGO0QhQBEXKGRbGnI7v3B
24rRUvLLh7wa38QCrY6XnAmI/eGMI3+zBElMhvOmmWatcrvflyXeahX7tjt50ie4tmdg/4+GFCxL
K7tExWsrKa7ijl/6bCzTEO4Ez2Ju7AlWfjO75pKVAPXMgq5fMVeq1jXxxJQvshX1HixVVnMhPXjz
73f1u9mVmpaks99nP/bXsbuDtjpUfp67fYSizcg2ZUt9J+0vVZxtpiLeir2xUgIcWqg0x4yLQ0di
9/+ftPNqamRbt+xf6djveTq9iehzH+SFQCAQpuolg11Aer9ypfn1PZJ9TZVQoI7oiHPYBVRJSrfM
9805pto+pAJ1hBNinQlvU2f8FffmS+aqbyMsuNh91LLhNWnUC3uqs5dX02hL0othT3c6+5qKF0e1
2xQb7HT7yu5qRENPAQGyqhodAhZbedovhzhYD651MVfozMKa954qz7pmeYzVf95bDHmdaMyKe4vw
lLnO3az15jVPzdoqFpYSP+CsvwpH9a1M1Tfq1CuIbeu88/eW3j5gzZ8lwkXGDHzaUPOb76/kuc0u
H47tjMEajJ3byaib+bUJcJ4rOYriBdzYahitl9hiuAxCQgpt61rNqS0FlrW3A+/K7IOnC5/gzL6K
K6N6hmuzwXJPl4GlQ1JcllNdqgb5MF2fzvY2QQPEXLyYnnxQ1eSpyOzrPnH3EX4ydB5FbLzEzfgm
CBhXcvMlB7JPGvMVnuILT+eZ6VgzUNV4hsmc9KU7L+Fb5iN1aJTQLfvq4t2yqmPacANFQXVw2/xS
M/jczWIQs6Vbmo665XQg4s7wC70hWo7qwKoOUMPDM5lBXiXhNHyIw4Ef9hce5+kan8y89OtVyzDo
QJu6N41QvzUuyrHra9WneIVj+XlEx9jjDXfETVDklwrfzrmr/ft7ndxvnhInsWlOhTIPPlYTEdIX
a5C62OFo0WvVFwDYXGSNprEO1Wo/loWDCcfduYPHQ2svsKwfJ6JvZjqrgH5eXQ5btTCfAdVndPJJ
JwG3lI7rUiM+ryMgt1HKI5bYEIS+ISjWQpHYObuyrY+f5GMkmhntR9h8JfGs2mYwWBdaEuxKPG6b
UNtWubPMC3k7RG+B7iy9JkdJ51y5eLApueh9sREF8dmVtytrufcyoC/KsK7HZq901TEB4NMqWE0x
gKbyJpPD1mhxqVXtRxyLo5xC/oJ8T4Y3GCV/fLBSOiW6R6RRgUl7HjkgbNJ+nJV/k/GesD0rTCLA
M199IcrmR9LYmxpkmTIYwxyQttcvpEpIjgGRZlXhR/skXHocyspEJYkbz7yy0QQ5cVCtsh6ltJq9
lkizqCw25GCJ3RgMKSzUnHnErkjyKbgDwQusTWPUgSIF0RVPME5QWi3rOOgQbooONh2gqG6ICYho
k/s2Y5FoeCZgkFRNeYmJuo8sEVaCtQ97J1xDFkIyTgV7RgjDi1+hs449Y50TC+Qq5QGMHh4d7vrR
zQ+gzhdGyXrMUfttkzMVWlDjEvzCkuwgL3n3sAc5UXN0fXdnufW7jIpDUOcHpRFoKXw0TyaW9uJX
42rPeopvMU+Kp7jfwjKcOTa4WxoHzw5wJL/E5A2k2AvJduS1Ev9GJdSqBRxghNZKKNvplujt6uAN
zs61B0ykfMhpHACSvkbfujYSuId+eN1F7UvhBP0ib4f198Pl2edHcxyNwcFAtnKyYbWrphKDzYCk
N/6ithmRw+5uKEm8QCVkDvayHb0dh3hhHDy3SKH+we4VMQVapZO3tcIBhkow4CKj/UPa+T5PMur5
+YWR6Ox0ZLHCNOjY0kb0Tt7HRBwEvN4jWXPwNm3X4omCBJ/h1qWaUiCnA7oZHrxav4mIxam0yyuF
cyM+k6pjc46pwp5uHL0yq7Kys+go4OFIKxSnLfr3TrGv+fEeoQCbPnfmB+M9g/8yjFC8gkS8VmsA
yS7Fx5ZAHiHqu0QnUsu1d36m08GygCX7BNF0kDNnmZbzCDb+JkjztyIQ920YXMEV33mDBKZA2pS0
ahwKOdX8gKCQAANx1rWLobCPRgsGjgzeeTtMPcJUmes1tNJwmJxO6vBq5OMmHwncCZ255jn7LFQR
8r/pTYIwR2LAJ9drRu72fVUeardAw25iGlDF+DpdzQIyGP6vPlm4sf3EVirJbKANA/is+FDDW4Lc
y0rkp690CBemjl3IuGHA0VtoQUShRsY3LotUsgpicApUoZrMEQs9lgFVBjCOGgjh1I/WRH6sUwOB
ukjLd4xUgElV2Ny9BMuPMKILTCINhHkkXrlaDWj+nVIE4B08HNoaHAp6j460rxoVE2VaE7fa47GV
8RM5xNA3skkkjucz8nmDCSv4/TN4br60DbboHno3btXpGf1tvozUxiJdWebQD+kx6Y+Zne6GTl0n
GnE1/19vdbpFkyW84QLk4yZ0ICnm8IVzauxgEuedUC4c1tlVss2+Cl0KcjS2c38el1rpZVGZNceV
bJqQNL0gX4aEvk/r9lgbfmgB8WI42cENXzjMc6seqjSUpFhqsQ87WSLbNbKCPGV46Wn7QkDPMiwv
Quyd0NtpJdeX778/seff0aKSPwWbfqk2AKdG3QLHcFPHNQaw+ghV5lXzhymr+l0wh0B1Wn7/lp9D
x+k6a9LHUutEreycin/GpoTqT4LCJu7TcG4ScijROGK29AgaVevZKOyHBjYTWXBd+uC6xyqB4lgP
rBHqbmr1FXjMxUFhomowu+IzzQQr0mhcewPSBkspoE6QPOJk1o5g4g2FLh9T3Li1S8eej/VICnAp
5o7L89bhSiNrgNr2TsLRXfCs7KIIvhTN22au+Q91ijFOwITLPGNTZPpj71V3uZIPM59KLILmRShC
aMKekix08hOozXa4jif3edUATUIASEhYMWf3mc/h+P+IXagTFnC878/q2buWe9agFURrGg3qn3dt
1/tkpYVetumq8j0dnjxoI4k/bsHX7XVzKdpFjN9xvFTIPHcDwQOikElB1/yyM2ikMoSlbmcbCNXv
8cjl88bmdUjFazZpMPq6PMD9OX5/sOdmfzpPKN7V6cvn6vq3kUf1iPEm5DDbJEwhBbiauYdOa5r6
68K6il2NlObqOK1Pvn/fcyPeb+97un+ORzOVhaVmGJv7tZtyj8Vus+907bku5P779/LOVKhJIbYR
ibEtZVQ4KZWLziXQg1CmjZHH930vu0WEbD2gGqvXqSDGpfywCHOj+zSuBzXEy+7CzKBuqHGhfb9x
ZlazMYK3tIB+ZNv9bRwYB1iVfeYDODWIxYbc+BbYeLEaE1ieb/2I0UgudR1ZXk/sXgNjMIwB51jj
o2hBmozJA2Mj7F7IU6sw37KmxRaN26TBrU1y2/OnucR2Y5XYJ2x33j4pcCNVCvsNDfz1jJ0XBeOC
tb6SH4nZaLCEUHf2tXUgLTLuREOaHsGQSKmWudX9kKPZEQLHtkcT1hq5157IdkjOHfBLMk2YggWM
iWQe6DCEE6M/mGl4Na2bCWF/dlkR9w33BpEKyyDsn81gJAZLHOOi3RP3UC6dRNn1ibXswM9GSvih
jPWwtEJxRcas2Ft1SFoU5lcSei9MMeceGm8KoKbxwNN6KupM07JBd1lSVy/ZXRXGswRHIVTz2Sqt
HQ3fZ0FE2YWRXj9383poMnBDOLSKT+8n9pcBuYUMEHbq7HWA98hufX2hNfMKEm40pUNpUwuuibyN
7cdEGmb+vo/ieBPE2UPd0tYsddq+GakdevyR++ULenvCreQ4oSWSHSxeeAktQHWwWctUYgHWLGgQ
3z8XZ5wCJh4LdB46ww21ypPnIlCGFE1lCvPIz1bop3C4q1S8+1rbmxlHRf5WOYsw9SkD/PVECQnb
8zyE2UNBhTzAiKh4Yi1bRmGRP5Cqh34Lq9Oa1AKcuPDbifRIn6Sx8m0DeHwJ8VIoBFCk6hQNrZL7
Gslw8/1BfU38Bv2IaECbFlMu5Z/pjvltRPPswc2EbqSbXo+XFUV1UGruURREWdR6v9I8v1wUGejw
TNeOIXwF9vA59t6AbBCRJ+soYRsAtdIN3Qvj0DkhBqJtWkfTKsH5UpgNemssfclgW7rhdRulr0pa
HcICY7RlYkQWZJzUcLwbqz8Cf7wNe3Fj0fqaSZ+dp2icp26Vhfm7SLhQUOqRuWXvA2kFTsdLtLm7
I7QGtY+pfFw4p+qZERRtBFIBBG40dk67mmrsBzZlowx9dk2QUoLfrx0YNnz1iuRnNCKc3X4som0X
Xnkd6IEiTsYbT4Xd0IVv6lDptzTQ6G6nEIMMf8rnbCtUb9rwGow8LkP6N/mQ+bLLxS10VLgnJCt6
JTWO3OZpsSKpLGK4quR28rANUMctN7pnsAJQmRfOJk08k7TdnL2Ua1wVOgk5RkhdeOp8wU0JrwCo
AelLKVBIOXFN/Xd8ivfPTWWEaA09ZalWJcpTxbh3reg5R4Y0M1pTm3UlayVXca8T75fTMQTbcfsW
WOrCt1jN5HKDkG1R2T8hlr4HfnDVB7CfgthaBEZxmOYT6TwSg/lzWhSK1Hhu6vqote2bTq+Pvvmz
jHSN7j8vbKjiGLLm7zq59UpBgzzcQa2XiyDqPm581dh7zAaBGSdrqoVY0uuKyBTPORCHzPYRIiBD
rIT5VYrNmE7c0UH9mRfDrwv3wrlbAUGaoSJaYVN72lUbaCakjTCyTR8XKVhIYwbe9z4Lmn7Nfo7z
E3kHaSqEeE7jFz6bJNMuKEvOLFowCLrozK1pRj8t8BJ3XVXZtEDzCi5fl5ZPtgNiWHoV5wY56cYb
quWIj3QWwVq+9BSfGf0pldDToYzLCvG0+p7TY2+7LMo3SUuIZJnHG7OAYeYAul8YFfaqAjPStWs9
WDwDq8wPgYc2G78syH0OhbvW83jvt5W+NYYpAlB6QAjJ5VKtrWx7/wZa5oLApGPkEhzK2mLNqoY1
YV3/M4v97z9Mns2n6/JXURK8GoTi5Nv/uCGWrWiKD/F/pn/233/tz3/0H8ci43/f/pX1e7F/zd6b
07/0x8vy7v/56Rav4vWPb5Y5uprh0L7Xw/1706biv9yi09/8f/3l/3r/fJXjUL7/+6/XNy4BNGJs
z7/EX//5q+3bv/+izTSt6P/bjzq9w3/+ejqEf/+1Sos6eqOc9c/L/fZv3l8b8e+/FFf9l0pzg14V
5St7ar917//8wvkXthyb5AhNp2RlTFaZvKhF+O+/DO1fKK5oiNAUZfw3be7ppminX+nmv9gesxJD
kulMJSrrr/86+rt/Nnv/XLbz1t0vkwzgYgtmO80/gz+qp0N10PXqSJh1u7ES+DxVBklaiYt415TV
LZmJiK/SMFxHAOKvCVHX5q0O5beAhxiXdyyTw53etntFkLHnlnU3d6w6v8aeM69SdpZemzdbocmb
xqrcTa2C8PdC4pF+O9//eUy/+39Pnm+kfib7dkqR7Ek4wac23IpoEE+OvVirXKo5FW0I6rDKFJ98
WVQL5LdQRWs9580plPTCe5/u/v55cwzAeFlwz33Rk9RGLDUts7ATkuTlymJdpXBq6iFcpjrErtYP
bksbjGVSATo2ovbCouzs+3PZWNSySEDKNA0/v61fRq1PysE0BYKe5s6Y1Opap4HVIyUwI/GN5L9t
FXULNcqapWvhhv7+3Gsmr/9bTeHz+A2OftIm6tS+T9ZPvRRtkmLAXqN9BzZXy3uK3xRPBhYiqhm6
bD1gcDguQ4t0yXcb4ORk5tpVl3lmoNcr60tlpPOfaPLZ8HBpaOP/PCOiD33fKIWAbWXa5OYg8sfh
X12YVLSTijQHjtUUy7WLaIWG/akssglco5GV3677USsWtE3jZd3b8VPpd/PEFsGVGuT+fqSP6OpS
o5asdHdOXffz1Kn069IwwzXJo/Yujkz3Qo3+ZJfz+dGoK6m6QdQHYqvpDP12T1iV1AmuFe26qd4c
PyAgRQl/Ib+hyukfI7pjc7YZ5YU74etpZ2uD8dvCNGd+rVv7YRJ3xMa2axSaFkFQhPmV2F4u1LDO
nXVa6B61B9UzLWP6/W+HprqNjgwz4dCC3l2MLodRF3ZD5LFWXXi0zp3F39/q5D6iWRxUgZW2a5dU
yFmbsrRq47dyUtMjYm1mA4uJKBwuNMSNk/r/58Wb6g7omGk/2KcDMlxx2+06HmjdoRMaTiVCL1N3
gtrYaix1Ey3RLZF+7U1ZdkfhmDE5lXLD0OBBy3USlomWsexiBfeXrW+SFNoZVqSVtBl33ZbG4tAn
15XVw2tqPbn0leiDNi/qeV+/8QeEmnkdfDSaTbZOckeFHtx8gi9eG/TomjpHIA5aq/w0K9LAvx9K
PoeqP4cS/EimQz2LZRrawJPblnQ2Wy8ED26qi2Sl9dHBEBiwwoCjgjR9ENS4qg5ityO9Y5PSCYjN
4a7LJTlYPcw8m01lI6qZqnhUKBxtVroFa6yBHLMgYu2FpHimg0CfNTUcqdQq9kSNbDABzaqKuNxR
N64xTMY3ffMrynBIBG4Hou9lsNEp6nF7rejx8/eHjM6A+/XLMTN3TYOVxf9Pjjn2Uptct1Ssi8rJ
lm077roqfu8L+DRNB4WLkPqxBcrcWVa/yQdOh2J9DF6zpz+5KsdYuQ6Ktzzhv6r6Q49swKal9iP0
yVePDKpEnqWt7BZmM73nVWCkztFrwQiqf+PZCx+znoZB5zBPYq4gn4bRTBBXSg8RQKUqsl3mNTia
FH5nxtmhly4CpJKa1LU25eTlAx51w7nRhaqRDoJ0dxePgTcnVV2HZFldda3E/tY9unKHn62mbdtG
i8JEUmE9ulb6UAP83xAQDrA0b5dCAkkq8qs0ycN5bSrOiqh5Y0HQCPOoGT2RbId4eeaKfjW6waMR
R3etI29rGxxWJOGTDd2vodTLuVLmw6ScIlGynaVOcqW7d3DYbTDhsmyPCGUFDTVxG3TRDqFlturL
xyoCADNMQe8FWDlzyruOR4Ep16oJe5HKPeHaHga9X2Ft/QI2cmeZR7torFlWWT91zT6ao/lCDhYm
Nq/fZtRsZz4tRto/vEgt20c7YHMWW3W0LjKKN4xXZLnU4D3D4cJd9XXgcvE/GEg4pjLXl8pwD/2k
tTqeo5YElpKkFVfCWtWi/oghyV0EdLp8YpQvjP9n35X2HPZ9GqhMBH+OzB6R3+QZJ0y76lNjdIe2
SD/a2t73o0KoefKcePbLhafnRLHJUImplpkAXRWUEXwYf75lE3gyV9KWtZcJUZSOMGNb/FArolli
EXIk8U14RAUYxdIa775/868PLhspqmGUST1UaKcy5qC1ZNzJgsN1Cry8CD4HXdkS2g5OUoCDAqil
vClTCeD79z0Vcn8e9KSTZZ2L9YxT/edBZ6qvZKLjPOMM3Hs8YUsjI9U4Jblgm+TRa8aeYW5JSM1p
OO4bBs+ZkaevtnyKrVa79Gm+zvqcBmRbMI0o77Ik+vPTJJEyQo33mnUPSGSB2xSOLewpLwAdkeHv
nhEmou0bR5WzwCxuE5/I5dSNl1nYHQtbz9dWqi6+P0P6uUvDehivBqI37QsJpMIvOEbSadaT7Hie
pqDwKVStiIR4KoPhA0Mb8d9VQdiGrQfMe+kzxvf7wQH/36TajwSOyGzTmOIqdBVAFK0GvNIGnMB1
XQg1OGqxfiMilVpurMk1tTSoVtlNNYYfoen3Syvhpb8/pM9lzZ/ThItyDxM5xg1s+6dr2sBUFGK/
jGbtmCPJwQsRtHvNwe6TS8omqZYUcxlHZJwbQI/itE82I4o/+OnTg5+xW2tU+xWyDf0ImYNeph5U
lhC/vcYD2W0snC5NVyDM1EUSQH5uTfeo6gVpdNBdFr05MIR51x7eyo011R8Dc4vWmYpvmm4oC9MJ
CrMLqy/zpHD0eZ+zM4Yi5Bgmw9n0+99Wer5GAsfgds1aAluk00cHGgZrqECBrrRrCc0tsEJzGyIL
n7c5NNci/IgjhRRtFvww4ZQNy3MIjX5vL9gAdjPODdYsOegw5YuXrK8gfU+bWey2QBv+VtzusQ5T
IJc5lru2m9Y/tkFAFSUr3UJ3bemlMcc8cOUGXbAsfVT64WdELwGAaWLW89RvjIWuNg9dccmU97nq
+3ID/HY2Tp6zTqSdGRRDsw5aDQAacdBzfdSwWjtZtygTN1syLgAXByGNHZZiqN7ocwyGjzIWFzR0
1rmRngU4kzSjkEaR988rQ8yH2Q1W26y9zCH1iyzpnaknz63vYQPUhuvIwvFQRi1IrACWoZpqt2i9
klvHK7eeiT2PD04CjcopLT3BVnXYOR5BlvUIzTqb1jhxXs17M/kbASp8s6p4FVpLmRMg0syvbJxD
nXnkZY81dJjF6ADEDSU+VM1NcrJ+oo80J8XDd0hNSS2whZn9kpVWjX6MArMx+v06CQFcGOo21Bmi
oGVkC4sC4qr3Wuir6rNh+q8aBCGiYpnbS2/piOq5FQ2AjzC6jioDZX7w5uIMvdBM/rq9oU6kaibO
S8tWv6irLGyhiQ+oa+2ayWsArnChjEjQi5E1/fdDyplBktgQHNWTLJjN1HSRf3u8mjSx87rQCF8J
8o+4hEnglBuGzjsXvs8sBM2ZZ7Ayzdw8fv/GZ5a8HCM6C2qhJlqu041z5Qdt6fgWw3NuLVsZA3x2
e3ObiOaXbjg9qjt/4eh0iewcGagVqNEyG9jJQzZD0J/CaHDcN9Nqo/VIehWUojrGxU/TCM3w9x/1
zI1uq+bk4SHnkyrcyTkSRGHqfqw2a3IfMelUO4AWr1JN73rFmmdR9NE4YB2+f8/PRcvJk07FT0cL
jeuZfs3Jk+5JpcEHydOlyXaPK3PB2I+BPMJ37VwHri/mut2UEDSMDVWGe913t3qTSzLlE59AJfOu
NzBph6GQq3py/43RcIy0bgcb8cIS6KSyPY3QfNLJKsR1wbJ8svyKIBdYRAE1684tBC5UOIVp4qAn
UennWWH88f2ZOXvHskWa2CYW7IrT/bgXJ0GGzmpt5Ded0G9Mk3fVc7LXJdjpdJKteWOfLpRLN+zX
HbmLvIPFtDldEBBZfz4qcaNhAsd3ucaJ+dwN5kFz2B36mMjmYU+yY5KTc8n+M+lDIg0C4c9iC6SY
VNiH+wGckKwhDEGVKxU66DgSz/D9iTlTiuIDQtChBmc67hfHdje01hg2CU+UYr4yqiCvMUUMtKe5
Yd/4HkasjqXprmzwi64zPJQmaSDmSB++BmrCKPZhDJzC7z+Vee56TcY3KCO0hSEB/nnaCND1dSNX
a5KbAuDZ2RBuldzaps2I429g8doIz5vHQCRWAdzLBQvHbalTRGzhet0B+s11KyJAuH9vY/gkrRYc
Qr9p9kG+8xRj3FVuuB8Zaa4rr2oJyLUAnrPQ3OfMC16s3QgXjUpEHPDNWDJN5JIlXKSiUA1tT9LK
u8lpoC+jngrPthHiNe0tIgjSYovN3nnSq4k2HS0TqYXrDsTmTQpAhrCvsbwGft5UrAG+P2Fnzhdm
VJu2qYr00zl1QoSKGw30aSsyvwANj1G8bGlH0uNsw3nRWscobA+2Un8QSnphzDlVvU5PMjIik7Bq
NKfuF0xZFGuU+2unWkPydDax2pqbSPH9NWbDZO4Wtrbt6vpKyqxDPEl9k46adRUOxoUB5cwZYC8F
jMaeuhFfZoYyL0dRIu9eJ9FwW5tkDlWJqi6jDgWlE2qvPVGW+6HIr2NTby7crmcK6ZwD+v8mmxjk
DafVJ330A/QpvLlw4AeSrr3WXVxvZRBcZ0GlLyOFoMNgHLdoSUnArC5JU86MMjQp0ebZmq2ZmEb/
fFxYKeXoXSwYwe2YzUtvC8QJkVMzi+JMX9TqxSNmK2TwmidzDWtKRBg0fjHgnO4l3cSENIGZkLTu
zPu70IlB7Uph3/UUbVaRqB8IL0vB6Vce9mAX/kPrvxmYp3ZO74MF7H3vLlZe81glpjgbiB2OEG0m
JN3etbq4bjTS3ckjgzXihLDJHUN5dP1mTvfRmrFOTq6VpHeeGkpMjeqXD3qYPjcD0UZOU8evovdW
BuF9hyaFOG0YhcUMqLLtzfvoMRdlt0RqEmwyvTeeE9P8W9q4tzt8+jzprXsTaNMLmZr/mjiEIcm5
pqvqPdUc5Wj6LCOdznoi3TjeUv6CSxylNGILU7mzVFkfRh26ctsZBxob1aP4MArIyoiD7WfXeGpH
LX6X1PXRRM7qNjo67CAORWcpNx2eaRhCOXtuN/S9+9iBghsEAy7M6G4cB+2pyTU42IPhvfhNnK8N
B/2UgIVwm3vpEyuZdlvHwbjvdXVnla12JYT3k01QclNqfXztjgC6mSFhaA/xUSWIdkFsp0falhh+
hKzbsgEuiFlMIXQsyaHRK9EsUVPiKoe2eIgj55cOYegXHvND7qY/RBYpq1w3o5vBaaObthdv5dAQ
AUOMI6a+rGihSJPphhpaXkVFzg5MpCNpnkk9zGIt6+1lJPs53nIyuoqSVX2bPgslJgl7+u7zR044
kq/gmxnprE60Z2aP9qIoxBU22KvPH2kYL6+Eq0PHjrrrePpSqKb850+fP/On6BRZ++uod1dxYljX
lB7t688//c+XLgvksuyoyblWma2GiAAFqRfRjd8N0U1gIu7uUGItAz8pdmGvKsXMU0Sxq5z6Z28X
7F5G4CRR0LVXn38asyxdpik5aYkMSBYqSDZBiqIXfnX7+RM6f8Mt9Bxz446Tbdi+Frlv3f3Plypv
5xFrFTIiyMGymqRfk7yLuHnIe9a4pfnYJ0a4EeTkdAKPquh8058lbKmu8H0/IU0qVqHjkDSoESZi
Ys3Thlx7VsKi2DWYjwyFZbIK+PZelJpy3xcVUmKMU0QpK3ca+rzRiwSQB8VYWIHlHwMyWq/Cpgnm
n9/iejNvhjFdtMh5a6lkJII4SXfHMqGGWKgQ5BC1d02ycNR4pzehf6hSz5o1Sp9uJb7guVbZJEKr
dnwwCxkfKDDJZT9E42IcECaWtgx3hhpJYgfR5wiwxU/Yi9J1WZTEW+W6/2QDnJ3nJnkopE1j+enH
p8HUKGEEcrzJFX980hNiJk3NO2RqXT9lP9Pph2ZDwiagSR6G0llXbF8eA98bHmyRz2pHqx6roQaJ
T5I6NXK0ZHZBbOXAlvjWbiLj9vNPLF079hozx22ildYJ1kjxYNSke47OCgbqTyMlf8ZxhX2VhanN
/W3OTOGT79xnwZz2Wr3GpbjIOBaAiXQb9ARMeWiRFxfnhvagItGfKfKuLcpm6Y0cNqxx71His1io
vetg1uGNZUSoYq915Y0y6OOuL5tVo++0ugN7RqX+IKRsfwa9+SLbbqeNeX5rd7qxLxruk0LHHqTg
z7tpOlKr7TJ8C23yvybaMjUItVohtsyWskHcGeciexiz9jC4vf0ji9182ciy3yq90rxY/ZMFyP7J
iExk1AqF4zyW2Gkr90cbXlX6YP+k/9uvEPiJTaMEyYtl02iffm4brHLREI04yRlWDbdoHm1TGXCF
6MOmDaGK1GP8lA/RTwaS9Gdu+Pz15CHWi/rO1RL7KYxXRhBlT33btQfDjW7C4ak0KyAYtVfculn/
GLS1/4jKPNnHQvn1+V2K9+Mmb9Ic01qhL7pc4WpQez0wycycwPYfvOnLIEh+KIiLnkiv4aKMwRwb
eQvDiuLSpsT6/Oj5trmIotKg31YMj6lpJcvUUf/uuz6bk0nePLR9qN14ZnRfN7J5ENMXDXII6BUX
ln1AQmMhLcrOOVTvLtfpUU3fxq2IH6K8XNid+tPLarmu3N7Z4C196Q3MG4vO5lnUccUoJC5qQRL9
3bxzobsNktSWycc173wgi3cuWeNpY+1pywHTxoS6RsdOmwJB15IBz762FLdcWiIKSfMgDjZwq+H2
808yZCFTkOpgIW5aDb1BPw9Z3V2fleEtsc9eFQSrTFoepbFA36nS0HYlOjcIwM64sBVbv7I15l5Y
KCMaKbDQBvW1pAz3zuAUBPck5c4sM3UJw8Nb47+bt4lFalOjNwc9UpOF0ZsognW33BFxyl3qjOHt
52RXmPyWFGU2+r467j+/WPQNtIRsQ7Wpg2vTq5ZuoOlb0/dfRyA7diiyZVy9F4r8Zfsacw51Ng5g
50nY+mBmVxMWelE4/TIyRbBD9hwsrByJWV5kV4BrNjXbiJkFsVWR3towyrcoSe4ToIz0dodVMEbv
ykByRdljZOjMZd6YfArWfZKYk8JxN6M+0nz14+smbJ4FqWG+Dl9QXkMmREWtznth/pCRfa+ik11Q
/jqwnF/kPZIUJwE1MEgL5wprSCUzr91WPOuDuBu7qatc4kQPplmXzpJvoiRBQe4kz67ub8zR+qXr
4dpsonWvX/mw/5pE+chltB90920UgI9h382VwGfR6pDqXKca+d7Qt2mFRjM9KOTSacd6rgxkRYRe
fKUV41M72HeVLceFlpbbpMZhOKToEwkQYcuUlh2IbxNUaQ/5Nh/XTaQsB6mvk8BeWCktR2d4Z8d5
KA36q4NTm/OsNKlAZoPBaWPJanFYJS6wLaEaBMx313YJ0bqSczu27mNTHedtgz9Tkz6rAot6rZ+p
iyZyf7kaxImI3ITZmIpD7vn39jBWZHIP2rqJWZkoajYVGcnaoRpXFe4tGlZ3OY6dmOdetoWqe5UZ
tqQ3qdxGff8ajfbKKgiUUOuBAzK0n3mp7imVyLnrrnNVXzgje08PM3dIXDrNP30rJPcXc5KcV8qY
EgYBKRx58g1pF/ECRQicidK4U2tiqhoLdp4kBDDVX/TW3Q8Nwh9pcasmWVou9SRullVY7TtHyVcq
UQErWlUSTqAEjUQiuqWwj0CQHq0aCdoOY+UV4ut3RUhUx67xoRAzPXetwpglI6J+OR5UUJzzFgfV
zAedagLanye5CDaJjxeUwj+az7Ai9i5S2uVAjExpjzdOOEWhhmE0H41gXXXFta5Fj2KcyPi5dUUl
8IOg5yLAmUsO+rsbxx9GM/ESRjJ5WlYWWNvqVZJxjU3ZPNnS+FlpJQIDVIbWvXlLSHm0CjzJWNf1
ix6XyCwC5uu6JVQScu3nZSx2nrsqkqZcqF2b3kgfOKtuv6LiQMhcWcmqtgEfVK1k2tVINI07l9hf
cW2AZVrEag9pVFHWTtfd1qU0FhGdz5lGLE1bMC+V0tlmelSvfWKcjEBF2l+1v3ImwLgcooMY6lsZ
p/gTo/D/Mndmu21rbZq+IhY4D6cSKWq27NhxkhMig8OZXFzk4nT1/dC7GrurgToo9Enj/yHYSuxo
a1j8vnekaa0TM13rtOF8ftXneijTgF7RnkvPLImHXVNxEbPVXnKPNRec0SEy61L5toYUJLsEJF7s
Ot2TUZCTitzqYMZ+QRF0TdOTr1KJyqBP6W90gOA/71SF1V3wD16tefJjuJvuYmjUcE1C70I9KLsL
6lHCvOqJGA3Cfm7e9g929iIu2EQ5PY3Z4VPq0/UnAcbbLY1n+6/I6rk5WF7xG2ogvxTpnF9cdvdd
k/cqHOVoclyleog3pb84HSWhXb3JPuS8RmPu39uyPJqp1CL0/L/GVDSRl5aUMI2qvajtSSgLyIWg
sbfwcE1dModWgHZx4gyyvZ7N6VT7KVgO10xatAv97EtiXi2M3qEfqOMikI1MU4Kv0jP7y+cNvODB
683gKDUnmvs6P8nBsZGo1Zi0aKNJ9p30m0vuaO9SSygx3L77vIsV/Jo3XhGtsr7kbddcVsTtF39e
f/gOw5KlEJYBRIlIuW6H1p08CSoaeZa7vm9DQ6zNhYdHOgjWC2+ggrfwufBnenUZUlldyu0rY8pi
4nqGY9mobxi82wPfJefPm3alERyH/ldqt2uOEzz7n/cXVcBR+fnl5KDrJcmUSOslvSxlmV0+vwoo
/9NyHHDJZNPJZUzHXIyxJzuKzEbZvWeinw//fKtlQXXhLaX2tuUQKJ6x5flIIrS8uHzeLJqTX+b2
vWrT+p+7/cH2qVIsZEi8e9UcBtvq2TUSBIBKaWfZlb8MFtMIMsM/W2qsOMfHu1VSwZ55/a3LY7+h
64xpeoLx5LpmeLx9qsGifpNXfCfqnLAuNrjInGxqTSoN1bzu3yoQq1s1i3JXBLo4dJow+ZCXCDZ6
D89w9rH6Bv1nQyCjqiQaQTanwu30w2dupLL886JtHqHS93c23IPWsatWpf57UhpNygMH66LTXmcO
h9nP5qik7GrCI7yXZCmtqPe75kxeSFCyj/Dlmtttf+FD3Jzdz3uDlKzE3biszfnzXrX9LaczqHtL
gCo0qrJX4n2On/dbGWldTMr8tO4q30Jwsv31z5vPX//5lT5Z9r4ISv+fP/3n3/nn9vNHW41KsVpp
cv/PnZ8/JD4f7r+/TkjPDc2J1rh/H9v8+eA//84/j8RZqnfHXL1/HtK/fzFLcIUSHfXemmPOzL09
4FJzjnhAuEynYqCrch7onuWravvq328/v/q87//6e0g5qoNSzdvn/Z83Uyopnf33Z720p9Vpzp4+
71rzao1k3f7CAMOqTErWriZ2ZvPDqPO/N2vBIt2uHSmhn19ypqszId5O6FeYLrCGHLOOIpZgoiBb
tt111DX7hobSDcXq9IdyoBh1ro0kFLPnU8wCFzgXi71HHPd3Lgw6K1ODetDa/c2FiJ52DueYwKeT
VTdr6KXKegykp+Kva+ab67OJC0juugackX1gxLYYMHojsDLL6aPSZz0mfhz6lM46DBmagu3N9V8+
q8tTBtTBnv2l9r4zsWWh5CDfdTXhw32NA0q3OXvckq7CebhLx3xGsILsc86rMMmS9xbEfqe5q3bQ
V49qxodj6Id27n4lc1qdk6VTEck9bP/J8FbR6qYpSYXX6OZxjUUmk6sb64HzpRkQFzVrhwvRfKwL
GbQBGSB9miT4JszYMoYrhWDD3seGT6+VH1puMu5KquetCRI4p6pRjlvJrFdLeu+7X/mXaeyeczvB
6mJZzE/pw2rnh1ngALCdqK410g6W/GMcjSTerAjYPIZw7O1zsXZsFZjucZ/Tz0ZGOfEPC/qsSTIh
DSyl2hgZxCVca0t8n9WT0psXIvCmWKa+HwJGBg9vbH+NTZFFpd/9Eal61YZuiZQ+iX3eUKhZZATc
0lInKZHzN1miskNTUkxW05PltU1wSSXahJzZyGioClbmh9skxjEb3zLkWy+pwThDlQKp/gIT93Ja
xhY1kqVfA7ppopJEpn2u2jzUu7oJVZ4bXJ7vhfjT2ukc9azAB8OhCLB0WtoEc4Mae3304iCV/a4u
deqMiIgzevLXelkCaxnlXdNkijlu/UDjWN49W7RnWxIVM1ImuJDp8mwhPMtr8a7hQ7x4tprhOhTT
DuFMtyoXR2e09dNS5kegp68aD+HiAH3scIFBAyb+HOGDtQ+tVyTH3hQ/2W5Hiu3Mlq5QcySTdacr
Rr5Gg5YXiryCZvYomYDeRJDewSjWhDm1Lbs7EFgdSdAB/iB/ZaFZ4hyaaFfAy16S8RkdU8BkwmyA
1ODiSvdtNP1+R7XiopFUhaGpULV2WhHU7/O5sU+124hrkwuuRDUZ2AvtzFaCvnsFSUQVlX33Cpcr
/GrloVVIeR3Ah3ofZZa9desIJ0WdPvnfZkNUZ/9XiXP5qUti8qaL/eqYd5WCMPQzsd+l3t51A/UH
vlWO/iyb98VCOxq+ryBG+0q9Xmn/mCq8YL3tZoRUM+8rCFzWiv1q5O/WjLg0b5QTUsWFPbxlSJVp
Q/chaaaaVvWgH7kIPRy+wFjNErdCPRyzklHGLwnAuQjw7ne23k+8ayo/WhrK6yrfvFcmtHCp24z2
5Fbtk5aDudIpD+B9qEmGEZ4d9joQ/Wr920AlU5L1XWvFXzXN9lkZK43IQ+rGxDn8dOtVkLsR1HyM
+PlgJmpbM7LfWZ4c5sbpIkZuHPB5QG3tRK5FZZEE2DXIOR0JJw3ud0Xn5IcCwTaXTpsAfTkvR/yC
a1wMeRkm5vQnz9vlmRMQIcyo1E52MzmTZUHgxTSWe7nW7kljm8PjZ1xqdneSF9uLMTKAkd/7lWi1
5FDjazm1hiI8dNWC4zIml04VU5gGRfZlmK0/CVVR4t4X8Dja6FBnndjFg2DM4Ja1FkUIRJAZsuaj
vX2KJqubTt1sPHmpZImj9Q6O0otda0GWyaB867abaV9kNtAckannwQvsWOvo2AtEefvnxuRsHKzg
b9JlDFiQENhQ6Zpl3wRLjb0uu7YNMhWHzB0POtCDAgQc7BrW1pISU4TzFxbKOTR9+Is6TSRdkUQm
8qmn3I5p0owdmWJoBlkx860zQmtIuE6nqPG8o7s02kHm3WnAY7ebm5+2URh7YYkcmjwzw6/92LiH
ChEW0FayV5mfHdJWpshcOa21pQAYCiaaENXPpVmzk5eM/C4ScZOgj7iumBH3Rr7IRSQUsWN+TyiT
7g3VJbfKlnSO/ODmaf97qsffpj7v8ady1dBz9ti5MZgTl4/WtE6La8VLubhgoT4OXk1cUTnHIxPs
w6C9tGCX2SmkmztTWahr5PotN1P7UOTN+zoUN6L9aG6e6iKGy9F4u2H0qGmTSEG9Diiv5PLaJ5yy
VTY4EXTzd8BGSlyzAO2OSYHuvJqwOYEkKSgmTCdusODCpfDJpG0itjgenzqeviV7YkydDkLpKWZO
t6CYk+aMvngD8sZ8FGBDtp6C1Q9Q1noVkDqJMJ6Y7lPa9kwMgR9N9bZj+dVyDsiq8TQ1P7L+MizB
vjUH/6lkAkwrTWK+FL/zMuBNZ4/lbS77b2VX5PEC+HJoaSxxQM0i5uQ0JK3Oi+QifBKujFtms4W0
tDZO7VRePMj0qOLQDlMSkg+THM9jNpvRAlK/d1A/P/UBFxdrfDHWFP0chYxcYpkeRpEb0fIdS0f9
MkIghUXZ2HuvaZp9C+R1aG0EbP5wuM5oxE9jWv6ZDDruLYMWSj4TEDyV9auqAjO2J8kZC9Z1NORK
y7I3EVXTyxO4zHJylKTSlBrCcRDJSavXFVXU/EtzAuvSDUVwnYMgPVRoKlFjmZBtc0AlELq/O1CA
fqU2Z2+opHh0NjtssphPRtAS766ptng86zlBYSX0KpXlxZhx2uorgRuzecS5JR9W8jJKq/4iqjSs
itR8oFFovqCNLw9+Q7G7ob5LlYhXpyjUbc7y73zcutfBV4z1TtbsguSvORb1t1yN3UUX2rzXt29R
xtXh4Jrl2Rrb+ZRhjQ87Lz1gcjb+anl18cVAYzfJZJ3jfasXin8RAYKSeOyqSzs/kc8jsTcM7ARA
SU6C754khin0jGl9sniad05h16eqYYRc+EVxQJ7a0mU/nHk8VYU/PpOMl97hTO/DLOrXvFJHICiC
Gfzq7+AM495SxDbYtf63HJ4KRPzXbvoFINHfygKbFuUh1yBrgnNRK3vvKMuMiAI96Uav+HTp2Dc0
NV4KyKwJBUxcI+qB22LsXPCdc0ZOkCQsL02a5EdLuBztjCkOb9yzbv7OiXl2lpHC6yo1IjtPWHCT
4QeFanfXrNu7YwAXJvVAnEu/nqaiOcw5ZqVyWQ+ayNzHWDixvVjuCdL2SNbai2OT0LAUEkuzaYwH
0S7mLiXKLE8cj6RNK4vpnAmu1P7RINx8I2SVAADAS1SVwbEW5i9v0K1TUFi32QJGsGYrciclY31R
47mCb9pZfcYS79vXek4/sNYBiHreFJXFSjp5M8WV3rqnIcubQ1oNCok/eUReanPBTRbKVYfZPlpk
WI50usCjFE8jp66RG85zTozHTk8I6KtFYR8w1tqhBgWG0GSJ3Nym4mvq1XGVVXJCynNas8oMK79C
VsVJQbfnwQKqCh1iPU6ydChzS5avWWeQHIFjYVebSJmzuQ4ODRFS+7nPxReDbq3eBVJuUbfEwq2p
wk6w8aboHZ/oMyL3r+uX0IN4M3Qqwgd/RvrhjgAfY/biE3GvI6vuneDDoLTzNJJ37/SWsxuWnKGP
nrvQZMvek8jOtOBzGdVrW4tMW92MUlsOteooimddvqyss8hdE0gCJ/9hArGecO7/SKdkvEknMrIi
exA4YBwqRdg7RHvNcOGBqAi2OzZaedQRa1tz11yn5YxwmsWvoLPMyxwZW3keI8JEce6Sa0ew7r7r
veUwNUEZTuWjKDqP2h53j/hkfiPdJymk9k7S5KXy5HOxdMlBs+bfC7PitWlZPAHXrn6RrBEFtm3M
C5Mcpf2etE4SaXmi/XCnP4nXuO9G8VssdRIFzrxcbX/0T7JZ4eHShIt6md2yBgeMYTdvNQW8dA+X
xss4vQraPRnOlHbLCr+81wMnCVB+XCI4IXVJAQ9VuXsbq7tDDt0zlc5IRDGsM9n2w/PWrPV3qaR3
1/IFBNtBvOoSfpRTAXyuBPDC6CSkBdYrbqLtprfT4SC91dsxNgb3QH+G9rrWi07zY0uhwLq+imwo
rlAUy4u01722auwaqoB+cuxvXb/6z583wHbHojQ/RGtB3umVhwiVrEVmd8xA6fK6JsV843owvtij
fs7M7McETAxqPcLQZKjSPC3ob6tKavYCTYaogXharea5tUpjr3lqAhpWcOxrZe3bCu2zLyj7ZGIQ
oHKJfJhrqJwDNY5BZDfWEnmu3hxUVtO9nvXRUPrrpQEojnJTt+gCAfPUtRE6x4Fu7pwsNpZkei7R
jUyQlF0x+1e8o/M5SBFv52L6yLupgzNa7agTzXx2WFjJbiSCIeuw1dapEarMTA8GRVmTcSmrVHxp
nJxnaU9sx3JdKvwfVpMdpCOSnZk7zO9JFuwHLUmvud88iPbLjxkEAwgoHfKW+Ab5ziliN/lhLoo6
dDGdP1ntMhBu5xYHGqBV1KhC7rMFMshwfqFF1U5OJvyYsNAzegN5+bzRJFnTdAEHEVVy9XO9tJGL
8OZ15BN/LsZe4SLQx/OS+9+bJP2ggdl/EEuAVLIR1FOBJy/UJjEyNiJay7oOl8kirVqaMMeUI5zq
gUBOWXdp7K2qOzpiotXYBblbFsrUtWzj+Am5JKVoIEgzHiamwy73v639eqsUiX+rNcnL7OUCUqT5
hjGWtBnCTKJMM34tts78S2XjeWAnjgvD78LCrZ/NVcl7PebzU5K0l2UxzHCpLefQcAoRD1zq4egW
O9RD2fvSawaHZNVHloaAjyozRqFi8ojQkNWTk/4MzL+dN1rvQTuh63Or762GP3S25+I7uLog+3Lf
TbZ7YrF2Ob0x/E0ZxRCDZclDVk+vtVHIW8tI4dR5rNzBpYotCU5YYEAH4nIY8yMe+9cmy0SYkMWw
n7yJ2WPw3UNeDupUlB3SlYBAV3XRa+/DVybizS5xQtNZXm23tk9qIMNS7xErmIiQ66bhFR0G9g4f
nYBC8IbUZnCIK3JT6Nr1j2ujwm0hx9keRcs1buniVhv28BMI3zGDDGkrDklR0YTZeUjW2YrKgUqM
AREeuBZ5puAV3c6SqgnL3PjZJVFvmEz6GrTfIIK4EiYFxEF7FPbSIjTI1F6gM42rZD2OjRDhLBC9
k7I6+Snsp4hdu7X/TvoJ/8iuBOl3ktx6aAZ1MUmnHVu9isoK4MqcwX/cRN1krX2f6/l3aoKF1CpV
+2al81istnFqteWJvMbgJrRSXikJ9kPUVDWEJiRqZxiHxjLziOv99tFt9uVMo681fytakzHFO3dD
zXlvd6F0u45LvUebXlCIo8U4RcRS1E7NfBwsHPJuYiK5BJJhlkBfJ6b90MLm1m3h78oi+9YpDaQW
jJ8lFT2PIJ8JFdC9kutyFnoZlwlpY6lzMIwe7bjWN6HXAH6ZTjActSCnnK1trDiRCe0KXKPOrTP8
AQ/XY9/q+h1G6SmaINkqIkuhydx4SS1gLQ1rDVNQlJqZtaNl4VI7JUVXlkpeOsClZYavVbgXLto4
ZKx5w0tXZqQMlClyCKXZX2iFJoCvOiODHak/osWmy4RzVNterwGsjUNOqDr23r2W41pwgMLx3BbA
6B2TY+29Z1rgAy+KJu50Ct47QftovZXKcRpeeLFmfA2S3UTvrKexIV0Me/0OVnVilkUkLvHOkWK8
UtOV9dbVRpVDhmf9oGGzvTZNAfJDuMzd85g53WG+cgivuzkpg6cqBwfJwdbyonN2cz9Ql4uqwW0s
xDJE7lu+WYQ2Xn7IzzRKBxnEq14jp5h3ftd6oVZ38q689dWAKdsQKe9smFUd2vTfslPzxE1iYf13
tQTI0yBkcB3OnHBn0mO3Wo7ppyLYbV8UrbbvLeA9+v6SIIvMjvEtbY1fWTXQO2M3f3qW9ngWTUIy
/0dT9tkViZ1/8Jziz7TllrfE7BwLLPeOP7XhltJysIlJMc3miYrIDbcFyF5MeLI+w/yreFcHmu6e
jCZz9nMA/1K3Vb9PB6FdeqdgkMVauF/TxuacrT/geVmyasaXZC24bo+ARb5WACyI+WYNP8Aw9gWD
yLs3nZZBemfyOY294RS8On4HK5rVXYSB/xys1k/pFfoh17PyPAt3QMhvRGY+KuKfC/KwJUcJc+Rz
k/w1KM561m1nQQ3hy6gRRRG7KZ9Mj6gtMMeAhRqBaoBtJKU/FpFkcCqr6ftAat4lJVVFNN4+lZ24
VjgL9oXbwhCu7MN+jwxrciyeY+aBvAIMWkr7d2IA0dhkscXr5Bxbbxp3rjNXO2oIrbPja78qjMQ6
ntYDkCPXg3HxL7PFf549+y7+kW4I68SWYQrl+ESR0dHykHSB0Kah3SXEp0K2lJl7Tmu/3U2L0Z5o
MariAtjvMNrf9UXzL908BBhYp/zk2Xfym1AdceJo2nNqOGRKmAHvALPng1xJ2riS6Yyxr43Fqrv7
Fvpptl0IfasTqEgE575N6OTnTTU5fwTYGthf3h0AL/ITfNEj8QU9ktL6xUyp/66k/ewkenbPls4/
GFl+86hQ5vo6GhGQ0HhotihnHGe8wH1SsWu6R/CW/L0I2vs60cNBwt+tEBs9NqSvA3JWBqaqOJtN
fepKyudTPZWnZnaercabY7Pj0FrLDnpvzyUjI522Qufxe2BcU9J/TyrJcD5ZZTyX9PLVgTYzB1hv
hdcca9X/NNu+fBVAQmRDDSg8Rqu71yRBMlQtp1mvkRI01deGGYlWKes0ksy3wwgeUfHFmiaynhNp
svdjCWC6+Bjsu4Ta4sHMzlLnKkroELth52Aw70tWgRUXhpEW545AgyuSucMmZI+aOfWf+6wd99os
9MOyBD88hGt7nbSrnT3jPcC6RY5sOxw7s7Uu85I6u4BdbCiA30piEQAaJhLoLXYa2qJuwWpwHfRE
XKdwMUupFYRrj97NJeC8bwNWHfzlvMbJy71KKpdAb2VGdsenvBcmCE3WJLdan4/6bAfniln6NJKB
ine8R+9kVvdsrLTjnB54HOzlWvGytF6D3mbJ7gGWwazAP2GmRhXX8JRQUDPdI8JmVdZuRUsSm6Pb
RWgZqzgNzTAdSKEyQp/gOuwgI5Cm+63is/Koja0co89ODQqqp1po93qR40m5ZX8P0pToA5FVt4nP
ZWbNxplGWsQmc0IQAlq4rLxng632feXk1zIRvDzjYMayqTitGr3Yfx78/sg26WmCNqnBNE9cO2gt
YFTUO/Fo0+LJMgF9V3sMK9pkLryYHm+hgYNcCP0oSnUDle/2spPul8SFnMik+YUSrIb4aMRHYwkz
NObGr6YQzSP3+mgksve7D9CyxwrEQ8LfETVkFX7Vx+MwfgxisF870soePnnzTY9+in3Y3JdWWn11
quyjdd3xo23B95wl2K0SPayjsQrTmXwdNdc69eZc3nzTjtdgFt+5DFKGQBRDVLptdlaWBB1Xi3fP
SjQlSdoS4DeqMDW66qRBpSe5+Uqw4ktWr7yJdLbzpbXEHoP0gmSxtu6D5PqRFIPzNArS3zKCCFqg
vKduu1n0usItK+eHPU8m+IBuv62oxnfZ9BWfXLDtuMRqTBUR6NZ87Gfxt6a9Z+8XXuey9CMospf5
MQVGepe6XkM3vDQJmy/QjXdxwDkJurYJGCDCem/qTRZpqfJCVmvn1PUyxwSAt20VzP0SLW3BUIsO
riVDYWCpMycNH29a/jAc4wl3shZj28wOpkTkxnH/wzNWh4m8HU55O6XhkMsyWs3SxUGV9Ucbr9OX
sl7/Ct7fuT82r3agrGPHHk2kp39d9VF/mmaOn8Ir0ayuE/7HvGxvtdyELbavoFbX5FJLAcuy5lcM
jeXdNK6phNxuyXxDQBIQY5e2T5PbynM58q7DMdQTXp/ot9Fu+rvZVye9a79Y9JDE1EoGJ19KBhoi
z02PicsIUuttXoIXwP7hPNL0bGMR2C1tmnxBI/zVnnzSw8uuvHQu9Thmzwe+tQIqVy2KfRfQvFtQ
kDI+mhh058ysr3C07FhiPNaBsRxUMZjP7fxpCnbCTlX0fLhpf1e6fjM4M8JetWZEBLaMtAro1k1z
lHdomyYILKdaW3BBNbxQ0KQ/B9m5d2PMVtXvEnhq7856/+jHR/tZCY+5gMWzNL4hTMTAbcgBL9g6
vbMvjtMtEbb/3SqGFvaHi6IB/MN06MEupekezFL9bCgIiuAy7XNt9D/YCPSLKbkmBLkVEfF696al
vQzoyXlVOJzKasweE+WXrc+sRzMmCMl240NQEbmhnguu3w9sEM+GRawcGSFnu+hRERVGfhmXwNsP
HX6j3iFPOUkn3rXcpAP7trZO07FSKh7HknqKwCleEoRxrt5FHufivrbG9eICYBwXN52AZOrzpGEL
FIFFE3QO7JrWfXLlVW9wMNKsgNe1+VElDCKEdeTPdaPMuIcd/Qq3jUzvGWTPtcsns0ZwVw9n4Xvi
a6227Zl0ATkeNWxDNzvV3xIIzb+t1XEJ9JwHVaDebux1fmviW3dYoedyYhjyh2SJFlKiwlbV93Yd
c+YnVvS2FPpNB+vfpaX6MiBQ5nlt8vesA97pfPxi0yIPtrFYbLTG3mEIHetR3ERZybBGlQkPFXAI
F07ykLX700/dNs7c8YuppU+SStSvqmzmOHF7lraEf0ba1bOz+P4Fnr6FCZ4KcJIqOTYVwT+jvYzP
E+6SCd/BN1cCfJZl/mzgNoQoMelHKV1cHskJ99/B7U33j8Kn4CZR2YJNfd4UFNve7dTWb6QxhWmo
wQd9q+xOXtyKN7xRNvq3QY4KkVrmX6wJeZ8itj+utLG+ibxAu+046i3jzQ3YW35FTFXEwIesVGvq
nUSfGrtgCsSvBYpoyQ39mhVEHwg/oGvDWhWLnIu+s4eqt2rrt49U6K0HwmEacLo92dYSTcU0vyyL
2160IfmYgYNe8oS2ENEgVAg+8aoGjWkjMgvuBvjKlX199Ze/nkfZfGhZKDsJlTH2JNypuBs210Fe
WG/OOmX73Bytc5+M1hs9Df/5rSu43pEWR40NjV5HvUUWXjUzJVHTglmgTn8sysrfKvESiKD9OtLD
/TLRaG3KongOpkx7IvggFlnyCqqzXHsryJDnEatZNkn21fjkItQszmPS7AN8n69ZRaF34HjAKeXy
WrYgbZjMLrJChMGaY10mD0tUGsju25pAYWEuEGe8mWMsJZhDgJqNYAEVHErFCu0gwm42efnqyDnu
68nHX1I1d2fBB9lYMLkLUvNoJFjwALuLotLp27vZ1qQGd37c0QkfB+ZknZjI+UgwbOzmGoI/WTSO
GSbdvT7M60EF7LLM1svNZeDfi3Yame804xgY9vA0rqy8okzNrwvcw6B89cID+7tIGYQr8pBIldl0
bJCh7eRQJldk30MEqwnBmkj3qURR7Jf7YVTJZUwZeOte/eXlBCBM+543Eo11TU2TCZos68Gmaz9Y
KxWWH+dSa84cDXNbRvb74tTlK9V4ROebuLd0rcpiRzAfTQ079rQO692ZAcqGxXtXlq7ekNiy4nr1
QsPLZNzXpA1V6RU3LBwODCSpq+5g3D5vtNGA7MEDCX7BfdBkR/JTx9jP1wuvVXVGrWe8JM45V6p8
Fn1i0bMxc6YZrDWuZ9HQ92UINPPd+F316u7TF/E108z0iUSR99kNRFjRCYO/LZuelOynp9pfrzhg
k+BM5E1hE8WPj6RZGFFXjK/QxI1+6DvZfyYaXPRy5apsEXPviNx8KLv6WQRoL+dCWO/opDJEdl+G
kY2kcI300FqjvGV98+TZo/bEwoAIKBvBeNZCXoxUO/eCV57QlHd3NdTRHj0iFL3xO5uFccI4Ru60
W6XHeTbqQzDjmZHV2kQBOlCAk9J2Z1bVzIvMNOnCFu8cbjP5NQMV30N2/6xsM3tb1cMdsjrC+D9F
a68+RjG8LMLww9lupxtJFeextRzC49K3NOj0i6J9Y+cs2hpynfDjybTHf2zT/6NE0/8uiPS/xJv+
v8Se/v+YaIrREQv7f59oypMi0/y/Jpr+8zP/Jpr6FKMHZLWZiD8obP4309T5D5dgPs4RWI8tkpI/
+t+ZpoRd/GeGqaX/B8lFpJpugbxbp/L/KMKUvIr/6mOlGzlw+Z+j45y1yVHbYjX+jzCLwOQtkrR+
RUua+GiLrkZ3tNPX7i/pkGfKm8kwC8q3vO6uOgL4ZVPC+5smvlqN2/LJYlVjlBJAxyKMgr7atPS+
qafHSSsEbVdelMjA3Bmb9r6fDHrXtDuuzA0q4RMgEOrLRRch7vyPFQm/7mrBpbDG/FBl8OBtYSMN
Q/Hfb9p/Y3MBzJsfQGIMsDaHQLV5BabNNbBu/gELI0FtfpuwFQybv6AvOBDc1nkIDbU/HhuGLau/
acTjHOTmUOAnR+R4Bck2hPfg5dV2WWn+AVFIw4KMeNpVMz3HGlKa96a1fxibF8LdXBFwqoel0H+S
ef1IKgQo/WagwEixbI6KcvNWCEwWI7AXTfMeDF4TEbNGzqvnGDBzALxFln1hDnruEhqA/KDFO4iR
g8hCIFicHfrm8Rg2twf8+8qjxACyOUEc8aY2Z8haXtrNKWJjGak378i6uUiqzU8CTmzvg1RNIQKy
Zw3lio35pMCEkjtWXNYpFO6KJdQ4TJtbJdt8KxYGFv5vYmcpXZDwtUNbbqwhz9VDx/jibw4YJJdn
d/PEEOwwRnLzyUybY6aDC1cSRZnnZqinUYdhp6X4FaMNPMhdYrwxxyQctHOro1LBluNgzwmw6RCn
9t6kPu8Hl4Qe53fpAXNqg3hCSRUmq3x4GH4SjD8CA1A+JFwkNk8Q/m7Jfu/Cc6nndfMNFbX/Mg32
d01t7a9tbNlXc1B/BLI+eAwydor/xdmZLTeOpdf6VRx9jw6MG0CE2xecB5GUqFk3CGVKiXncmJ/+
fJvVPnalz+m2HVHBooaUKBIE/mGtb93hE0TijyFJSIuFCxalnO2UrTxLmAIWwdRsNVSbLaYmz41s
DoX0amJ3wju0tekMe2DYKB/mXYkxqi1sCP4jkgwEA+Fx8Kc1uC9/1SpHlYe1qlceK4HZylGmGH36
aTnfU4eGfox0fw2mYGFQYSIx41nPUnwgroHTq7Kr/YR7ahEM2QkMI8u0LjA2ecFQTzokT3jldE2i
JN/EMohOnZ7s7XQinZN+uE3rHSeW/AHgSouGGfTl+DT2jHI1shEsycicIU2wJ0r3bW4R9XgTbpgR
oW+NQM9LNPvomeOp7y3EwRpkn0SGQIIQ5lghYlhWihrubPxuGnDeBS9mDcpjK7vOX+sdh+8UyCfp
ddE+iuppVXTDh7GcAqKI0rb2lknNlDUS5Umm8NK10N+zGXtORuj2sSuYVzEJG+b5LtHiu7Lk2B0Z
68Nymd+jHjVf1Dd3RWtPGxmMS6EN07LF/F2miCAxt8C5H7tdEOC3CjhLbTpXPpDmoO+ML20CCdCm
oYMDaRRYWWoyMiJ231CqjkWr/uhqvPeKZMAj3PdLvmEXMpveacIDshb528EwtJXeSW9pRkO4tNO6
WlJhzU8MIzmMoh8xYj+2mPXjOHnpBU4RYz8/OzSuU1Ex9TVfw1mQsNtjEaYtqPXrjXDfUnCbZ8zq
q4ydKa23c9c44U/ZplhIS/MFOZLYlQNPbNTV6OdCDCq8K6BE2mwUPUSKm5xV35SXyOr7muSC0CtX
o1m9Z53rbGzN7o4Zu66mNJfz+NOe8/jJISAMiBTG3qHPkU7QBtsE460hwilJtns3aFC7UFzz9yiD
ppYeNffY17jC8xntQNOsa0NgFu/9U9L2Lv/axM+ndnVMeJZszBkNpuIFK4W7yjnR9GrPJ810M7ZR
cy1DYx8iTFvrVSZpgUSG1to9SuLVYU9G9UU0xk6GxTNSlmBDL721xFgewXft7Sj+4AKKkWoOrvGQ
LwBsjQ/QJlfRTGJYKsbmbrAl3pIZOa82F/lLW7BK0sdTgjn0YnhcUDw/+JknGr+/ISitaCJGFT+0
BE1hL5msCqdxlp5hPJsyecmxqW1kER+po1GexUhxfH3I1rleXTwOAxMgHHQP2Dngy3dO3E+rqC/M
tXTgYZlTh8MmxB4QBC1DX/Js4uhdg014P2EmiSbd3mBU78ik9vItTP/3yO1KyHThSz+1h8GP3QUq
hwnnrRctHcOLV62pXZ1ZJmxNddRj9RXbXbf0hRzebHJHz2garn3pFIex5aEaUcBi2R2ileEpl6KM
5+dS0+89nEwkyHhIbcc631b+vCqTOWLE1Y9vUWWcuKBJmjYrPkzVfVHO2ZpdhoHJJJBHQYMhlS4p
nVmWM/iSl6jcE1mcciZNweth8s4S57MzO3LvPLpsq23eHbTtqiXRIcry+hXTcNeFMrqghDybYTWv
W4e5o3TKH1xrxOvs2s+T+ZS1/Xhk81KsC9N/7AlGXJhe85rO2c/eotpHz0smd+rvZm/eCNxW6Hng
pufkOerulywbPJlCvCWRid+tSs4DVpsD+4127reRBV1isiGzh9JeAvWfj1W3tgatv8K6ZVuV+Rcv
qvqV5Y/J1jfYKHhcjLO8S89MHU+sn3xKf9ukEkFDoiaZKH20J503NCV8+564LmlEtV5sUapAePIm
iycWXy2uVFpTbNLrcIZ55KYWatEKLa1TFf4qFw2D2SRCL97upwQNytgMW1Fq24Cjat/MXAPJ247P
Anxg3Td7wnEoM7icmGC2j+SPUZ283/bdaVm9637WnU11M+n1p8d0wEADDUOAoV6K85k3bYWwbCns
JlJhhMZSh63B6oJUjKbMeWZ8c1zOVZ5tMyP5SLWeE4ko1XUJxMHodWJZ+W66ttKooV8SawgDnC1h
WW75G6LXsHnpol+y/Zh8eGy6L2nN3fopdE0AH/gaI4sNUwPCoSyV4TYywnWTzhLUeUYgqQjTi51v
J+EipSlCCrnRAj9CKaLrjBl7yCT5NGoHxHgnIFPzsnHb5kh802cUsiAxIvUapxl2QOzkTXYMQrwH
tonQygw5NF29Mtaiyr4ph3yWzTXrktSDIdHwZJC1wkVzNl8bs+jXreW0K0vTuk3b8laxgco0gPrb
ytmjWjkA5+9/mXaxMtxdL4vozc5HYyvymJz6fqbGKgWik4BkFfh+45q6MtjFNnW2GQzVpjOrZpUW
8mfiWeHOqpxqZyIWQumzi9GB1J0znLLhTOzWdESC5z2oQ4bJmQNU+DrUrNvrOW1WmkDnLjC5rBHz
HYAFcp3qYnHwzYYLc59dO0sQekl1SwxxeBpdSn1zDLZDJaBAGpBeppSUq8hzN9VUFPdNkaxSTz6w
DZP3udmUlxZTGE0u0XWz9eRZ3VOKXBoXRMVi16jrpR25487IlNDOT+ZFmbX+mpUrKbQ8tq0QiNZl
J1wOgeoHCo/0SDfP3jLm27D56Gs7StcVqQMXX3zkUeuugsrMdm4O/j+S4xuakLspN98dJdZuh6hY
Jn2KSweFt6eHHi5tLtJ9NxtLLyjsdVVxKWBndzC88VLm8Dn7yf1gPLs0qjzdznNyCdts1RvssJ2m
s5Z+sR8pXbQ8WRdsPdKi/4RSvNeiAHf+FJxAI3+jEdzV9Utt+D/chu1X0W07NkXp4P0IhvI7anHA
x+++15E5DG2zp914aXwHR+tnHzt7jTXVGFr72PEhP3cXTbf3QSCWxA5dxnHYNZG+Cl0kMW2qnSyK
iI5ABI9hQDPJDQOPbRt7y1qTW1K/Nq3WblsxvzjkZ2plYq50JFkomn143PPOtpyrJRHJeK77w+nm
lRe2d6OswEescJ700aYyqwcvJ5YUhRsOj++ewhtrjnyFxblpuqjFVR8clfMIbaXLM45VtOiMU7Wq
nPpFfZPJVBL46m6cykObDNfaDu683IlXhW08lkZzlCYyzJigAUiUXGktwhIneD+Td+DI/tU5ZJyF
McYPFuBqnoYeZNnr3abK4kU92xuvqR7bMnwdmofQZ5FT509teO+w7UcGhnM9PNaW/S3se2lZwCr4
hbUld0ZP3+EDBOHrTs/SEB/0S21DmeH30lAvUgO4m8s1XpvwDtiPzQT+szeKzaBF5hrIB8KooSJq
2QoWmhes8wHbDxpu9QZhaZorhdRKTPHRjeN9WbL+j8JiOVXxDi7PitZjj3qgRYrJxHK2/a2D5mo2
41Nuy/YnKJTYQ19SpP5Lj7y9LYz3Ucq3oZEI1DejUX8iYH3WsPmnVzcwzHOlVZvJGX9q/rSfvQ8C
xl6DKGJYnD8VXXxFvPEh7fGsUV3H+czyvdraY7SrZPnDmvT73jQZ/VKwYArwRASPHYxdMXpP2C2s
rRaab1iXT2KydonR7fP+MW+Vl6y6UNCvPQx4i4GE6spw106RPTl9tosuVcPFdQ6Q4+TWhGUN77hW
7OnICL3VWC8nJdZWHE28G5J2g/5RM/N7GXCkVCbloa4iuFynXsjRv+QHh5rSLZnB0+kd7dDwl2gP
nEFbaNe+Um9I877uFFBDJ9g+XXdlCuhkXldGtkAKcWWUy5PRjo9Ak5+8Ob9zZXwQabdhP7VxOuc8
FK0aC1906B6N6easzrVd69Xn2q0XBm2YiGOYHc4do4HXHnMy+A62lA6qX9s65DJ+71L9ISH4d1Ja
EdEeEse+Cq17kynqcvw+fS+/AQweba04+SJeJvN45i+9s7lKj45SIucfk2udtck7O3b9nY5PjZHf
1ygK8MQcwvm51eW2YfBOfbewPQ9XH3pOy7j3RfisuXIfu8nKz/1D2XGkIZCndtskOagtZHfbLM/v
m9HbhWz8wyL1loE9vfdRcjtlFtjeZCbfpaZfhRd96rCLg5yg9O4n3ou1LqzHHPvvNJQ/dCSKk0Y2
Yi+fsEVGaXbx0cfpbrBgdbhs83zv2fFDWaSqYWRTIH8BV3oQXfCh1wvfGz/ctn4JOcHNqViXrXhq
MvHVRjhQZtN77nP7GWn+l99qP1DTHAqXbWygr0rfv0vQaosBOV2+1RNQs+pgwQrxXiZ49TyKt8hG
bsw2KY/eoDEVEgebBSCx6e39WIcnuwQ80JNePg4gFGaHt/2US/S5Xoio65c58JZza/21GJlPpY6q
gBUN1XhrW+85J09Rav55pJgoKudtsOoV57RlWPXnLrXWVfbeaclnwWsS+OljV0ZrfNt3k13Co/CL
baeNC02nR3e6R04YIVGRxkqrxrVfFQdNjPciRTaYR1tp1TuS2rYJjYVFyCrqm8ckifaJbWxDczp1
Doc2M2Gnux+Z+ePFrUDruwktkQkcPYt3bl+vIVExQ9Akic4f7plB48UzqUYYjmFhiwd4KQD/axxz
VQbjKu2irwbtb91Dm8DORttugyIZnQXCqmOd9TvDw0phE/9ec3bNUWovHd8kVXD8yrPkpQKttg0h
iyIpRG2MDnmCvb+oU+2p4bK5CPLqNDXmodatTWm4L3PFUT1VaFVjfUOYDxY3cW79hyqpH1KHxYas
infEaRs3aWja5vvZthUACgGTfh18hk5WvYlF8+qP5UNtQW1wSLKVuQ2zK8OrjBwvWWjsUUNtx0SO
5IGBEwfTCT1hRDhWA1z5Vn4YpXgA9zyDPSzi7JK3+V5o+tZoh0uhJvlOvsThvDZSWqOxXjnpsz2U
z4WojpPb33VWsppYHiSyePOn+SnJjUe7wq5TT6dq1vLFgOx9YWFzWuQJLVHpsBaFKKcKvTqYtyVt
oC12LScTkQQrk3Um4xycTUvLdO/qvH2LLLjvSLtG++pYw33jFm9RftHi4pjYXHHp/nQoA9OAzB11
Tme9GcA2weyhpkspDcSmdoJDEjVvOHmeqkUEfSPkHNGP7onR4xmjOW/7Ur60lOdNLD88EZ4ogKm0
hhT5IaQ/8eA0QbtWP6vQp7uIKUUxiXHZxtqDKVa5W35ByVsn1u3Axwu1o3DiVWFlOzj2t05HGwbd
L2m6hwJ6dzoTw+pPr6kxPPT8dR0XCqM4jma/9vT6O0yJmplIHlw482tTFwhb53U2B5Q4/b0QLs+b
VuELAR2VROHSHcc79XrVXfnei/7FN9uPXGZnXCRbvOjbrsSRU13Nig09WiGT63FzKqavzA5/xUm6
aPXsM3CNGFUMplLf6vBQ0wrbM9mwAeoPVSOyb7ZWUcF3T3RRwiaqo7WCS6i5j8UQPBhme4Dn4sLy
qWcqrPKxbR7ngO31ZCwyDX+fi7THHOUutYtsZ8QbySQbVznSbgcI+qaAsaxy6DkEmG7O9YaBitLc
d6fAGPS1XwzOigb9MbE/0Apc6FwpmLKSim16yOa96xeP6NE4XfXzW9NbuMnKaosEYu2I4qJr4p1F
e7oY235FhPRXKqfD2H2HgPM4gb9kPXAuK9NMDtlsO1jY80aDuWndAa3TEtaoAXOFzsPY2NDVY/r3
V7bALoxbjiz08r6U/ankWD5kDg16OrJ2jnvvYKNq0PJYPzF1pqorp/VQi507M90u8WSUCfURqNBf
WUvcNNK3HWm2/brTSAiYOX8Kg8rIKeTGtiL/vgVmxQCEU52ccYnWtPCgd8Ng4Ts467upCDmrTXs6
gAUpi63v0jm3HssE+TiWZrNGvR2tHRnuOoFlSUbhEx3Bjzki+rKWSbPvekbmIZ4Mt2Era3kIEImD
TJWx9SkR/n1g1OZ2sK17MdgX2ZR4wiztpfYzSH1h+DRriJeC4iVwACQ7Leh/a+w0wrNre5dUEAkz
UCKLW1hZRnI1sbMAQJDbCgMoSDpIVAsZXnCWqIAPgQ4UoAK5bjW2eHM0i/KHVg9bWbQImlBb2/XV
0fQOFXzSrsyubxB7IOYOSUhtJP2UZ+KWhqmPYNLzt3UteYbiacOYvT0vgsr1V35U78FoWs9l9pMl
w2cznO0OYJTtPjcqXbOIvV3h8hJi/NFNlHLoTOmQMSE54s53HSohtcNhicj34o1laJBCj0WJEpbJ
Z1TlvIPzbu8YQBlatwI8DlxxmeT13spq0lE0fQ3lb7ojYsnl1eiAREo0RkESfDgD5WkYI7zTZAMG
x6XnHDmUrBQJF4mxiCZ76BLOGJIzJPKjU6aPWZd9Jz0xQ5kvN77g4bFR5qIm7qNm/JV7ZKE7r8j8
6ADKeZlZz1piv5QRFiUgOI9SHclNw1qk9RQ31MDQnMGdwx/XLsZQMNwoMFk2qMJTDrYGie5C2e7z
LlrRqeJGU5pYHFjWE/kcLxGCdvsehPHRrYpLVXjr1OCQdXoYHTIY3lFPf832VpAgSewfFB0tmKj+
8fln33CJ0Akni87weQadkCz4sXipBrBNmjPtO9MGcVT/4BJ30qErLQ2dDtduBrkIJd4NA1+A9dNA
fWDfEzj4IzflimCjGn0qJyY4Qgj55ZX+Gpl+i1TGVaPDCioGzDLUfNaX8lbx/CiiIMjBmCIBdz3k
uyJ3V3qkbW1yzlh5I9lOkXaZ+5GlAwLn7TC6TwjP3gMJ1j4uF3OV7m3h7NFMPwcEJiHqBm/sI3Xn
iDkPXmcsWBjuTPBBwTB+0VappCwc+Sk2jRI9wZABqNTT4t3w+703D6tBN65DEn/pQ76EL/oYJtYP
s5lOCcSLFfCRn/ro7FJveLFimhLXXTMdetYHrj5+81MrX63ejvYBV17ZCrm0eSczkga+ycBuw9EY
Qffij8VOSndRp8nB4aqYBGQLJab2ww31g0yqK7mLS4Ygi6gfzyy5XgXTwsUsxu8oah5ipn6Dd2WH
sqr1YKNrBKhPc/MYjtmTmXcXA4aInkQExmdHpw2qu6HV90yYe7pEuALMqwu2++2y0sQByyyrENHs
GU5/iTbYpWOIJgueaYwyyR9a3gnmqe6zz5D6nigp52FIh+3YI7DWB36YsR8FwBWRvjtB+6brzqXV
mm4d5dkjNupUJF9T8R0mKrSYutFuGae7ztHNjZPmi7VpaQtkP+EChPi5IReIP2TaIej9xLQ8LuTk
4vOPu1WlJ9mSzLNHCZIY3fAnelrOjPpMHQPSmLxIdXCewgEvMILGo68bKFGq6hvrw2Fip9jM5tku
o4e4dd/93n8OEKWT1IUJo4yBzQwUI41cYxS59zS7WeRN+xLWrBQhZ9bPaJQvidt7S7+JdmLOlGy6
/M6Kem+MxT1GgXVstGxlbbzZrYFV3UdCrKG4ZtoLKTbQXTw76gbKwPDHvduHmvrwt8/99uFv/+z2
L/74ebHcppPF6ilXxhLxGCelAZKGp7CpQZsHRl4c4FsUh4JdASvm+VokuGbsDACVqW5u9/7j5r/x
uZHlSbYIGIu4Q5xC1gvLwxTNYoUsIIPbUlQHDx3OHze3D0nBaffu/NzoXd/CNDPLA4ZffgD0TICO
EcGesKKzGcWqRV+iHq49op5Z3+5WuUsCyu3u3BqXwPbGTeDFnJT9fMwPtxsspP9+TwJRFQGOs4xg
cr2q957T8XhvD/OPu6n6LbePq6lVAztslBVgXUq4hvRmVK0dZqI/bm6fu314+4LrhT2v+//9slT3
3AxqBNeLYQnFrdSZWfLJqngBTtyy0YyrAxu06tDa8PPw8qAwSKP6wDq1Ptzu/cfN7XM51Ky93/3w
qv4+0IavLMObLBrIIIGX3nkh4ziEsD9m1jdnfBcTBQBarHhAgWrvUpiei5zhW4ZGsvcksypz+E5b
b6BL5QaeErT+EnSdMU0r3wcGM3OatBxksfkI0StNjWAfesWlj6vp0NgTyAGdk+vUn9NmBN3huOMS
4e776FR4BLgI0i0DsXNe9X7KDj1NADaP8owkC/Wz7Kf1XCLnD8GOZOkv3a0P1ujZB78bJiRU89VL
hvRg2kF7jEryNaf6R5NE9a4vAtAhbNPlUJxlXXXn1q59zqjiyJahxD3jrkun37t1H2DLNvg1Jrp6
LeXFLHMgQyGbS2pSl0uVp8lzOWEFzdEZ2rCf99qgP1iDIc+905yMEtXIjP+8MpH+UocvnpEdZycd
lXRYtNa5Ny3rDEuAd781HgJNXGar+uXmabzmn3RnbGSrvLBPTRwL5WS/j9vR27uGFdylZkAFhPlM
Gz8MpIZLrzK/pdnmJyLLCaNj+dJFlCz8P/FIfrbLiWc19Rn/Rg1nal9+DiOx3oNVFhdNzsVljn8R
HOAgO54RXjNdTHo9XbeCVwU+HCWu3uKxTvPiHLlufta1J7ZL48mZw2YVVRkrFcZtBRGzm97Azk9/
7p6QrLsnZqT7MC6uZli7jLLq6U7sCAz6ZTEimFmxLUTtE7hoziH2AXKmJi5MlKr5vMKHScloMu83
KtrNKJ/OGMEXU+GTG6QeCbsnje0c5Y2hIxUOXK/b3hTZJXRyMt7zhiuRn8HCNN+43uk7xnRPFCBr
Xb2IbJRQmrBQydnJ8V1RwZGV1sJa3z73x5dvX0FJiRe+I2XbO87xrqisDP5i/mr53lcn5rsSF9uC
RIBHuDmM0Joz5LVDogXP4wh7bvwUtfWtd8nTlIenlGwL+ujjMBpPcRvmi9Y2XnBV1wvNrz5cEwKH
MTOVrefrMPfdMc+sla3p5CRTKRoC3DkLmJ3mLus6O1RWfCcL6rykxlwNtTK2wGy62GZivXeWpdu/
2qW568nLgexoVnjocAlHCGRFQJ2KSvZah9m4JJPLXhIIzwbF6J98rlXa6D0MIIIZNkz3NZEPDLQO
tLdAGLAIe63zMgTDyZvS90GzKVNpPHUh740c6YzRHLIdq23KktFfBw7ckiGRKPSs6pK7p5Y1KljO
3ocd06TxI9ytFSQBqnyXIEV4xy3Ig+rnUFOEubn+0VUYedzcXw9oE1eacfSIbloEs/XLobdb1Aah
jE44XoOYM/80lkz6QrnEYLA3xH2AapRgy3ijmeV4HNLZW455/9YJ62rP11mBPaImvO80M7tLfDQb
GaAd00wXVY/OOI5xuGpnQtchBQ8YqGYywOpeew0qNq9mVLDbTctd48yfAfgpGtfmSuItkapXxzlz
xn/y24LpsFs8TxixtMm6q2sD6bQjHjwj2lctPE7jHkzcxJCcnUXptR8Fio+0FNNmcmn9uvG7qEp/
jzpWu9dGoKRVx0pNN82jgShUhNVuhtC1cujz0IAkl3nWbezHPA3ZhALbvNMTKkpp7jsWYWNhdAvZ
ghMti2ppEJKxsGhyrJg8JKtEBFvB243i4VSGR5cqjhR0HRRXnqLXH3HiWHn9DT/jh4s2c9Gxq9Qx
1WybxH/EzzPuIsfEK1o4xrEOP/vIMF87h4GLIw85ZPp93I3WCjvWq6Gda+qzqkSBYjf1V1YbnKb7
Q1lFvwzCtBaujlu5ye59irPe7OmMQ7RiWmxg5AI3U9JAa1G6zBquwJGcD6qUlJZ+nBxWdqYb46lv
UHo3hCxjIZafidcyqUcpvggc2jLyphbhlydFcQSbg1SN5mcRCqu8jIwTFubk7VwBPY9ut7g2snpG
MfWjt5PvpPsigM7Z9OYUrMQc7jjv2vc5TxbskYUJ0Xsz0vGzDxif4S5Nq8yfXGZnbbv5JDKv29SM
l1thYyWtfeLk2vFiRGO3rgXLxzpAF5iqxALnMyK1ZuPQUfJyXyrk1e+BY3zX0XwRcW4CWmi8dTLK
ZcGGftFEvr6eB533dsusUJiUzQw9oqkK2Wh2Gk6IwF5FVkUoaWR3PB45rggo8hYirB8It03Xmon1
FbeRuW7cae1r5Gv1oKq1bH7S5gS8CZY+KHlnp2zjbagbj5FDzWwCy1ii7emXLqgBDGfUb1nxPWrp
sJDJRDvMmY2RrjglDhKdEieHZ2MzqFC++QDZHdnY7M7QfjmRt3bN5qOD47kVVfPAWNbfWZ5xiVlK
NU50zRTU02JTQVBneGVnvWMy5J1DF4O0bCt9n5BWAXWuy3c+kIy150CMKzM8XnIcDpbV/RL1/JIT
AczPFgfC4e+6YEpesu4S2fIrHPunGu0BhRoYvEEP1k2gb7skuGfKAr4prJk+4wPjbGMTMwhkLAiN
H402DovcUN1CLb5LJsALitJhPSoSKURSXaFJewUpTaGV4qznT4Bfahe2t4hbZRrOGE8EtNSxwp3W
xT7lL1s2LR6iSSFRtfC7kCBSOedZwMPwhcZcdzepQqmmEVDVyNO9E/kLK0MBV3WFXi0VhJXg1YlV
MWBW3ZV43BSstVXYVlcBXCGMUcLA+2DkSn7CmelLtnUU9FVX+NcaDiyuHe1gKzSsRJ2/6m+82Fyh
Y10FkU0VZTZVYNmhfCXjjHTc22fUzawwtGb0ZCksbaEDqIWtkR1FU3OpCisAth0k2z8+RHOybWww
twA/7A1NNstFVfwBxR0VFPd2TzBE3mFlWE8KsRvfKLq3u3PDwDlXkF1L0XZnsLu3z99uwPqQOAGd
l4/anQ6vN1HgXqkQvpG6F0P1FQrvOzFP5S1Y7HWF/q0UBDhWOODiRgZuBZBg0wUXbCpwsKsQwi4s
4UlBhSOFF+bkfowUcJgX6K5SHGI44MCIFZY4gk98+1SqkMUoS4pl3SqO8SBBGtewjXHk+DsP2rGp
2Me3m16hkMcKKLILHRkbHLFuDaL9QKGTBwVRzhiDrDIFVg57MI6QlkNecfSAwJc9hWEGUjIQ6gKa
GfNKeURbAp9bgZuhG/wwQnCNBUznDrZzpyDPlcI92wr8nCoENHJHfdUpLHSuANGOjhIvVtBoS+Gj
Cf/5SdtabHJUpMeB9gRMDIuLpFEBowComW+znlJQamYL1bGFU50Nlbk1buxqXJH1sb8BrdWzjGMN
qrXCXZdwr1sFwO4ULqVw8A4aCo/t3kjZt0+60LM5pBiCxwC1sS43a09Btl1o26nCbtu3XxgzcQPI
XSo0d6+ehHBkYdDB7a4VwLuB5H177ImCe9/uEYrgrjqF/pYwwPFpxw9NzzvNaH6aChPus/PNFDi8
hCDeKpS4DlM8soGL1wozrs3dpc15ADHOKZMV/ArL/V1VSG+BOxJOLbzyWoHL5Q1hHlLOTVDNeaI3
GL+zE2vtauUBPkcnFGqA0F2PaZIYw5URhAqTD2UwZA8fN3q8sR/sazBQ601+DY1TfFiw1hMFXdd0
uSHAEv+gArKbCs3uwmi/afz/R3aIpzLnv3/9k2nh3/71f2GG+P/5Kv70k+W/3X5T+F2uPtvPP32w
LlpYOw/ddzNdv2WXtbdH8ffv/O9+8V++bz/laaq+//aXz688Liht2ib+2f7l71/af/3tLxaJa//Q
DvEay59lAUn5//Gv/t0QIf7q6cJ0DMfE0ECOGOFdw7ds//YXzTf/imBamL6PTUKlY/OlvxsibPev
umeZ0DP5ium6Fg/j7wYJ2/wryZwuWF8Va03qr/0/cUgYf875AuSFwcyByWlb/DgDY8af/REm9re0
cyJx9Klfd25AiWK3V8comp1Tj+jEyz46O1S1DFytfRFW1A06MyrX4nJpD6f/5Ca5/yNf7F+KLr8v
46KVf/uLoYIh//i0esL/eDiuqXwiBrGqeDb+/HCYqZjodtgUWY7praYqqjaJ+RNlE/KG4tOvoAE5
Xt4utL66DP7wz0JW/xwz9/dfbxM9ylKGLc7vuZV+Imbpm659bMbgHbxP9+iMAVZUWRypETKsam2+
wp90Jx28of/kb1dP9W9/O4cKx4pDwKur/x4z10BrDbvUsI9pPjifZcDmAtkKLWvnrZIGs7qWhMcZ
SEPpzgctSb5Enh3SMsmPtFvtFgUsbWmEPjkf5Lz7Jw9O+WR+f3Akz3K8edh7XOO342So035iOAyY
LZDNOpH1u5PVoN1rpd0nBWSBPxRhAPGRmlN4Ky3OSatjqEwz/ogeZdoXclEPZHT948d1C1r97XHx
bjBg1QrDE2T0/fmAGaGw5C6Q9GPUB6yI64A4MMrDFb7WX3qahs/2zY9BxZTM9rCSWe8csjrnWtFQ
2qY7icd+Z8l+I7J6AmXVugzWA5yCtNUX3Tj4ZFfYY9c8WgCdFpPLDAGjt3EcxPglokYQZv8uYNrt
/JRkxHmqgeOF5YdofdY1pn3V0uqeN1l68o1ipbeJ8SD0ZJOFZnXofE5zYfCLlr55CEoyx2LpWfso
cd+pe1+h6vl3//jZMv6cnK2Ob6HzthI6anfh2je31H9yQyWIprssDGxiEkqyNQNJReQYLdsL1Ooy
o+SexzpZxqXALlE0ZM5E9fJ/+0Bo7Qhh553OG+q3gFj2IHoWQTc9Ol47HDo9OpFeb13nbtxWZvs4
zSmGzUke7cDet2gbWk8bn/7xk/FnZ9gfz4WyqDmOq5NQ6PwWQhq3VaMJYh2P4CB/aebOdot5OXbT
3vb9eztm9mdW/+z09l/PtgwiaMjU62BwSfjtaEXLYLutmdlQkp0dvgVg8hKGRujdl0GubVDdzOCk
krPZ0mOks3uCQ8QI3rBemsb5J28d87+eb4ROJa3ChG1eCOXH+8/WOC+w2HVo+IxRcN+VZDPeWX57
8higsyDxr2i6fzquFjOUhCWYxUO/mfviZDAR2jNCjFeWUtN3beRRQjnOYfg/7J3ZcttKtm2/CBXo
m1eCICmSojrLjV4QtmWjBxJIIBPA158B1Y67mxO3Ku77fWHIlG2JJJC5cq05xwyXOon8+tkxyXLt
lnLa9UOVYqrvroxRti4Hi7elaC5KNf2XjE77f6/c5DGzj5nb4una/7yyIY7aKE0r96LhH1yw+aYP
w8DcD6MZUQEl47E0Cq/CIFSO2AGX7rU34aShlOpE/yzB1GsBIEtgxD+Ea+DEjsZBQYcCBIt2Lsqz
jVstswTaT0QLmK6OuUHAkFgGB5LFEPz5INA9gTOBkO7hvyy/f08A/fe1ynQvcqPtcg3Mf9wujNkR
jlSC66by+tNsiCZGhL5hVKn1expc2dz9l8zZf+TK//tn+r4TelZAGWL/8/6YRTjAC+gdIlei+bkh
q/JRFMOjJXpGJt5AtGQT5se8dsLLx0Nox67/XvVAHf7zjfrPEGM7dF2TzNcIAye/y/+6Uzned3Xf
C+M8ppVxgCbw4tZRfQw45DDHLuAiaTSzgvRamNyGc29LyU4oB+cU2pByIyxsWTZkLy2A8v+yaXt/
X1EpQohVphqjVOSWRnT8j31RVCuKe1QR5x5hiG/UQWJ5I41l1XhsFNGCYhtcJ7/bvbkd9yCI70WT
grtiX8l0bSd2z1gyU45x0V6RcgIoYP1nzgEDzKVKvQiDBZdx23rBiTMTQNNNB5vJiKYD/7BctkbU
kl5mhOvXua8zoCa9dQtpMCDXhX49u+kT8vGdQONGBBdxmoPI4GSH5hGfnsl8nbqvyoEnNtV86LFF
4ByAzrqshY2jq0ssQtFONHHMR8JpSG64/OdPl49wW2n/3MM9St+APZwbl5Rdx6f6+/tC1IZzyaDO
cc8ZFCXEW/6ruebroSt84+C3zYMzw+2q+4loAaRvRIZsebM+yG8qNJJN023yWZbsI73JALoIN0Uq
k4cz4t3qrgSZWo+LfS5GXR4ou944NzGfAYydYzAnz352zkvpO+co8J9mbUK6AqexcxkVkm+L1bXa
FGAhDHTt61uflVlMuB4TEHSrZ8a0C7EzSOjX1a2YW86DgNbcLmvsbtO6jz/PJV19GdF8NgdC02IR
cPDD+hk766b/rZVKNIFplwIKKQfdITrr+ZRuo60WmVVaT82FQUEbj7Y/HigPuIQAio/9DDOf3iXr
RvHk0/s5wrRCptN+IUZR0cRrn7vQe2Zdy09bWQTW4m0p5gR0gHzJ7V7sVG7SX+uh3ArfTx8qj5x2
LADolhbAPASg7lFgoPcxsc9S/xOnmctrI0NSC7wMsYJTL5zEZXQlJ0nsukgXfHr2fHbbibimtQZT
PgvKnsZoz44E3Nejxjbr7QKemHWq+Tt4AeOlrt/KtvzqoNoghiGxJnwLAXRRALm6i+l0fulUlt1N
FsarcaoTIZEA4IllYGil3VEGdbufA4hKmJ2d86Fre2fnisK989QNZIQP/L88rnOnLu0gY2wbwYvO
VrqjfkqHdhyP0ZqiXliX14+E2bl0TrZn5ndm4/9CSQ5yOSdzsA4ktH88ooBeCA0PEF88KrVN6KeC
MbHM36p2eXBDUGtpoZ4Dm89cOxTy4/TsV6q60iv1d9hT26Qv64AyPv+E0zJ4yq10iMOMwqNpBkQp
PlCmsK/3RVv/lr7Mng2V/k5NO8UITjaHyuvoOI8jxSyUofs2+1yJaDh3rDUFaRa3Md2CPtcw/Ko3
MVXZ3velDi5p7oojheoUV6B9EqumiZFBY/g0qSmJENWjYUPZJpfnECWv1wEHMzzC6ZvCS9C8klbJ
ZX1nRczxxgDuZihudg/rwUQ/d+JaI9xpIDnDsPhsmJRVu9wGzsBMW+/7bMLEvl3hQ4uEqkm5UiO+
svr0d1SgsOjW7j0iQBut3No96rC7sZLZe5HjtgKqUjGTNPH8TL61l/KHwa3xmjrfylY/R1VhX1dN
ZeFwkj6K3C0v9Hzvjak+6B7FjcTVn7k6fRz9cV9Co2X5aKx95P8q2nBMvGYYDtLIrTiqVHfXZOtF
1oHeuciWD0A3s6el7L+7DirIgQgJrJvoLrEosmBEN+W6/SMvEAx2OQR3qZ1+d6N0uYDh+m24CgnJ
hCcwRaQdm3yqqEqm4lPm6evcFmdpFctnN30ZbNyc2TQF7+PVW0F7dzbcOQZOCGQCZ3iQLYZWvwH5
Z7YM8gAXaMu4rz35XdYIYNxAIela4Q+3GnXGIhOvcjpi0oevhXlX133wBavgW0FWEire/AEVVY2u
FRXHEhKYAbop1joA1yj5gTOBIugXWALXngYAjG30ksNyNA0+LQBpiODN3IzbAJRl1xuf0as1R08H
QOGAYbIQdD8bSopdBTiBNrl4BAWDTxy9AcqYFG2iz7hmbV9MEEsHn3gQZaxvuYerv+wZnFhGUN+h
496nvXobmNpPjTxGNMSBeGIKJYVXx7ylPshm67TI9L6MZvnkQFVPQ/vgg42JXY+YITJvZTJIuLRG
t6F/g1M2BtmnyXJQ1NXN6+CW89WwqhTbjPsrM+dlF65LxTGa30S1k/NUC+Tlja+jz9AhupuTsiKV
Qa32bW4yNHeM9lSAQJ+hneystP8yU6HtLDeDBTNN87VR0SeQkAX3mzqiLnIfjC2ci0CbfT/DonVa
0MLZdTYV1bVrSma45q1A4PCmsj6G7gDK2uVM3dBblRIdhxqtxx5Mz550hWsqZXhvrPeDCvXh43DW
cjI+2CPsnRJzn0APBgMeeDBZmPaKRcN4WaWN2mF2+7uI1empgq/atXPCANcjjW59bEemwJsX8NA0
xZCYpfxEcwx6LujNpK+it7Txu+dm82eWWKFwV2voX/bsfFHMkA+inNE7sTg5a8UOYctfK2Syfasd
ddemaFcNTkM7zQQ3abuj5sywz3N3STq/mrlIQKkbGDB8xkI7mAk5ty6WBZwo2Nww5UAAqq+OvC5q
ME5gJKY9IntSRibod3SL5keJrXFwBdnLMvWuwjZeo8FytyzNGc945h3nCa+rWw3s+UNggOFlTWGm
FgMKbc6zGTgPNgEvuyqgK9/rCLT68lXVxXCaG3c62lH/zegps7MFCDtiKB/8VwXwGMXcCacwzbHt
cBG6Wr4vJckrY1CYTEtWWvAzXaPebX830sn3oeExEs6Dp9Hvm4dQWsYOuvEMoTK8KjUOANfslR8X
ZUmUeodaQParJSSNzBq6s+EdRDCjbMo5vwBZ98zVOUA6ZPAFbFkeQsdMdF75cL9QFc4EcrkRlPVi
JVNsrgS4TYAONnraqwJZlYwlBgVfTx51EJEo0qV/Y21N7D40zt48i0uhbLS5q9Jn1mGz5UgcEe/L
eVzhD4PtWVuR/zB0WCNVh96ldHNMvdiYLjaE/Gga3nvbWd6KbCvA7OOQL8b9DAPKBR5yY9KEUh2N
SjKo6Fb2Do2+VXTHuXVGBAe0vGx6qWz+dokEuMVBurAsZqoKT2nXzIlqOp2E0sYYGiGxLZ0tcQiw
H8MxGg67fpu0fPxEclSmo8AChS3mG0kXxMinkRnTyXP3q1161xzM246d10bUc3ZgC8VIuz0QD2hg
U/Cb9zM7ODZ9GXG/h4yja+PAzmgleo1+MbP/zShb38nQfSO+512IkuMu2Is2ReZsReaPykiRZcsm
32O/flTNCCh/mLn+7eggBhzC6bACn1G31p84qLjjN9uA5zBfjIXru7HEL9ez3oB5cHfZPiJeHNvW
XLB3uD87oUEgq+YrprEc4UfBMo1kW1r+M/TuTeDm+fu+zd98/7I1w+acFI4AqCGnlN9zuxIyaTc/
wmD64snqLsAq4RdztBddA3O59RhVbA7YFTk6t2wigxa+qXiToaiOWIAZazeIm/p5vKujLD0MWIQH
JrLM/7DZEwwQqxIYDVnkJ+IA8FaOh/CT0ogPhtn5jCIC1TIfm4avBbYBLFk+I7MjorbGg8Bn3X03
m+X7ZJWnabF+Ahe1mNYzyXtRC8xKgVE9doV7agYC0QqbAKAoQhqNXHLw3u3aw1VTDXVSWqiIJ9SZ
Mx9G50pK7IgY+06QNiRm77aovIt1TyTRUlcEBgjUL20JZmPoyaBcOjDZWfukzD4ugmVKLAceroMB
KhQkei2ItlE+50NRJYygrv2M3LUq0SFIzWS5rUkYaoC4wIpEkuPKvS66G9SfMRnVIbAtgFnz+DJt
BO+6t9UdWjr0MaaLzV4yC9u58EOzUcETXPEe+wt1r9oM7ZmX5B7TvWKUp8Wu2GRxxpOihcPYQAfd
kN6BnBkVjlWOG0cm3XJODJwqDN0KTS0LPqyMihESxkNPPJ1TbSbAtyZvwgPULj8eJyNGzvdgBMNx
Ss0xVhELOie1PTVieIgkQtrQtXZTX/zixMuMmyH8gJtgrwb3MxvDI7Xou4ubnjWJnTsLwO8HBKe5
RvAEE7Y42qgKncHrD3i6n8mAaROnbXsy//IDFTq+j+qu6ZyGJZRVLgBAa/S/Fo8jhtORDDWKLwMj
ZEJuJpRGJI2PmNIIKrZfzJzVogH6u1uJInfLRsaNU71wqjjDKe0S9O0j2uP22GaYO/0Ofdokin0p
nXbHphXtgIs0x7R6D3Pvl0bED3DXJFlqIdFqDj4VKVmEFdIMyLB4Z5vc2ftZdjUtbF3OaG9yyY2H
0qRP4F5vRaifBUUw6wfQMteIfiqDpVINtOkZ+wDnn3d+aPyce3/vKO8F1OK6M3X6qgfn3RFNd3Em
GucN+L8BrPS+R9QTVUlqga1eyevDeMP2gzq82VnTD6d9XGvoFToyvH0VJJnhxyQ109/1HGICFIaE
rvtRQxNCHJBh7LHfK6XRkXSKEfNKQJbRJ9bSymuHQEuP1jdlewMQ+PqaUQjGkEMxWESI9z0RsNLO
+Zf1OPbyFqZ4wFMdZXHtyifb5v80UoEQLCIUI+VVSJNxtiL+AMCcv6pD5QoSJMBUFmHw1KpcIir2
0M5bNVKNb96AF9ZzSWBa1CktbUAfJYY2kqOMnQ54j7l0cYGWMGVVRlohHvfYpVmVuI17DjlNsFT8
KN66GT+CS9R3jdB7NrAINSHAr3Byop2H+lRS53tNGZsDKpmQJIaizZ7dTdkoKmcCl4QwD7vTtRzY
XRvLO1Z18MWxoMX2R5UBcrHJkQx89X3wvtb2+G5EFeUJyapsYTYi9H0m8bM58I855ThHqFrXYsCw
kptkWhlTdXZ1jv8/+9ya4reVsTzDh6TIjTgOe2E8hjWiMp2kdpPHVeQ/GuMiDk6NLo329CZZgtFi
Rs+aTMJatupKC1S/ZBF8eM4WK241ukTO2g+JR5AVu09VJpZZnxzLgkMMqiROI/eNjqd5HlJHHRgX
pBBeMLZZWRjQwprNw2S0xr5e0goBIrk9SLXt49z1v7wotO6xZFwVy/DZKii091FwMNXg72yz85OQ
AI8b/095+/iqntvylmfNI1zD9e7P5+WIi8WAzc+q0xWcqEzsTzb3xccfPx44lDAZD3x2XOFA75hc
GMKzVCOZjn1+E3jjTapZtUBr0nfj9tzw8dwy5u9o9vJTNw/ZTdvGKTOleSblL7t9PCBV/OMr39kE
GBmuWuDkr472v7q1o06TP9N0qqWO7kCdXpn58MdA99dKeFxCFXQQizkBVPZEFLV4qw8kQmKRM+rm
1BaEgyzlQuzlpvafjAqlIfpGTsUYIqxVH3DP4mngIwQLQvTnu9yiF8KKDADIpE+hPkXECrFb4/YS
2PG6CNUlWdTWhSh5Pkg/OPOSQNQcsNXiYDckcU0IUNSIUoThIQsnqU+Bb7x73nBd3Q26ktEf89hm
Kpy8ZZk9THVuHrEyHPhvH2jKZHGxcpqLrKje7ZjSEodZIp4b1PJJ9s73pZD+nuPJ72kli8l3e26g
rceYO1T/fb5vPLrUMS1RGulDQLAcdDYUkuoqCdN4nFBMWkV+r12iGYAE3DvSV9dtpdRA6tm5M8ra
tnRQQWkoRZkE0gYYGm6khI5dR+FlFtN4DWVvAvFrH/DUrTeRkQPFJjUfC4ebJy0LIEKTdXJtDUIq
7+07icfmUgN3Wpwux1dH6L095tcwJPhkIMIEu0gaPfjTDgHK8GRWARHklBbQ5qzgxfLYTJB+oUTN
qwZzavMgPQJH6qzWp7JZmlNVwSY39TgfgzaiohHconmPBr2wys1pRGhL6LJCr/lOybw4DjbmQ1In
C3ijXYzQVV7B2qKG01+a3MDH4JseKt/2xe/7B4Ioq2s3kGbao6rTosgR4vMrt5kdHtk3Yef0j60p
gwRVv/WEbq6qwz7RaZF9UbK5hcLKfxAQQXgYTTe/CPYCGD+431El3C1k7eDgb+px3dUzuQwBnFdy
HMgLGFne9bze87PqCuXpMLMPZFMxvNTlXW273cXLu5/Dhh11axTKqwoFrUB2V9B+b5HCJ23bMwMg
q7nw0vOjaDDKzviBOu2cKVSr4xC6PicUF6xP2x4CDreVG2X3enm0VyfgbtRZwkgy2kXCJ6FZWsip
FpZs6Q3Ls6C8HzchUZd1uA8bPHFz7Z2gEhnXsG9fYJ8R2NH1h9Bn/x9JVkC2Tf8E9VSCTDn7Moj0
O7QqSApd+AxNcLgiuHi1asSs1gwM1qdHd8YK/WouefeMkOmO43a479Afxx+HT7vrM1wraB3x8z5O
MiPmDdBvXDlZf2zoH94LU5n3tVta90RydYRUutFBSnNddh9Pfvwd3XrqPnxpV6o3/D1P5BPnL9De
5IE0IfrvGM0pTuGeLG0zPqnIHe/YClE6znXX76fO9a5dSlBe4zsLRha3VTs1MwlwJk13pM2OQfjJ
EsYAwZs2xtotuALxtPYcf05a+5+i1IlO/dAQNEfUoU9b9Ch0D4TPZgbOr85cyyY2SJQcn+uUsAOv
2sjZ+XO+gisn1EenEzbcAnOaU10hais+g5zQKjEbsZERKueADSpYsEzOoQkSJsyYl5rflkXObvZZ
mVLZhcVJlz6BFV3+Xjj4/ALiYNz2nnG+u+sLD+WZG6FPe4g4kO30vJDnRajOT8fPCQAyjOVcoiSc
ch9hHQEAZ9ee/Dsz+yzUtJw/HriPnlcX+bURspKGuM9gePbxGtKjnzQ9+4+vunnr4YvSlgiNCHgu
wfhcTA79OKxTqCuBv1CXe7wrdUhLM187fVZgBqnGzqsFIl2pbSjHuV/jAp46eD0hLHgN0MLPENxh
SSo5YNA/CZ2r33JvmCzNZmbMhyi37honh0MT1fWdRIXMWMd/WbT/U2YBLlT/Y321PmE09Y7KEk96
WFQ8s1wnszc/FGVGT0rt8lTyNm/5id2E6okEs2EvHZKzjak8546kxnNGmeTTr6Z357vABbOwWUMR
Kft7v/FQpNKN7rPutzdUxoXV/0QXTuycCQ9PFR4JjYGx7zv62E7AjkMRvcLNLp4KIBqhl/2a3N4/
dwu/8ewZJN4Rp4rudwuZHDIi6NppJ5pIxKVRUmW1JY5frMMnTrEZgPddz8q5JXMv57zH+5EPJF5w
NyQmbA6GJ6CNTbgyjjLsi66Nl3kAyoBPE1Gwn0QBzX0oQNCIdfRgVjSoIpIOiOJZ7sqCxrpVs0Qp
Lu5yAWc6AaOeYbSs0qwOU93wfpdmDJCgR9RCG2yxlzPHTngM5froWJh9Znmky48HyX1G4xzAMpkI
W54QluAE9sYiSqbSdGmD+PmxMZhjeMLdl9QkBNXUsRWsNDYN51th2ebRqIf70R3IDp0JhJ07UtRF
fWSkEMZ5I/Ayzj9pzRmc1mjpIYKW9BfhF7k0Kvt3kyYRSmJauP3W8pkbuFfiewA29JbPT2u+uKe1
Mh+tTIxHlDOSMXF4KxqXOGYbtv1kTPjg9ER87MAYm1xCYQ8ZzqdSYaEmQGY1UVH6E6+NUAXGVuw3
wv/Vu810CKLqyeGczcEHyy0OVZ+N4ZBpTj2We0q99FsDQxCEYkTubKOg5lbrFjbVKjBrc5HMAeQR
ztX8ZwxTKhsyheieVJWmB0v8kDTDT1vGcZdHKf3X58xV9X600/fBN355mVMnKg0BKdX9W4GeZ0eK
Vx0T1cQVG3AOQtN5NnvhHlggXnOreTEJlUoyP/2mMbPtSxUSYjrQJdASXUPFsk9ECnOasQmI43ZA
Fjif0yz7Fg0OaHOHdMPWJ9Z3gWAPxaVgVeC0ujmFUaczTHU24CuwzbCd62Tl3C6lY98CVOYj6vtE
V8NzOUw/13nkUvytC6oFeHbkD2pxIc8Pp8B6CAEIhcWUrObXdSho4ReQMOsKo4MIl8MaqQL7og++
oKkuHOD9Wf+MxNbiYCK93zwq5QDl0OgyyvQi9ksoTp7LjlfPiLOIsrZoURyQkb16c1vvtSRZxR8E
oDbQYg34qHMkcMMXjd/vq9qHNOu+LehXWQ9C+4yKL1lwnyfk5g0xfWe9X1LExr6zXd7Gb69cTFBx
fZ34i+sdaU7T8sAN4pJTwfCVNX7p35GIcXuE8h32HlyXEQn9iHgfBICF3JYmEPyiOMLoEa+KRoaJ
+l6vr0bTPZHefCR1azzJUZtnZLd9gsh4flTmhSiK/J7m18D2UDAjpavNIG4T/WZW+TJzhEenvHfQ
zu0XSm+skyU1KYlAMcoa2CfaJ3Pa792zBzkvdvv1W5CN42tZ5N6Dn6uHSUXZky3TU+Tp6lNNagtV
MIj6q65ZE1JDlEfbYJ6sTYp4jO3qoqnt7CDrDlNzh9BSXGV/bCPvtQ3D737diVO4BKe+GoMH0UHF
pE9/WIuhPJiAi3Vjc3yyZP1QrIoEN2d+aRgZ7up2/LRmRoruuA2v7pRTX7l7YBfpcZ0gb4mAQgls
ASQ7GqD07zkdNcLmWuyTTvqM85cWMl+P+SuarNca13oi4YW0lTgbys1evLX4NRkOrZxubaHdzzdv
CjXR1k4PwbT52a6KI0Yp5ckxwu9ItmwE/Y752c4AhYyFgwemkidBHNRUhT0D9/mxpeA6E696cd3o
S7cNO1I7e8NH9qXRA2CRDbRCVfrT7ng1eCaJ8WgaRkbrKkl4CsBsjFu0om89kotrHtugmfdUgOOp
EMbBUkmdV8WhjaA6hxmW/lZEcUSrKU6LzmQUzJRI8YM+eVn7TjTAT7cnCJAsuXuv88OrU6hThZrk
bgiFiDvCKWqy5o826Qz4ltihmSGFe1KGA6oJkZFUwFkD4lQdY3wmOtIMJT2ryTqii/nBPBreMNif
kLX46IR4PxYfcq4pB/SHLYlnpb/cmtqI4gpjcQIVZld4ggnX7BJP1hx9h/Nn01eIF4a9V7C6TS7F
z5I2VFtubyeQKnDWL9ZxAtg3DZ55TjPCTTLi0xKEqbHscYB6Gm75Up3R6mSJMoJmRyYTY0nm4dbm
iSZElV5GvgQHp7C/pYpPLkccUdtkUei5ugN/VcZhwVCUhm5FdskdXL9ol+5ylzRIaVFD0xHcy1Ke
cLTkZyeBI4Klkp1p7vPPYuqh0VCKwNJMYxNdaqLWin5BAC92Mkhp8trMOtjmQJrIijwqWoEQRTl2
EuzcrRq+DkHTHtU2G8TWHMYE8/yGLtjvhHZ+zF5lnqZwxWC+cEKHOA0xfDniz6mvQ4VHPpxJSg6K
PLszjMp4SXsCJLz9UOAqox3dAAgIgNv9AqoeZzPZbd0ItAaJCpxsA/2nTyS56A4tn9KD0VKqOgOb
N+oZaI/DyYA1wfRM02zVEZZUHJVS9nHuC67QnAQ12qBkBRoj+goLrVnP8Vr6KTGl4XRXVhyoDI5F
mc1I3ECnFNMb54AQ5MWhaDh8ZoGb2ENFsAMN40dEVJ9IxCVtprBvtXaNQzhSwZV2nx6tHpTnV3tu
rIT+DPZj5usGCamcskN218gEQuf97qHdJGWIZNAqTk3RQBvNi23bkCipI31mA72pegSf15UPniQK
07Dk1R6wINV+hoR2ElflD/eqB+lL2O3FVV1961eYLnLdAHn2lsuIlhwo5qz2vpp7ihKZs3kRYpmq
/jVYuFVICXsV5iQOearpl5vyskqCtjt0GXt4Iutt4p1DTwO1LuBHCwkKZo3CdZ8uOHvaYrpDF3PK
IG04Efwav4fbSkOCUBTB2bUccIwGLmySKEN2tanmd3nJBGUZ4FlZTZcsZbA8ao+kYXacMAmn/opq
YUxad300/BYwOqcwXJ+4jHEQEcYi3eY24GQ/qsUXu8EO5j1ZcxxBnTAlmupzGfsSClnQGeV+TnFc
BDMKklxtuc09mEiXtvsyM8kRiplJ2KjnDKngC6iRSzXwvvVWmUJqiKBkT4DY1JeCty82M28lUHXY
l1mEPziCN1f+sKb8RF04sfWWf334eE79/Rsfzxm12bMjOCRsmhWQHcEwWo7dudjwCGXgYZL9+PLj
yY+HPggJDpA+KaVDi78FiWZKoNi5tMvhbKzWiKtv+/OfTwaGOZwxifGdjy8//qZMuc5y8HKQtPDt
xprVYkfC98L0nn/dtOsl7dgmqw9Ew8dPzj9+nY8vzYaEQ7wHbCCAHv586HH/1395MlioQwu//Glg
5z/3vLzz6pnPg176g+t13tGw5fHje3/+BbPHxTbaApQFI5l/vy4QAxKj+fYSPx7y7atgUlfVFyVl
PdDDxp552N52ze2PCXYB+7QBKBzzpa8cXMfbn6IK7Z6PXffjex9P6RDam8zcF7cpG1bQrALNUHV3
BR3WkSb8Cv/XWYoT/rStlZ9991fv/eOfE5TTQXAIh6PVfpKuQ/cEFldsREgePlR2/9/C8+k/W3gs
58NW839PNDl919+L4q/+nT/+yR/+HctzNwMPWm3HRaP4f8w7lm/+y3Z913ItJOSB6SAM/cO8Y9v/
sh22EEJHAtf17RCt8h/mHSv8V4RzJzRtRkYW37H+38w7m178T+WkG4XIc10aUzaKflSy4T/STUw/
grvkbUMvURqneqmnk1F3C6Iv654em/Gl3jpLpDBvwlP3NVy3Oy4alnPViIguwvpZks9Nu7jV8OZM
iyg/dz6PJrkcVW9cTFIP6FxYw5HpH4CMEdmzGMc7PTGXa3uPAKzQaK9OJT9BQz2YY3EKXGITFvgZ
Z/wyGmqzFZN2BPDDhsVHXpFxShXO5Uwzt7Rm/y2ET4CJMAjiOtpigkPtnIoRztzS6uDktKjlItD1
j+sMktXcVAco06oDPuennmZevJpQUCfNeHdE03o/Thxkpf/KzBsBgXzpu/nk+inZ6cboXTJUJfOU
ndbSWU9sH5LePDNghGkWQwXs9TQ5zSJF5T2QM54GyqQI2tBpSv+UKBxJWuDEWIoJHJCejtrwf4ze
8gUD5nDTWfBku4MgEWWzRdIKRcTSPC1bQRXKgENwGblkHxabIpOU5D4Yv6Bb+Q2UhNjcKmoOs+Mb
W/CwSArA42ST7CsagSc7muieWbI9EfN3KJWeYKxm981MemgZQMmqfffcdfPvj2xKPRlfjcJ8lJ29
PtOPX6jM2YvaAqByAP0wZw29V0MGnFMgIylb8zfsUY321PxZjpF/GxgNk3Jdin1mjkSwritG6SAj
8Txvj6ILevzvYP4+lifsgRjzHv99xf7V9+X/XQL8cSFveiJuDtNkdBRuMuu/GFOa1XUhaEj/pcV+
UmHAOXnORNk11wtICUWkhyXGhJ8LC6p8w1tP34AOQkgn9ezltnxQEdR3A0AnmNXuqCtlPQWk3Ozl
qpxHpv1+lH2yOs7cKGazcyDUU1GZ6rjm5ZKQZ3yA3Fgc9WTdaqsSd8L1yJgb0QaBK8t0HxzJGOiQ
xwTYHggVvCpUeNxliUkwxq1jTIO4hQjIeuIMTshjIKrvAdXuF4nJKFqDz6qevOccILta9Rs++mxP
SBwqn4y2JbDQh9JanqUbjrGzRWHT6bFhyxKM0TqQZ1HZRS//+Q23N9/h35cOF1kTixB+Lqxm3oex
6i/vuAjpbEAgaF+CvpqAB4zBeQQCB5zCuXeyJkaARG5Nnj3UV8RDcIAX43EW6m00DYNQekHu+ILt
QUzDT29qwZDUqmW02AxXYtqAUNv3hYViqAyJz6i3h6yH4WVlDCal0Na5nBnyDHSZaUw6j1bZ3U25
BJw9/yBEuzrXQn0hODGEa1E89jkjPrMAy7KGzeeBKlRjTn61RWddeJfaq2E7x3DKAuJ7dUwDfn70
wvRzRnbHkVMXTX5h4clvNd5i2tAIA8Q3bcprXZOhjnoSG3F4lWRF7hdsYUlPKELMQONbYcpwYyee
Ix/uHXKrdzQ6Vz3Y1ilgcVuw3B0bVCkxUdzd5yXTVzofe68xg2R0jXGP/Xk3hXRi8pITpVMy9Hez
LsJm1sSTNqt9welzVze5S1Vi3bEP3WpzJTdn8aK9M8IRxPDdFEFsqY4AGcH8XJbR12BjG5OqWuWw
gYT72siuePFcxnojhW0tUahnZEDnXf6MbyqM120+TrciwrOSmSDwpiOpSPjkWhJnOK3uy9q4MYNn
vAh06SJ86xXQ/gP2zv5gymreL3NPEK0smFnmYXUqCokSNA/QIq/LxVwHO7YLzs1C9Ke+rtwbOqZg
WPTFyEN2EsUtvSqxXHp4CY6g5MFcvydhZLpDZM8QOtSxqnFY9xyXGJ4jvs8sMUE5dr2XMJxOHx38
ZckI7vGaIzf6O2YbkIa2wnZoA3KEaPWT3FrJKAtSL2bvehzNe66rOASqZJOveO09wEWlKS4Ti4mN
75/GMrGOC8HuKafKQy/X6mFenpwc/XtK6xw8BrrBAjjotHji6EeBuP94CFqxE/3UnxdeGWinSpza
Bph25I1EYKTLftXhm2MX2cGchoq2pn/iJsB73zb7aPEoV8H371ptz6fSdCI0Uhn9KenF/8PeeSw3
rqVd9lX6BfAHvJkCIOhJkSIlUROELLz3ePpeyPqjuu7t7qroeU+yMm9lplIkeM5n9l57kANlrc6I
hKYZP2GQBAcsoVzYZol6ufkif2r4D74i9IN/OQY0UTRlC0kerG3FUmTZWhxr/3IMyEHv+wFMwSsJ
Nyg0Q4n9fc6M3DJiIp21eTtbuBOTyoR8N5hubXQWuYNOKBgEoheIRhnITwRzMOWdGfLSyvcvAdsL
EqelcdsH4/cciNpzlO1QgZaLOLbRfARe1c7MBX0t1HRhsPXandB2DmKa9lSZ5dtoMaWq5rHbDsQh
rIVgQniGieNgBWm00o11eBZbcIlyQOvKx/FAShYbj6ZpV5nMmFRV8h/Ccrs9jlrTDmUJ9GDp93uW
krpTy/nkBDlCTCDjRY0dQQ19/v4xitFUylhHHUYZnzhSgk0mqtm+xibZsXGjH4WYkRoLw5CzHzlf
5GiKNh1gNKFCagWZ3lOlHiphvLcibsoYKwN3T0p4OYMZF05V5rUEu6EAFrR9NYkvBKy+92X0qZMX
tUbN4qB6DMgNZTvSBxLoIKItG4I2w1aHuAuyiAmgJiMoQe5dN7MTlzGwJj7Ae92Smc71CDkin4Ez
FEH1OORKaZsT8qjMmqjLYFnso4C3tx1jNJxjGnMAkJLObCZkLL1B4p4cmZAQAFJAriiCYUHFJUzS
JH1dTddIsEJPNcAViIrQXNmYdIe00m9KDpO9yA4Skv+iKrNDNxssRZcfNmPf/f77y0tfHsr/VfYu
D61C8WyIOFlxS5vGYpf7l4d2qKRGCObavxKVBRa2p4H29dLaz63cbHAHvpR1thGEebz22lc8W9NR
1TwJJhQp1XP1gdN0LeQpGBwRK0UP4tiN5EIGlCqj3R6YLwjzVZiaeDe2urBOavMiaOn0MHPY4SYS
+CswQcLaLITyartggpsMjY3cOyW+OMcya+Z3eTYeq4KzTDHqmVEvEmY5QJSGqtyHSDt/6tEg7Vst
mVcjuehtoxz78ZJDNTuMBAE7rMog9UMQvmo+s48WFmOr1+KLxQZnhke8GZQZkrmKPoncTBYO7VMM
yBDifGqsDa1xq6gTvH//wqt/dYH/eeHVpbfBwyoqrPL/dlrkqLtrKQyMa6rP7WqMpfFUlZyeb3B4
/aecWIq1iI4YsBUBL21rW0K4L5AKHkqNvfmkCvE1K055qAmrakmhm4gOJGm1fBF9UdsTKCc4tYoe
mHw8QhoJ6ipMSTvlNbNMcF97icpg6xcBMyaODEcu8F0XckpPoPWATyYluUlAQ9PEfNR5WOywU4RO
TnzTQQfATlpa89xienZnMQ08quStAPHmP7kVrb8yDP7xIhmqIUmybMCs/fuLNGR1VCOB0a7UiNyY
cSKfI+nSzGK3q8MevU3jv+nyokBnVb8Tu3mkXSHsp+oldZv1HHWCpeXrpOlQmmojizQfkC1qGzSv
RlkBcrEkBlQSkBdrPooW413Fz+plaqJvwVD1O8L2jkYVvxI6oW6K5hBm/UEkd8VrStbMgwwHzAwI
+9Eza82s4RPYnoaYDRC8gWIOca61Zcq/n80mQpeeuRK7KLsWl/RlKkZXNpnJS2Y8nVKVQy6JWMgI
UYNxHl5OYRXqrmrZV2RiES3s4G47EYmFsukUB1H4JkiahjrqtRe6+hB1LOsIBT4auhK43RSqN1Fi
76Yks75n76zYFBIcJFgDo96JkUmdiXZizd0PUORHD1Ze61QI6R2LIDEbzuabvlj4Bnqd1Yi6wq5N
gg7VAog2O0BiLXNd2hPphRAOMJgubASKpidJHdizsZRxBaQiR1brJOGFEZYZ/QD5trtGM6EsrU9c
UVvpp7kgmiuOxBDRSPTWKQ3HRjMuwtRPGVz1h5nIRDma0Oo038QOpjChEw3odMp3j09mzHK7nfzU
zTOWaVLH1urPDaSG+RMxwtWhEKsT645zOkjmua4EgFBhChFeduc8bU4wyreVCHAXSRjUv0LaEYZU
aNCm5NgQdmWI+CGvgxclWUyozNIvxNPsap1wlGgSX7PWlO4MHMFb142bj8JE18mMdZLZcPaLoKwV
wBnFpvHUlvdMzuJzhcazQDXlyXiBnbzh5AmydST3yr4ZczurQBcOasSiIx1+DKmDuwxCwMMvLIK9
IYyZtLUwEkK8BWzIyoYAnD+/ROS1NrL4C81HsZ1Gqjg+UrS9Mnl1JnYjM+Flh7V5oFpC9De0z4oy
ZV44IW82WrS60xiIR15c8z/4yTnM/n7HWApzc0syNe3PwOZvHSmj9IyImh5ouU5xMGZW7JZaZ+wa
JionLqXrjOHIhq2snhEdPbNY12y5aspVOiAPnfwqBPirU1EsmDlFq/dKrDLK9J+ELL+ocpzfFh65
3M4XUY7DTYQek2FDKN8tcKsgbLFRmT35aoVc3trY1NZiw73955xV6jazI2SJ29CfeCeCbjibif+N
8vgqpop1C4LcK3ibTyzWsXxIcY3dlGUOd6a5YuFeOnJvjqTZaaLLdGaRA0ip1wxN4hoC+wtfKhHM
hjqGPMFv7XQwvFqYTJQipnnyqwIgfUa8VqlXOV84yM9ah2pvikCJ4eCDzhx0D6OctwRCzjddqtja
BWK4qkYZ2W156fOW0btQhHfUqdUmifi6KeuMW+Y/69byu8UZqwib/q2lNumW7ReODp/TTTSCSy9l
4hELB8mtooKZg0iKwayTM5Xia6NjIA4RxB90iK7bPlSRGE1ivLI64ytb8H5Bh6sEHR4MPwXjTFls
cksZ9tJSzgQxIRwpoYxuuaw2NEqmayvNTssMYd1YIzFSGjdXlLOhSGjocEBQzUdC5aVpv84p9mzI
lT6+yMIiMIUVc0jYy9oMa7ifrQCBdkyYawzCS9STLpv77DfricWRQeTsqqPoKApZ2+fyTRTDCkY8
qmzfRzDsF7G26vTQjZAWIkwcdLjjVuD5eYQXd9ChaoVVBQQPMe8GKwYuiSB+DWN4o9UoKvA2Ma+w
hWNXlFr0sI1/6NlNXngdXIwfX4OWSs+F3gLdKJRgF4GxOgNEJZABK3s7VNkXFjZuXCRzRcOAv+UT
GUhDuiVRjR2w5e99NVvE7tGugGp/B5v/ycBGOlbLr9rKgi40X0GYKqQt6EQf5m2yCiRVxW7ykqHY
Ojdiozz54bLOrpPUM+FQ2r6YmbyFVnI1Wcngl6X9VpNfvx4+9crUL/ELxO9gFzbIKMYNILHiEgnf
EU4Vp63rhUoAfiswSIGaes10JbEw7+qcsnctWoQ7McJRQgw0h2vgRYB6TfABd2USKDpodrIcQ+7f
sfljpiVYNJ3k0sGJFG8DLb+XQUE0mpiLu1K89UpNyVMo0cPskXig7JmDgjgIzfTaov2WlNjcTxmw
SKOFFD2zvw6kMCJWsY0uQwDcWeh1LyBcieO1nF4Sn8eO4ihkw/gGg4mHJ+lzxLUS2Uic4gegcgmG
i0c5ZoYDzcjYLD6mXi2LJwN9Kz6QMX0q1fq5a+FPplYleIVmpUf0Sr1t+Ywn+2ikJsNztwu6+DWP
ZG1FFBbRsKaVrbN8YOkd9KGtyVL4hgwWT+LQG0+xVjJzqL+ZU8iIuUvgAlGEOCjBrG8Zqb5W+0V6
EkleFLTmje25ppDfZW0FSMHY48J77LfCir16iitlU00DgS5Iavc6AZFuR/9kd4LqbzKBNbtU459R
Yqm/SqWXiVqBCAz+eYr+Zraz2n8aNQanap+nuHb71u1Uxd+pSYb3Q8O0ZEgobEF3gdYdCVpuK5Tx
BThm2ZzGtYLuJcvADf8pmyfto8Vqt6V5J/9kSgi4xC+eC5N8IjgLpOe67OKvNB5SxBqmeJDRBMwC
29PBQO9ZFI0T6JN/EIZqPg09tEAkNYqNOZhiVpTMzSwpDwMTqtQ0D4Tf8gZX07i1JIqEpI11xAHG
cJLi6n1mWLwSMbOgphqu7BAsXjQLb2bC1krshlNawgCtcuU3rQJ29aM0vapTfg5qdBmsxjjT8DgC
y9Q9y3ohjCF/I6d5JrFZE+0x7JqNTu3+j5vy/2+W/sNmiQ2ORd/5f98snX6G/7H5yEoO0frnXxdM
//0n/3vBZIj/pUsMvHV1wcT9c79kyP9FEaErlgaeR1/GtP/cL6nafynLRsqyDIUzEnTPP/dLwOHI
ugczp8DEouMUlf+X/dKfTuVf+myVzpq/CQgeM2LmxPrfCEEq2V5BZRrLroSAgEg/Klm4MqmU79WB
5ErsmTJDu50vrwrEyLf2Q/0Kbu0LVA2kFJO19idvnBFBvLbM3VAx6HD91wh2NEImxA0VVSagRbLD
Oy03MNTSv6brzJW9/ENhRKKspNjOsKTcpe9qb7nG1nJBZP7Le/J/2DxIf+vW/vE9WiYvm6YY/M9S
B/7LLKH25UmSSQlgvGu8dJJ0DTtAF6byFA8qI7fuVxAEpGNJ9NAi6frvvzh7jr9WmX++Oqg709AY
x4vEgP71qxeZD28rYBtl3q1hL/4W1/qsho743nrZLxD6nACpX+NZvRa+i0CDAvsZXcjResagg3Ov
XKkXCfb8odrJH9lp3iYXhvnNCRLccOlKp1lFp+kD/wHOFu3ZgIIRu8Vm/CLv5aA8ievS/Am0JdfW
ml+SnwRf95P6wKSIgJs4FP7MkUpzNmwb6m73Xt2zO/2LgKSHdABjRalOfqfErA8BR+XAIcf7fRg8
8Xu0e2XTGpiq3NxwMREwOXyuTgSWSftmbe4UN3sv7hLrta/4xrfjja/577wWrjPSmCPEPbzYst1/
BOZmOHTneIUqMP6ZNozQ3Bn6ICm2pf0r7yuuGwudtoDa224+58FehiZu9rlko6qusK3fOaczMMd3
CqUUVA7AHQRUtwJY8Z2I5zS+TE+z4QRHNjG1eSsuyU+AsT+zhWNx09YkC5BTh3TthrC7iFGK2sFh
ess/dI+cMZpf7TcmOQor1LaXdkmwQuAdBJve9AZYBchFAuY/dkK2L4byjGf6OEP2SqVVLl5UkdbX
Ni71+7DXP4sn/9wWJ/mZZAeT66PYRPjZUUZeo7Vwgrt7CnaEBQVP+r4vHIyLkHIUp/xIdxXY8NAm
osVVfuNV4MmdxzSAlLrhs41XSc9cCyWaqzn+G8J2ioTo1oZHc6+yaBpQuDpYIlb5fl6rHmbixrFi
Slxbe0jf/rGUbf04v+FEtdzs7Dvpe3iU2Q/x0sIvRVTFNoUm05/teG0cRgnn7Hram68WkFr0yZhe
f+oLE9bxJIPUOYsPXCDaNdgatY3WXYkcotsH4Bu3nlcCf1CLK/IAF17exB9wW53sLHP/2+Y9+NRP
XbNvGQS9+nfzwpaER5tcU25+gie2+ik7o7Rm/qscjAsucwFOzCb/HDzI5/EGuPcbwbGxbW3CzomP
1pP1gkyfIo7oq3HVOhmfDjv96U/Ajru9HN9i0O/nYqufm9RjuC12oHFtI9kNb/LypjGlp/wguQia
/ar90DdUCqRtgtt3WHAJTuFZF43qyg6PDMOxZ9KzS+zYbf2rdqgC5Q2xdCtji1A/mHkhbWlYY17f
+OCiDRsm9CljR7QNj0kMhJozEDs/CjhQQQhlO93t0TUTZ/Od3sMVg+lHUtvpGkDhZkT6Z+vrKXS0
bXxv3yd3M21CMIiOgK+ZzdDZaF1UktrN/2h+hWaH3VFms7KdXsvduIJva106H1aETWJyvRXxKa3H
wGlk2zwr3d269Mf2EZKGbRuP6Sq+QtZ1mbCIV+lMEMS/Px//Nm4kCFSS2UyCmwQPoUh/h2vJ6Wxq
gy5XYFdaN2e4KGfGqxk17r//Mv/bIbx8GQ2uJ/wp3URL8ddDuKa37USy0jaaNBB6ZLxa1GdTMP4g
V0SOmbWAtiuu+H/WAv+He0f+x7D0L7crknhZRMChwxBj1vC3CQNrSlXHoUqir0C4xNI9o9GONyVI
cjtHYv0uaY0N6Mzzyxc0Yiojt49CGXJ3GQ+zstG3ajndCoK3iYiX+ailxYwXkNlSpIiHpBvB22O3
BelANa1MmhOJkboyR9n0WJmU3ox9xU6Y7LQjRwb2X5fR3V5U0vicz0p1UIfJpAI3dljz0XQ1L3IJ
LEJfYp96kTVQmhfCSjHnK+YMn9EiF30wbWQgK5NZ3FvN6J4DmM5H0O9ElAPgyBKyq2pQYlurbQ4j
NIH1tDhNWUOTo0SsMKPbIIOnp311cGlI+ks9hP+VPS4TiswrqnYnZom0VgA0E044e3rC9gOLy5qp
BczORU1oCaxyhpTPRt4/RTnfAm97y3GAEZOcNRxpwq4QswrwuPUqg59ya2smLaWOfjtSF07yUDc2
WuLnRPfVY9RX7OpmHXkrgkGbIdsuMaeNVtUXPY0SR2QaNTJds1UtV/hHmr/yDZ4TZ2oeoluWccUE
KRwtLaDNl4WZSV+FxX6EhyDICSkMsUhERmMcY3XOXUMcFgiJep5qZVrrgvo5WKN6stoVMzBAZ52R
bvpeRiXSas02wekzDvGTUghf8FHJdtXmmyZ/BPx7GZxn33VBM6WVOvfZLJ/jvj2GAjbqttA1D+rQ
S7dsN4FOcYiRUpISMYm1ixqtxoM+6zrq8ABhUe3EiXQSzXAjTNqTNH5jQLrOJK2tYZ+9jnr5Uo7p
R3gG4pmtmrG5jmH+HPvBjXHiN3E0DCx4gGcCWME4vS4/V8FPDREJ15EQe1oGh2qcJaDj5I76UFRZ
Vg+51a20WVccmaGnKmfdKotZ59ZxcApL7R7JWBMFwgRVi3d6cSrEhYCpRkVVW4CnxdTOCBmwTt0N
L/lCSzQhiY0w8Dxh/Jl41EUhvY2l/O0b045FcM3Bl2AxYteYdMR0Bl3NRaE/iUQ14eK105b8nkWa
jfWLVwfuFlNqFt4B2qNn8pacFrc7W1637FJXncI10HJ3ec9EX/DG9AcGoWeonaOEmjvkxqrGbN+a
1UZ90kvmp7iJewN4fgE5gGQ4M+sgZaJyGEn3qbddHcH0Zc0tvWs9omKGqgmFV679xOHHPD7PPUGb
Y383m+FgKeGWzZkH/8wxkhnhLmHDlGj9GDFQhyq/V4JAXUdZdp4IdQDQ7xvyyjSWS6PulANAebNj
anKakdoW07DVWpUY5lIjhTOXqq2s5xPG127TkLVb2po0dvu8qq84UHycxOizxySumUaH0i5ANYy8
0QJnBTTCNXs52Ex9v5M6wBSJj4C9BGFhSmJEdFzkGYt1788PcC7kHfgdajbZasN11ZpPftuzkxdY
bMVSU2PLWhw2oZjsR3VIUBR8xIlP0frnP0Xma94TWVZEWYoxg9+kMUb6x896+YtPBKkFWq45RiCJ
Dka4fhXUpPyEdMo5nJDU34Wd/FMFpBLLMhacJwCoTMnP87UZHMpFSgAMHW5zxKTCKHZNRholo/+Q
7/NGfsTlqnHrY3ocj9IHyrRm37DsYVH5NAs2Z3fymJ757FeHkSnrL+LPVU+FcFBO5sMuLjCQxAeJ
y+o5/GgOqjceO9H2T8Vntqdkh4uAPvaN90h/M/dw/DaqG5FSQEKQeTbKNZo2Tnq0Y3i/Y8khDXtQ
XYxxxkl8skgGpTxN3Fon+MHGnYU62DS20gUleMASwK4fEvsJ40CMIX8MF6aBpcjWPs0n89vcVj9R
/whJakK+BkKj4w/2v5Wy0l6Gg9w5BKJidcgTqh4GGy4IoLXxUtwo5IMn0x5fWEuuxXO0RpBvcImh
mLgwyXifmbU45uf8TgaoATFrVZCYCWGNu4krT3fbfbuRKloVr9/L4454r7TnACWWPj6RsE3aJhsd
PIKB7E3DBsL0Ql/AzgFsEwIgngw+be3ewpsAMQve0ophCCn1SFjYpS2JP6Rb4CRbDfqTJmGodJML
W3Y4vKsBOoUHcsIYOBC4TxyCFMlShkEQlKvgFSV9iQzNNk9segyFIpRcxfpNLteK5OXEuE0OMv0U
oxGTtLO8M6MtPxxzvr3GRsPEeNBE3OUOb7zGCZ+vad2CF1LYxDmmflhEaQNhwXbWrybYhkyfV4ST
L5Mpp/jRgPXV+/oTjRhvzxI1jxKDIY9Nprm+SxCmBBs9vw79drQewokjzGJrsdMfaDH7DY9FJmx5
iQ0cesGzcVK/+5bTD7W+3Za7mtlfC2CEmtG8GexfkR2BFN3r39pKuMwv/pn+qXkw1q7ya3sj55mv
HbxT+r7lh3LbA/Nj9uaoP4TCnvRj9tEVCAbs9nW444JAXW2d+NiQN1Zs0P7oCA3upVc/Y3POwXM8
+AQopIWyzXJ7ycFfYi2Ddae6Y3Ah2/uU3DVKVeIaWYEy2i9Xvlu/osYPhk3Jv3/Hv1fsjkjO+ExS
QgkrJveGaN8I58NcZ1Tr6r6whwKGy8tf3fdPhfRG7FvOjtg8BJoLzIf1LC+iQSN5gnioHSQikfb+
Dj0TQqep4J3y+DuqxOUNgnDpv3TJC+bpTHf0BPL5XvhUofNcA2nD/B6KK/mP1ck6TxguGV+OR7Qx
h6QBWOPx5C6oMrta1/su8ZDf7gi/C1wqm/QbCXn8JlqH9ODnG3pb3XcQD4n5tvisK9unm2MVik7D
Nt54rqCOjsBlyNgtbGEjc2Z0n/FK3cBeZwm8Id7cwGX/lq5bAD/HpQEju+aFzMrk3K5JfRMGN1Hs
pidtCX+EjXRsMHlEmG+uhgMSMKbQ89HiqaFFZS6wSt9rTEYDVl8nvNCR57skufVrqjzrZlpO91pQ
4Yxr01G2jSO94QJa6/d0zTDnwZBz5vrYpsfIU+45c4WVcdiDLpmfh2w1PjFjrZ7SC/3Mo/XiLQ4z
9ZhwjLEDdy0O7m8oR8hzTip/b/+mrs13vocLnS78zXDXr/sZpxrfdZq588raFoU7ngN2nAh8DS8v
PPHkX1sGwE5HV1c6AzJau702Z+HB4uW54xdv5gXSzXu4bfY4rVaUCRefyPuOZtsZ++eYbIT1zKG/
hYT8Ka+yF67Q9ikPbekwesUpONVfswIxnu4K3ap1FhSHICj1Xn4SsHLkhFVvyim6J/sAWMUuUHbw
8HzInYSwiZs0OZTtthSf9It6NJ4LtiRoQWG7ukhHyf+KtU39TWvAknFfb6U3ULTzmZbuxA3DKIQe
Mfok96td7F8r/PiN4RodcB4ny9zS3/G6Z676Vu2xB5bqqn6TlJWCCe9snvC01ZJnCOve34TChrhT
3ieQfHwvRXIRx0OhbvEZ0qT2TBQ6LwdxQL4YxcKBrlL6bqpPqgqrcov2oF7CG5msIF088yKvrWcp
dKtFEGUHGHDwe0VOtKpJtNriD4K4Mx6iDZZT0zpVJ/iPonqqdIetlfnbswvY8tgFr/NXdvpzzKmr
YJe9M10ZiKV+z4INZREmrSfcFrvkEkQ7RfoMBSc2L8FwjN4JIx9SsopQueLr37Mqo+I9cvh3LEGS
vT/cUKc7gfBr93jIiIWMnzh/rImNoHVLdv3ztAq/pFfBcukIhmP6YAJBav2ZAUiv2NIZ25xXXRCa
xdRzl+Cde4nDQFE+rN7rjv25uEbEuny1Hml12asoIiRydREh14q2OeYq43wMaAUDG9BNeh/LO9Dm
me2Atra4Wwh/kzys2tYjfsealJyJ05su45vvP7P3TyhAtwpPbCy7CB2xE2P5e4dgkLCegZvzWd2L
d/K41JcyusZPJgY8baNt4sdSeILU/hhhOuGrjlwsmvgRz7OymbkoXqVN6RGkg5fbhpJWbcR1u6U9
7Y5RQn7jGhxV92NqbpsDtnUJbRNJgX6Yz+J88p/zjbHyH90PWp6SKuDWY/ZPbQWUH9KLE5K0uyE6
/lNxUZ3gWh6y2UmIUrarX8Xr3kvmG79saT5k5ZKBFaapA9F+xGeLl5Ui/Jk7L7pYzvSEokaLtu0u
Wk3vaudWd051JeOYdAJmY6dkXz/3QB4qGxz4i86YEufYmYHSh+KJP/wCrtMQbCGkIaxSxzUL8xjY
r+T4N9zp+V67lgxLIOSkl+xHwbjWr7IfzWDrdZmtfSJ5UNVyTzFOaKHB++lbn2txEt9Vxi2p+tnP
Is0JWUvB26xnbr2wisjsaqAUM8GisR1IlKgGVkF4p1NKoCqqadRXRgnpJPYZq0nsdo4TDfpbjsru
WCu/Tf1Vh279xPeETdKAvLUNfqhh8nNNkXCBY+YD4qJK2Bkw2eoVrufyEXfUuLb64/M25jvYRS2P
/n1IbJ7j8IYR6tv4Gt5xTiWBM39WP3SNVuMW2L5/G90buWgGeuYds2TtNSBUb7mFHIywu/k4udmB
tSHVpctmejgllBk18dvqulgsuy6JUL2NogWfoL2Qnr7FLSUiKBxCsffqEdEwW1HFrlbBKX3k23gd
EqT5CWDDYKx5g/ECtHmwuSnO5ro6meYedPlP/2OeeCoFaNy3+Rge8y90D+f2mMW2+mlto5f6QNQA
8/PqhRibKf+V5qdJs/PUofWa4i1h83gixi/DXJesKaBUSGS88qDjlhyjTEGAEkAVGyd0ULLK6zzi
d9nNdLEhdqD9EKTSfvzzf0hiewTrKKDQmOpVm3Lbknwi7f/88Of3/fnZnz+G+5mDPEkgcBSdtLfG
SFpyuvjdhLqUO396SgPILFkcXhrsOIFGhKJiiqjfOGcgramuKdYybhper1IJllzqRdQ0ZtTypmNo
8TkIRz7YWdM7WSmx3jeSS2SFe10z+bdZLZNbNRM9KHTaZgb0TsZYpeL2IWBO7pOM+RH28U4vvAgt
kR0IRKz5k7hqDLO2k1pkGAWBHuZtGAAQbR9SoqPr6JrhWcpCMAJ56lUyE3YCdjCIs9gi5jAe6YTr
Z+AI8HN880MOVS4uAYPJpLgGXBCXiDYZuw7hXkTSMzSX/Qyz8hi+ANvWKlV1hNj4s1SunV7xa6/S
opTSk6uwqIr2ihfYN8GrWhYSsHrEZpCOKDnEZtirHfc6kH4GKSbxXXF6EXwcdr0o+cewUR5gT/oF
qbiLEaFtc/RnQPriawnYxSyNvcHlRATKvldE3NEpUrOKCnko/Esa+e8gb5pdC0ayRxxs6zHnXzOD
bU28ISjqnWwUW/S29NfoqMQUog0EkEUNtZoiICoWrGZmi+o2GKx7SOYs8rbOC3tzh4v94JfjG7ny
8rYfcJ1mLdmm8Ufa1fgyLelHLVPaMjQ8q36KCSj24RcyAIk7NX2oJs2Kn/TotM0ShvDc1sD4xusc
XDJiBN6y7q0RCszUYvvIu5nxMiljsX+rtF9JKAH0BOkLjHHu1SoZmalZv1Vu7KUGe6cgIFpDWrYD
MS6xWCf6VDYFWt/5VWjNftOOAOwrMfydEUNJJKTWJhFAIZ4ScPY8Gd18rwzV3HSxwB5bMJl96wMb
hmB4nZYvJst0pxLaO4tw8RGgE3BNa6WHradKluDAIhNtrMQbsVxwVoq1nhO1wNcRtpgBwAG/DpXw
2sNA17lDe0th2tgXr21LM/bnz2ax9iua20QqOaxRs0OOh+OMgG1MzXOqY7WpJ/HWiupbjlIHugvg
KQGnhFhx60yz9cKpHOLoCPgXGF+S37wW2rALMxriMqdEVYr2nlfAXnIVQ64xWJ+AXqXI/1R1SuMI
kRweYhZmGRuERSmpPqxUeqs7Jo6Llx2zEC6VYTqARfCCkpZBDlmhxFVkrKI0XUt1FmyvocZSqZjo
6Mj/XhdSRDMDGpcciQvpoy9CvKgqDJT5hvhIyuEzhjZOVeyvJ4t5UIbcJGp3tdxhfI4RGKnxvdJx
9GOJw4oi0i2HTUpKeIQmGYbHqpowYptRpdtWHum7XuICMIBpjyokWWXd05fGbS86kiBeYB56TWO1
jhDd/DD+0FQpZ/pkJCsT16CcIuVXmpJ7EcQx+H/mFkKg5NumYqKH7nE5WVcKUamgNjpXVNi3BV15
Nq38Eg31XaqQyPVYzMF0SnYotQhsGxy14nDPVGgLkYx7O8ExbENQB3vROvFQsE5GNLYpJ0awxEmU
UnFReGl5OuV8U6uUtFqtNnafdK9xkVKPpOxiOMOzg1W9KCYtmpTHD6O1WF/F/nRC1+3EgQnGNj7M
euP6Mng+M4erWtBLjz3ISA0glRsnk3wu2QMKYkG4lBUBQSZVJrFmoK7J+BybkI6k1PqoUjrXIsyA
P3Ij9bxXGDVI+htbIiSS6lQyZmhb/yfUVQih3Ssputi3J1DOegproUS1SaE87pp+Bw75PRwpZMv2
Iep7TDQn9hqb0oDwYrbNjzWyuM8aFyUhBX5+LCaF2Qwp1c4VwfY2q6pnzHmnscTvOehs2loR+1Fd
f5fpzprEjyDIuE7zTkBKDfRWaAiNmoz0QShLk7D9Jbf1mBaESLJLoOChxZkeH/pkkS1fUdg3EObz
njmpIsgH+LJggIWlV0XrEplEIyRxdBEx8Wuplm2UirXvWHRQTq3noI4zLwVub6MV3zTNvG31fufH
tbgvaixEsZhex7599GVc4bCeKU9khC46NRF+lEshCB+4EAA4KOegJwRY0s7oXwPejW6JE6GVJMbB
FIzRA/AE+kHjlzqCrY2fiCRL0hPnQQAmFf4nHKDsXowD/6lkrFYP/T4Ng7sIM6ApeieBDrauhpQA
i2Fg+tvLa+I+iXUxE8YdvXJC//OSwhlYRyrA8RncqZbPHzOBqljUhW0sSpfMpAZNkd4OY0oTrbfP
o8IE1x+MS8dzioyeA1621oqKbtJEnWyP7FoDlbaqN7R14xNjWREWH5UbhVCQqGTQp6RIhSMp3ypp
ue/N6Fng+3+JGJ4nRfKWGEnITbwQfLnIJCxYbNvAvqkIu/8ne+ex3Di2reknwgl4MwUIgJ4iKT9B
SMoUvPd4+vtBdbqy7onb0d3znjBJKumAjbWX+Y2IjJ4tKzkt5EQhTjVq7EUVhb3RAjvsAp1tX+hL
sJ7UHQu8KTGEphoUw3BJp3I/ACOGkhmiEy0jFLmMkqcw13FmGkBqLFMa6vOHmlqJg45V5pRVultE
aZuX5k5Nut41BUTSox5BkQIZJH2ZNiOIjc0YzehMAhNuRc6/HiweyEjUjgGxoAsrPMwqpmFapSab
xgQf3+elV5dG4Sej/D3WA21cDAvGx0EQQb7psG3nhNKh7U+tDCayH9C0UIvtbHb3Ngf7LnTNLujN
LRpl9CAa7Tqior+pln6HXPY55RA5cWAcKz0QNsjQxwlDqyyL7zUuBXbdai+IrWiOmOZvaSCi7RvN
vqZrDOqsF0MEiS8PkwcwNIBT0uawptAfNdFpaRNho0lKypAGorKkGh6ne/RKSX7thhBst05PwFx7
1pqc3RDCO2CKfMe3SiXThfPpQj4jA1DHRwRgATqa0q8+75uTmrQ+ffzKxhOk9oagu2HTUGbGpy5D
nmsLfR/m83dShshN6oNpBxyhUl0F0+ivSQIZWwxSGVWMGWlprmqj/jLqmp3tB4naBpD+plbfQH7D
ShyscSHBwpCeAuiHx6GnUFBBR5RBPzhZEt/TPOk9BjSoIpmggmpG2ekABGLxYuQfNxMTjXmkrxF2
xkmG6bCyA0/G6trQW9cgaDHWnpfFj4vhMigeoo7M5aNe8Rew2fs2h775c+8/HiKgOO8ifMdD3I9j
JkOupGAhO6L6/I+bn+fMZrbcWAzfUSvM9z839cAVQMCSIK+RtQWS/AZXXtm3evGllUiEWKklbwZR
gLdahx0c5YEOXxRSlEoUsomJLOI0CDCadXqaGZUbYm17XG5K7OeQy8r6tYmb/fumn6urkCsGemCg
/ttkhgsvayUCsJGi/3VTFOBPujdLmoy98PdNDLxAXbR6l6wKF39kLjBi6DwDIY18NOmKIfT9IAaj
7A9IyULoStW/bLL+P0jw/wASlIAwAOn6Gxiwutn+22D2/JHjPbsrfsUfxcc/4YH/fs3/8o9V/4Xx
maIZpESmqOJw+TdE0DT/BV0eiQlApBoogn9CBKV/GZpliKJhQKxCqw3hiH9LUCjGv1YDORwIYSsy
FjbM/xeIIBZ0/12DAniGpEirsaQFeg30xH867/UyAMglmhgnBATN3kfcEwwWVJ0LU+XUxvQLka3e
OLcJ+n96QhmhksJpSP9fYe/T95sYimfFuIlEcLtCR/RBzwFaNgZfbfPRtTmePan8icf0DK1Ouja6
rO6RkP2ojSjyRoTXCE5mdyhLeMdZ3k92AtQfh4dIPLYI1S0lOKW6aFtMFV67dYWLKTKnvTIc8BHY
xyYmEmleIzhorFSqvDyCWKDhM9MUIWf2xHIEXGOKJ82CGCnIxTpGSD7Ji2uqAxC57bQC9RCGqrB6
Ehq8SKAtIEqFDXQAatvpyVs7/ImcQGa2HNFnmjXjvRSmyJuZ1IVVk2EeroIOM0nowxG+KxlAP0jl
SWpp4KARA630FzvGW5LlcGzFyk2X6nt4AVTiIfeXHfoyMQnKqbWRI821ktzwZ6S4MCmrUeUJVQ7x
pEfOIGnbsaG/aI3KqquAg1aV78ThI+qt3ymNs1o2gJenPiH7IoaZ7Nf6gtz4WD9rNf7bFVVRBngs
kKburCb9senJ4OI4esgbNXPlUv0McQG5RCq7m5HiQVeG4l2455EUenGrFg6JhN10Rb83kW6d5YJJ
UDCJ17r/TroLDNbwBZNYtOrHNN0ohvzVq4axH6nDlJrG7WQh+YwOpZ8vxm2OK5l+japf6uyaJnzg
ICUbHQqS267M0zbrjB19mZuAW7wDF/OXjvUjTtl941iahX+5gHRabOS3cmCCEknSso3iRKH/B0dQ
MpRri48O0liJuBmq7CsorQxJJbjgxQovGUeZAlJot7EpPMVFgHpko1yjiHysH/LZi+ewQEaTL13U
QMKey6nUqYHmW6cM0kYpx3YXGFK7oWo5ShNdujYwbYG8155abSNr8OdncQzPBWrcbh9gPdGJ+n3E
RfOFQmFec78sxAouK1UvEMFYDiHuNEUHHXKJKqbUIBFMdabO7MdtJ8TYhJX3doG/F6CtvJNbCHt4
miGEq+lb3ZoxX0/Rt4xp3mgq8i6K0FPa0qpJouWsa+/GqE6PPbkkDALAoaGMrCoMGrMXRLoagt+i
k+HmZX0B7IQwbbG21vO1hgXRJ5Wpp7WMQsUc3YRRzKMjZMyPeNFf+hZYG+IEjmH170iQXpJZQUo2
TlY0YHUTzFBjR7oaY2Ke0yTq6ZUzUtcGca1yf6dhnOxG9PKChVSbDAlx6y78FLLIS1tgGNaSfwlp
eo4UYfYxrd/KnG9X7iMiDbw3RYP0LppODAo5TSukPCWohArELXdaZX91/D8OGjiQucBEr1RLzJ/K
DuznSkc36M/X3Wsy14cEpdRthj8cUnVfRWYyk+/1U5hUAfw6FMFheVx7rf+diqHlCDIeM1nMcF3D
eS8weggejFMy3VBv9UnhcKldGTBsA5m3KNRV3VGW2zNQBYY/87mrB5yVUs0T82WbGgFWSuWS0jAm
AKnamscAZkYE/iQocuQoegVAcOj3EjIgNuUvssy5iLzheJRYHbupQIYgrGIqcX2EHVlfo8KYaX4i
sQylfuo1BVUDQnu8tlMQ7mQkq9xof7xpATDBMM8PIzJDch/jYpS+CCrqcFrMTHIGVePQn7kKFpVu
p8zha9rRRJgqhDq7ghihl4+RaL1GeGy4WHNWmwVWmj819UdYy+chjkZ3SMtnc66MbTtowiZKKdnH
+DcmlOPVshB9VBfzMR+EAB5oZ97LeLTDOB99pQwfgqW/0cdlDKiLmFg22ENaxHGpR4UuxXDS7hf4
yeZ3SH9mX8r9U9Xl6lWLf5vd1Pl6DuYbvyo3EZBbTtT+dQEn1S76KzzTU0m9KUzirRPrX6r5U7fn
5FOjiccfW1489x1yCRek7zzQLdUe13SsGoRqcE1zKh0MicIF1eEE6dlKPI9tXF16yXgqImk5mVI7
MxqNBF+p3wpRjdE6FZBYsgQMdJcP4OKVv0gRo4hyOiYGbe1Q32XWDr4KwCFd2c2ozBSJ1F8NJaPX
v1wU9OVvakAMldOAHL6XOQrJvG2WwqI4wSosHrVLgjYFnZ15ssWMbjtMwdZtQdaGoJYm9O7Ccd7J
gihe9C5gqKvljHF6IMA9c44IfOSxNZePQC2SPb3kZx0o29mqtF1YAZvVqqm65Tibpkhp+ipdF09n
RGnGoXZq6uI6ylTdeQsmpbcYNBQN4N1WrH5XuAQi8wi2BOnKwJb1/kNv9AYdAxQrczk5ofSW2Ji/
9b7WM7PNwLcmXdB6uobAuBRY2KeI4+eiaGcxqYVnRW+Q2LQ+ByME81tDqjQSuQKCRjelKIsHbJ32
Ush+G1sLzigMz+de9VvKJXi/xXwgKO1B67OP59GhMLX7jAPdRgC/uFF7top+oZc6d/WjmJLiCLkO
2FlZXPrwGtAMtJrkAjWlCp0+dCEeqpy9EJkB3ZNLMcDj6zGqLKQd0E3e4AqWnBrGJokOznNqcsZt
CTVvlUIOXRJc6CfpW56ayjcr/WR04jbsDX2zkgmjhYFbmrNB11trkVDtVgBTouBM9gULmSYxG2kY
pZGTdealgJuFVsdr26C9iKyKncRhesINcJOTPx1mQ3ygTQ+zeBnUM0ZE884Y5A/goMwpjd44hQOS
YioiYj6TBssRVfhuTC2ONYC1DWZ7QF/4JcljWaP6LZXNr8noSyrY8klX6/euUhBkbdlGQlXRmU8A
BOuye9w1TAbUmynRpK1Ax0ZxrXrGgCjAnKGmM4CBmMSJmI3MvAus8pPmUgnftjjjqQ28RAO9IsX4
EHWS7MnQkG0clKzmuaLMQVTbzHWaWxGbfCWpyGyC8U8G1FdDcOxiuXxFYyKD1qSzn5U9GujpyrzH
SAS5oP0IQI+JEYCXfJHehL5rSeIaAlsawnHPMlAYOMBZMXZ2XVCD2SOuSXRPSwHB2X4QLzgteBme
kDZbRL8bNHq+OtiNqQexj4fRsi2X5NlUavGS5AA2rXucdsJOiTsUN6XZVekuIVp+yBNUUbsZT6Bl
AVo7YXprzc8LgX7SsPqzytEzMzBTElPtAit6rykTqCMlWaAx1buuwRqjYwhS5tU5VcX3KK7K/UyW
b2v5COpE1eMZ01Ct9idB3KdGcZcNptBTYTJ7gYHMcHFe9RBlsRJdcHytO+XRr1yQyr2eNYAt++CR
LgF+SROA4AFJjAxFGwxO1KYE+IOujRnE/R5ydb9Hm7fb0ylF9/Ln8c8NOba0g86mjBZj40Y1q32d
Ekx5LSwHpCSB28YK4BoV9W1zpCn+8+eCrqWn9eKl7tVqzy6CbOR67396+D89Nw2ygRloDL5hfW3W
IL5R5Xrl/G/f5ef/BbUkL44+0doiI0LM4e/PxLO1YFr19+OOHH4TYbOOgczff/nH3T9fKtRBeQLf
zjZ/Xi0IwH9pE8hAWkmm/nrf/9tfKYVAq7RqpJtj5u9zzZTkz6f99Qt+3iqFR2znyop1+Psglg0t
2sBIUdVUU8479mp1Vypb7WcpNEyN7J8/lOsK+LnXZjXs64Dt7M8fmoZwY6yrDOmI3JG6rnN0aWFJ
AdDE16eR6Rn+3ARJccAekqlHxklfQ90/bn6es5Qp2qC/JNPkTfCh6rOtnJnFvhcYcKcZoK8uijty
dHgEjljUkZfl2ZO8ntAoZ4V2bVzsLTRT9pjK53/d+4/nVIZVYjL0/myQtxzkGl0O1SqA6iC2PmrV
7NCHY8Gv146spUwWcXg27KiA6B7lpTPECAPJZTg4P5/z52ZeP7EcpX9/7M8f0KjDSn7R/EACu4r9
dLEP0d/2AkR4YhpG+z/PD8NkeXMpH6O1I9Ub6NoJ+Ingk8qLrEi/RRIYJ0sD1MxiqQPUgte/KFhH
K/LQbH++cLUe6597//FQnpnjLOqBFX3ULBwy1m+QrVJ2Qo20ayqjnfpzz1yFYX8eRhVtfzNK4g1N
wRqdE4RXG5qL+5+Hfz3HutsEve2nuweU7fcPqIM8oObLSGovqN4Ls2g/o2eOuQhzYC89FrZxepn2
dOh2swfscoPvxcwkejvC4NG8h2X/Mnp+5zJ6tXE0rDKA2kcrcKVlF9z9Id3nx8x0fCx2Xe2a2b13
pEHu9JuBfqHtL3s8x+zGfVs/7Ehwrkv7IW02L4npHCcn3b3AXHsxcSC/zF880W/4QKRx7xptjvIX
SphCeufC9vPjS3DvMtoHADrQUUJvbR/vyIKvfDfJJwW4+rw3a/sbtQ0bwcY9voIbcIc4I0cgLDaV
dc8XcAUcC3yQ+HXja1yfVMz3VA/xWNQvS+2LwzOnorssOwu3MfLo92m+0KUHRd9tI3kPcLYL3HL2
RKYxSG3nrjVf6uVBx5g4dKdlJ8o6Sc6Zzw5OWRe6uPjY48PocUokrKUVp06OWbpFjHn4LgBCYDiR
bSS4iFgdji98j/TYmz5fQwWwBSoqs0dPZ1PYoSRVrGRB6GjoG2G4wB0eWqqHBMQyIyRBh8DuchdE
c+GL44GBENqNnARSAt06gWXuvxTUMwRQs5TDW+l9CJBtJlI51Yj7EqiZ+whYrwZB1+7jzDMKNIR+
Pmw6S8ioACl7XVSP+MF4hE/H/lfQN/FOD1H/Z/axAbnNvnZaFRfjHcvCBn9SzC6mByH6Fox2zLt5
qXcmU+DggR3L5R/1pXRln3gnXwEsafWG2ffS+enzPDvxs3JBXpqhjAPmV70VJ1lyhlO0x9jQ3kMh
Gx+pMBEGHM1P8UtEzZJjbfrRp/iQMS8dN8Nv9EEKGN9OPj8HN6IixrfnLPoAuuUBxwGC6syf2/ZR
9FxGMhjy7WJ0BQTXyn9X5UYWdrmj3FIn+yzyUzLqXp4+S43XgMxJ65N4o5e+iTcA4r6DL5JFjfO1
OOfqFMmH7lw8ZdVR2H3DSgR69AZEOLt28tZAM2SnETGqwAHPzooe4LCgBQ6nTgEzTld6r3xP3wrf
3C6PwBG4qDTBE42dKuGu4fb34Zz/gnjQPON9ZXY+KJpqdlkUybNeXS0UmNPqEeH7sL62xRsv7xrG
QuvxUC8oVED456xjFMzinaZ3IdtU84X1yCnrnZdlL375/LF/pVfyjino4DC+FjNmbmCAnWzZFt9W
tpmcpb0xLsuLC5+dzCzITfbN6WdCz0XI/6SFqFYnFlcYbSJj/UiNM7uaMJ2iZ34cb8kFEXFijfbW
MQFX1xWdKs4seCz8Bc91FcnWVaCQUgXZlANa7QSDWf4W4Hh2/QcruW3QGNpYwjEKTyxKBodK5Wiq
x5M9PJuqOJjtHi8tjhKI+dR8qqtHq/rqlV/MU3wrd+tmV0K/AylAY6vxeMs4OQrNJ4JVKm+gmXel
8XL5OJDcDwxiC8mXxnkr9R9K8DAgPMkln9fXdMbObXqvizcRpaSsfJAr/KbgZdSdtE5w7RFrKq5v
CfR+kuwGavEIglXwEJW/XoDol88tar0NidiGa49eIJgMrklm3jbnvQcm5ahfpmTPXgpRZXmw3s0L
Z5jZKcd1cD5ix7x09jmObpo/f3EF65JNeOIyISyMzXZFdqNIeRlV90O5Kj7Cv5lDKE+PS0705B6n
w/CH/QBJot8QY99YSnyGL+37L+IqCrecZ1607ItvjQcuX+VYPNNnmj38i01b5ZeG1geSNvJd+N3Q
qHvnUkHtcv4SvcoFJdxsGeJn5Xn21Lt+MU7RT2iKcf2lYYDt7p5FyDeZ9vMrYvNnjgF9N7oY/qK+
9hL+n25wmT2QLOEjkTPGsW0HKIijZfRPfAWV/6wZzuB2LF5z8mYPMsn8RfQhlE5ca/0mNdkWg620
l/x151DRh3VjB7+B3C2eCZYMJ9eFSpcvidi1AhdF2vioo77DTsqqF55UFtK38F6yuQvesOdk0caR
L6DD1NDNd5ZBXmrnyfubehdOv6fAFb84dP2Gb4F4P1cSl+P69skLnRTCLpjKBX9TVj1iYzPbFi9X
cJoxnPIIYPrDeHc5+sITZtb2+Ipv97txZfvjPBo+Byj6GL+444+Au9ZdBCE8dF06u2AfZmOHev6z
EyKsiHH6XgC0yZlibSjFAwqhcE0TRu2kCdeFM8rS4rvinuHAkpnX5dDYMEr2CoeLVDLdrT/ZEb8+
WHlsFzAKYQHUR/YvE51I37py1S/sxK0HxhR6cM77sR/4L8Y7Zdix4o2jkQE4bA5HgaMinIQnRLUI
mrP9kjxPzhcHQb9PqLfCsmQj4Yhzl9/Pz2Lxs4UO+/U6RTzVjbDjtqUr2wvey1r5nD3Ld05jeWR7
Du6w/VxWtEKM8q2EkMWxMk7sftqVqwxnB4D/H1FxkDl/jhy6wrzlExefrcy0q5kvPeJDTXrC78TO
6kSopM/qEUXb1zdeTI6CRjdWcAdCZbgrlm18XM8cAfKZMCjtufKYlxz5ZcSAVzZ37fS2qhS+82tC
FCvp6NocnM5tBY+PMt7fmvaIMJjwzg0dT0gtAPYAS29yOLIumASBBV2B2+EEKVDIPwoUK9knd7AW
N0RJFiszH74A/J9sgz6LciX+86ppXaSY1LDMsm++Fps/H0Epvmxh31XBQ/vFZR0YPmelWFbI6JyS
NqAivrFOgyvEO7Io4cgrZx3ez31dpSrIXR92FutE9APmnsBZSBZUb3zIvunFA4Icw5sB6tWfYc7R
P1iJj/0T+2ZHTK0hNECo0UbUZdji4ocED6PRZ1DNVB5kLDT5oN+tPX1WfWfBTORMYhjnwKyz5/4k
3PAdibeA0+Dv7Su8HWl+DPRKohakUtX0njroAEYwTISflO86w2OoVYuYYDxAXu30x4rxQSabuFY7
2unDvFOkQ76zCQ3TGuRkybZASpxD4+lhrl+L3AdpA7idEy/SDQC/Dop/RSNoULC6nREsx/XgS/AG
SNG8eLy/IICEVTFpU+WyrZqQqu6ydNTzCyHKoC0xfk17MHgWam4JxEYmIm9spyNvM8bg/jEJa9jV
ptoNvNI6VeWzhi7uvuIkMhCRfJy8iuJswSQf1mVglqeqWXvDzlMIamsxz1HjzcBcTUdEwa88QRqt
yIjVgwriC2sZim2ANvZyC7HscZX8EOW/TWr9Z7ZW4ymhomQBh7AVfDHcMPohp1kX2BHUGB9+/2LN
sp2TZ7N28y3yoONDo3rt2zA7AZk/uETRzzSvfp37nbgLPE50328TeHaqxx5YFIfIPHc8vE7mWRLB
49kDSH3F9X2fINdBdXxqgKAC4n4lXrECJhFiK+ZTXm+dctIh0BHVSY03lpv6JXRBogBhZXYWGmDg
OfUNFQbZyuSIv8zYx8FNEB+BEfGFqThYWwg3b1rqHbZXcjd02m3zcZWVoDQgAe7ZPrfIlK8cJzsj
TyERHtmgHOU0wb4OwWK3X1P7nRcM/65M99BAhKKt7eVH6b3ecFEaPlK8KTppzaGzsbOACQkcca/A
aw3osqPE/FDTke4CdWt8Wg2Oh2r0Vsu6m3wA40HcJYute4buevec+rwwpET14vy2NAcOhbnL36ty
BwxB1TZJg9MgtEond2LIF+klvgouuaWrsbi2JLaNywLsmoziCQttxl+n9q3jcs99NlKy1u6mbxlZ
ZMikozlrV2fTbr+45MrE5SIGocx0OXeQI0m4HhkzkMhZeC/t6HxNtvVCv2mmHx+iCW7XX90325Rx
sApA2uh7EEw4uZHqd+lphRpioCA5iD8Csd8w7GyvYuws+TvDXUxHtmDJqsgTaSCSuuSCA45PHFxV
dyNIRa7OSGykXavvoOr1ow0oFpYjBqxQNt9AxrCEJi7lHHLWLywP7Ida8CPVy1fMLkbjD52Iw9Tz
yKRb2yfCa8qywWZaOQk1RNX9TOX9DFkfs/rCQ01SJfJDUp9eJ6SAZfyCNyLGMtZvXScKvfWaI1V+
gnMJf2F6hClY4UG/U/trF10s8YOBOj9Fj/2q2IZkz9jLla4ueqljPt4sp/Wi809iArKQ4ujdOnPh
GDcLQsvv8Gl+YMND5A86oIoPG51duSYybgcaAey6GB/afXFMFNIQX3DmXyFN+luvbtJDwTZoFy9C
74H9Ch6DLUU3JMc+wpscjeS9iJsB839UiIerdmtpDENhxUu140rqAP7W7wbxp37HXopzTeUU4Y9K
DouZmqPdgisiG8qvTHHyZ6DZoAuhkyN1ltzDE/1d7Wb1gH4/8WMaUBqqfdTnxbu02MoApO8kvQdH
C0IYepqdmbIsh22SjOyKK1xz2MW+KR8DOHL3aU/8YSmgbUOqKtiZsq2No9ad8cK1m8OMr4D2EI6P
S/YKq7gE6BVFbwpfgI4uQsGAsSCi6IAOjhLowUsGR2zTX4u38R0XvSXesAMTJQ+4wm/i44zdno3H
0ZFdGVIoFM3mk3+jS3aRn7oHBjEtikArbd3Wh4s1nIE9BOpGhZFHvEhc4ZTLmxhBezptAA8+iBgY
6MJG0Ue7pkXbAstyW9iN1Q7FkD3HboSKEbyjp3fUjhHRze0Q+iMSDhv4EuGH6Z9wz3hM3XSktowK
N+SIDDvYZaH+DnphU0OpNfbbpCJXpt5zFjjMggmNnmuq2qlO+W550AA57w6F1XNobsyT/kSTxYUr
D8RC1agw9lA3u5duAFblFUzaadwxR7U8yEUV9dU28uCEQdjRwXfDCoFj68GiI6GHZHdAaW/HGEO/
hofaD5/kfltjj+cD0Ya0E12IpupbepoOsICVLVh8ZYsY0c0SEaQ5gmiGcgyy9aBdpA0db6JCyn+D
9AaRBMaQHaPNBg/4tdgVDH82wVvtizUdAL/E+Gtf+eoRVjRd2Yd7cNY20dG4oOKKVukFrzucZO3p
Hm97wY3IQuVj/j1R3l3qaTM9xm7mYckULq/6W/jeP3XiRoz2CXQmlSO+5Ru3zupyBR4BFsJks62+
SDcEDsvTnKLNeihNt2nvnGhMUIkeNjBl6LSxx2hrXFURQGKQbPnlaYQ1REwsHYuYf4bcJO8Mt31N
Xoii4hsTstAHudspuzghfh9KYMfI3g5uX79X8aMerxpI0q1WH8APSvhpqDtT+ibrMpstOYLYYLbq
FGTdORRPuqGi/UbpxPZHhiAMaxWRl4A+mskRGAmv/5YagtskRZvkaLrFfnFxn2jR/gHHOMmHaLIz
+ip8l3CX68Adw5UVB2/zOL4aQBDIac2X/IgRg4bLejz7UIE5KiuqDpqHHboVqEjY8EAkGSB6MpxW
HQC53V9ViLwn2YLM7ZSAUXUITTCFd0W/lSe7MfwRaSPQ8aSbVOjza4r6LgxNmP+uAZNfutLqF3fF
WrODJHFjPgSCm+DRzRBOs/fBKoBCS9qb+4xt5uQdKDyiDy4mrdvxF6M/qqYCvDpzEzt8gtOu3g23
e4G9DcTCjp97w8PSVz2V6Aqs0Tt86hgN2Yo3vabf8Uv/mdKFof2+kb40uicba5vOdmA5wbzD2iKd
39vvDKw9tMqEOG6dBH5O7XBdfOuAnbGHp0VnFxCbN4zFGUDJ7ZF2gEwbBUaPne0YM4EPon0AAogM
gSgPoqMSNslrdY9Sp/XBMWpbYLpURku9h9V4i1kZCXI1H+UV+qZRAcY5gH+iOWSdo4s6Ai3eZi8m
e9WIMwOmn3bwC6siN93lZn9sFQ0X+GhT9JtpH7/1G4FOkbJWL9HzgAci1Eb07m9wkwfKZ6t+q55p
qX51yZVMS/DxbehRNkIupdxLyJhMFWOmZUvoSPfWAMMaT4/deJZezLdesP3ap7zHNY4DOty7F/0N
mQjoJgjnhprDrqRN2zB5SHvQa8iAUbn/5ghQBX7nZxn6PeK9nXpUbhP5xJMByXc4pR8ydS/+QywR
vGK8mGswwBRudpAzKF6qz+qz/LJO2r6hsqevcQEuAFpAqe8ZF3Q/OYM9uaQqvxNr7Y+M8YN1Vg6s
jnir0cfwtctUXaGoxTDERek7OHaf8VP1ghQBWdkleCyUbdhdICEF8FGndKMHvyGMcbWswYAtKcM3
U34y487+3SE84yAmdqA1gIuC4a6WCTYl+npaKBn94RNKng1oG5fbbcTQ7YDC6nYCiwAXyxm2RJLw
Snp7gqpb248VhOfUeF1oo3miikr1YAPeuN+sc/jOvCoymKu+iXd6bM8fDID0Ndo+Ry+kUAlnmY9F
yKF+Mh8yC5GfVWyOsD+8GGet3NAXvyhE8hRyL3lDAlbabf38pL1Mv2Qav+/KrXwKdj0aGC/xfnpk
Jf6uk4ehwJUleVbx+rk9qnAZ7K/agSpjG+cAdAMqdtAUhTMUypylEDxgM7xsah9f6NIJ33Mgi/Yl
jdCicWWceQ/Q+vckZ3Q3UvnajcE2HXed9Qid59gJ4UO4DoDCfKL2/7k7KussqJnJIUXD8sKxVJDi
GFJmRsx95l4wAHgNjD5GJkA/z1l1fKjA8fjpOsKK5qVgFLqiuuSGlmSyjODd//5Lvt7781AN8Y1I
VuIS5JRunc79vP7n5ue/dpgrMVtINezYp5o48N9fn8qNBAsN4xQGOx22uH/dhOvDn+eCaiRFj0zt
wwIz5KKGlBt99I//+h+v/HkPrWRW9OfdyiYooca1d2QvAf81kcugFkdRpkU/N2G9fsbPXY2BveT+
3EWYBpUjQywKv52iw5//Pvz9Nf88Z4VC/e+3+Hny5/9gCROjXIRY8t8f9fP8n4d/3YvyCHm19V3/
/CVVI2ipLVvTnz+YSseH/DwuR/IyqUIH9+cl//j4n58NIjSkVp65rNqQBJJrGtc1xDxGds567eEi
T+UNlUVDr853yYAAmWZEHpN90ZeV+hTC1dHihN7VojxKKTKUynhvJWvbV5R/qaLuhKHTMFmljkJs
uuvY2vXIvMWh8Gmm3alV5XfL6Py5AEfZibTRBAtcrfISKQ02SYwsLAFueaTS/5kFvKTB8sLfsND5
jxPTH3JJomM8qN4wSFuxAVaQBoa1BS1OSE5fsjGZ4ABouw6duDEXH6sfrE86TLzl9KRYElGwTO7j
iJhKQHom4l2AKWwioVdsuZNKblmnuFa8Iu7vqXQ5Roo3zUQvuJ1IFZOcrlzWeFaDSEEUX6I2hwdo
ELuU8GH5EE11b/RQm7RE2Kt581TFwoeoL9dCS70g/BwHhVkQtq9gBJD9vID/L5FEskympJBc9b47
Gb1EA3ShqRMY7xNwUWcyiwegZsjpY0xDcQQ6kgqA6Su7iGa9IbWO7LlKQ6ccB+EUZecxMH7P3SRv
UsSkQJKcxNB4DVMgrDI6oijaS+ggjdlXMUILH1c3vjZqwa/231FhfjJGLg69qAx+KS6RH8F3rYTt
UgNN1JCMnzoZmG5XvOApzqxc2jcY9wIm2eU5c5YlOE6xfGub4WGeZRuKHOioYj+nTIQgCEQiGqJd
CkVJJxcj3GNfzUGXn3rLH8xHmK845qD91GsLyqzmIaTn2WnvHKbPFtAfjqsXSU4+VbKtbLIme5FC
V1YxYaXrkXPM0Gb+XSX9ZxuKyAUuKtkeezzSTz1HbNaNY2dIUEYhhR2iBQ5JB3NwBjqLNgQK29V0
rcNK/UINGxcw7ZZ382teNfRBrZ5uqpKBMyp+S2GB8EAvHMYWAQ+1LLYpXmwTHj+21lNTqeucmsQy
SQTIHHXyq8wdVTbETZiPT5XJ7jp3GrokQ4veSpoccTAEtKvB1cJ4yM7FrDrHrfi2VCh31VBZNwM6
8HYuP0+9VO7afHlP9YWQgjkXsLJmAwxA2IANfKPWZ/oUOhIuMsZq442bwG9WkitJ3XMwmh/drF8C
ptKLAVRjEaenaRoOA+ZFjY5ojDnkIYLkp9lAfCcq9rmkoIBr0f5QRvk2PTc5DZ3MGuRdwiyzkjuI
sbH6pGAmhqeE/FF/iQq83DTH86vkcE0Ie0fGfJBRDfPQaw9X4Qo2ryHAYSZGz6WeFhdiixQJ50UM
PBC+wRnw68FKut/SCFUloHjIKv0JNHkDEBP07VyHp2XQ/ou9M1mOG+my9Ku0/etGGgaHAzDr6gVj
HjhK1LSBiRKJeXLMePr+HMpKZsq6qrr3tYEBiCAZjEDA3e895zvfJSjwzVQxj6YjthQB6HRl0rWY
q58pOJuZmKX7DLY6fqw7xM/3FmGp2CvnYC+i8C10MEqO/RfX4jbXmNPZzaXEakN3O56BY48qKDd5
8aY8/OLByCju+48qhLE0kPdYDm+iXT6gdob2Qo4yOHwAQmmVXqRsPyc9q4vCHmEGoeilY02zI/eb
bFd/yq3CPXRkDdeG8Snmu8m7635JZFCTA0RFhuwXP5rpVcpk0/fpt3m0Pg8x8i9bddHBNFgxJ7GL
OWF2KA8B0wxJW3Baeev6QIcSu2VFY94Vcc5MdYweqtdB1T/Djj6PSwOyODvxYgIKIbothp9D+CU+
Pq/d2UNOrc219ZSQjks4J+fA779VC91P16DsaXDvOaoc7ypySSKhm29u3RIPM97xnt8tyiZgLdxO
fUrX1DA/Rz5Fryz4GI7NQ4EHyqjrh0QQEW4QsUBYF8CFsEjexPTBqSZxEzkSc0QVP9hY15EG51Tk
zWyTBhaeWRSmG8MdUHRJIGMCFKs55D9AGhIHuXRvQsddNHlzikT2knHzxt4fvxCLCJwHJc7FC1ny
c//OG9hQdSYQIyKF8zDQ9clbl9jzg9Vx9S8RanUBQwhpNd/AJav2hU+OVpL36S5tmy/ZVI8bounu
nQeHSogBmCACuFHgDf8phc60j7/m3YuMF77qpj1ihdYgigIakUzPdoHBX91FE1hL1NVaVUpB3apm
VjYhfs4xp1vTFZ+MuH8h8rXeerZudelanVDbocjzzViVWLXm8TmRS8vsNLhH9mnjgYtZwmbU6xGw
2/Ak67MxeRDNKkEbODOgAlAxr4H6gWgA4wRn1ynpfSHFLW9EOH42p2C+SYR/UlWIm3GCxZsE7mdT
YTsPzZKrFgL+Xqrso7nYPyosiFXbI+bZTBHF2tpl9pRrxoOVoSCYpXt1iPWYO1afMRWxXVVArB3C
fDiVorI2IwBE52z0V88JaTeZtBmiMEBrQoyZlbnhbUTJMSgQfXrO/CPIqU6ZLSWjoqBEO1DQz/y7
ooc6HQ89ULeJPklZTjrc2aLQXpdPfdu0+0FAs5ItJQDfJvB14YaYTNM2CeHcKVhzCeKwXdvXP+BE
HFef1H9byv5LS1ng/6fc+VM1/uYnW3/gTz9ZYP5huZ6HyUz8Pc44kH9IYUtyvTwr8Ow1NPnPOGPh
/OGa0vI94fiBtpK9e8mE+QcIDx2Pg/lMePqn/vf/+kfoa/vb8d9DYC2MbZB2/4bENQPHcRH6krUc
mMhJnd/yxcBhQHn0Ev/cONlnBmsEItiZWoh3fRPAkAtRxtozHU2DYkWCChYYKLXp2f5upA5c+mbO
D2Fd4bxYhmvtf4v5Hp8AWbZZ8pwA62Li/Ia4LTkS8YASmW6OYV1ETgd+HoyjlyX2R9iyu6n2nUtt
qmsycJfvx+dQmdQoykyB+8w/2qbpPM4eGpqWex7pyqStQ3+QpTHiDQr57oz+B1H7rAA7DCkZcohI
AZZT1DvUMOFLzqK9o4XzbigAQilnZ1ResaktLzmVmdfSZJaf4yA17yu7wE7vwLJOo+XO9WC9SNav
YS2cx6aUr57EIt7Gw2vidtSPlXtNgm46CZ9BY1pgjuYtzd8QGbaoHOMixHzsx+7rmDjGXQJxaEB6
v3FJpAtLa3rOWNvXjri1RV+8OIHU2W3HqFoATZGIcrL67uQ7OX7fIlu2YWWnEP79s9UN5j4a6Hwq
1zv5TZ2T5hNSt63vx2VXJiLdkKiabAfaeGCIk4uqPThKI4S5qp6Xi8qco8hPcwc7tLHaA/wawkXb
nZPEdALrZOvH84s0yJyZ+wAy0phpA0J5J4beOkxw0ImG/iZU+wwKoccphWI/jym6he7PpqTx2Oay
PYd1yq3dnukYDVTk5jGTpyp76Fpln3sJB89anvrConpQ7YjGwSLh+gTDJ97FiXcwQLlZkn+589B7
sgAQb47DDDgcu0tpqGs6GcGVWd9efsq6MjoswXSbT0glljx+wTw3bJVtnsWQ2ecucsnvAmZcusl0
TKpXNDg0tyKGjIy20sFM+6+lN9IKX5hcDR1gOmKaTjasw7GB+wcbJt+ljoJEGWunl9vCWGTxNwze
TzzetMUEY6IZhT8tmYxHCDVik0V+QmTvTOnWSrpNbXiPbknJYNDVfjdyobPJ4RsOp+mYi+42i5aK
FZELdGzsToVRnQB+EK5IBxAaml9V4edqvq+jNnqU6dGhtWXFeCbI5zEODaxyt/a/uIazXGbls3C2
w1Nh149KDc7twLLpmlpvAs4A2vYe5HXJsptEX1qecJNqT6iLtMgr5xs3UX42L4Wo+1MdqHLbdVQ9
sTNtRCYF86pCUg7/YUytOgRD8TWaSb300FVvdcnkTGcEohDGDzu8Kqau9I2bkKtuphtT+Ie8g1vI
bOt+LAQuQc2d1PrR2KQUaQIAEGg7RXlbWJCVAASMxzKQe8nSD+cqBlDh07q3IpJCM9Rd3dyCU+ua
/eQhyJODgABJJFsy5hEij+xLByKPNHGmJS59j28JDdR9i+WMNN0nNXLjsmaoJQvMQ5u2mtsyfDYh
V01afrNAQxzHFH1CDCiZWVC+M6v2MbeXNxGaWz8rLlFCcT6Y8H+65ivwn5OsDHdjh5jPwrkhNbz4
wev2aWV4p7pK6HGj4gVa5iBKqir6i8umGudpW/VtfOiSrxNV9ixsjV1bEJ4wLP5uMmNy4BydYtDR
bc1pRcKnSG5US3HzSVX0tJawz7aunLI74ylqMEOVJbjTOr8X7QgAz5U/yGJcNrmVIpaSTYlEnwX/
nPX2qaVMu+lyqFEyfVAtppkgz0i2wJxZdsiTdGEfHAlR0OJeBgqsS4agCMsmIPwwS4GjxvugAZfQ
FV/qhchdBqpmU6SEGJh4D0SzXFsbcQl49AU9zU9AMHQWMtyWNtGVBW7k7SzVNzlx/YiJ/7LpEDhh
If1cvE4BVuSsVMtJIaPEfkBuXTVfg8QZt31S/qim4Gqiir/LetbsndUZW3OgvY5KJIl5ydUw0kBU
Ff6swqaNYrv1vjdeFybZewBXzU01mShixtfMw3Qxg4O/aRMn+sSYu+9YASwqQMbZWWQ0z/M1TWPu
SWUBT8h4NszwYo14WCKXOVhkI24whs/N1KMnCGA4piHmBcvblQFNlLyNPgTF8NQMpbtfJkftHOFm
u6Fv6CfEEGh8LF5zqA1rFb0WrzXte9Slw6fZ8cNzn1IaaW0YJ+Ms0cvV1nwIW1HcmV6Hpdcmw1e0
rbkhbAt8r1gewkx1oDKbK4wkLh+X/sWSevNDZhV48WYgLwnNrK7q6TZGXgBVjtZBppjZwslwtnaA
Rt9ryCQUQWOTgt0dxVIfq6Q/UckrtlBqKNa2qMDKWJt52xR2AvVbSWDxHY7HZjuAb9nWmHcS8id3
awZ3YOTP/uznG2Nonk0TRRfpg/HOY/F8087TsO1NFNHShszbLbxvarG0z7TK70Q1c/MNuz1Ja7dJ
D6pQRuLiKBQ7EV0T2fI1cacqvR9h9cjIuVvqYDzbgOSwxtP3TgoqJ8lxCD2k6kZn7aaAMggje3Mm
ovIgavpmzFpw52Afm1DzMiKTsCir+DExQSXjm95mRtNcvK6Aj4HLcSLueOcrLzhYPdqAHOZ9UFJf
wRwI3ylmAE5wH5CizIXgsz6Obf+2r4V9VNAiqTDFjkP3Ook+hl4Mh61amoMM62EzxlN1xNPNkKvJ
xdK6umFDKSlN3VtRD1CT631TG8Rdulig88E99Vnl7uSIvYdXWdy3CdOAIHO3BiX7KDc++EkcEcvh
Y1AwJJ6xfsmvWH4PVBci/GF4f5upQVOoC+GrmQELVdp/6JA/eFFtH6OFyCwErgqlcDS727DW0CWS
0XAEYS/olf/T7mYKN/Ypgof1y3Sw7gltRPDwDnrmVO7ydvgwIYc6+z0WR1gwKM01TKO2pb1xY3C/
BZcZQfHON9BNCoonZUyndnCk1PnRpFTtmpBC182S99YOb8X3rBgRx7rDD2PRVLnVC2IW+tPOAVAJ
3RQo3KU/almNnHCCkY2LmjUJaOr0GRGbRHsfutanj9GIDgB5pulVmct6mFhSSDrGvMMi89IxB7+J
MoQw64ucKCbydZQdDJVEnKfe1UTajIZ2+6wKwhqi1kSVo57DrMNl2ueEbbt+fSYR7ArTnVq0Popq
/4qrj4alw4U4J31zXvdsJHC/9tbDdVMIplx1QuXZGtV53bR/7c3E8J2QZKkhTBBPYSqpgicnNNNL
E4bZCdQgLT0fPVtJlkmZopatXLxuHfPXvSXqh/XljkjPDjE6ErngKssj+8+NM+KXunk/llHsoTqQ
nyfdIhG6kTHUUV4eCYButlMC4luxlmFsVcOJMqg6tNoOJAbFuXW3Fby9mZlPm/V6M63P1gDY3tem
GwrdBgJHvZsTjHjTLI2/XT/WTBtwfBdU482v7XrCEtXDItFzlvb0NYKjxjyTzbr3vnG0h2Y1NQmz
2Ep7wT6vGzo2jsazM2BOc/VmPVRz9mpi5d69n8qIRLwRQc88qyzrX++Nu74t63vV2u7VtZNwb38s
VbecY1eJc7jQz/aXtGSUsuPLumn1Xuu/NX2Z3sRjNTOeoSTKItYoVdkM52mYNj6TnWNoeuC1/toE
KhvP5J5Xe/Blz4VR64zZ2Djno77mEr6fDVXTxegRiOuND35uZ8r2lRzP0dwsBOMdYnw7q2co1J6h
dbO6h37tlQL3LmUPsZuM7mun3UPrxrNKbpe+JKd9JFoRXFfDXR31Udrwn8qkvwuVig6TWKjLU6B9
Crxx3q8PDvrL7oAn2nTkjqLcXehu99oVZlYYbN/NSUr/tdWhZM0+fdn1eOiiT4k/EqakP6P1s1g/
qCFzir0svQ+tk+K+C1NuOQ2+LS8hIH29Sn+7ftsRtEEN+4Q2+r9f2B51IqbNJ7tvaIauF/LEXQMl
59y0YIyxQaxvCOP4n2/V+i5hnR8QyqV9fGI58estWP/L9f8FprWc3/9zbtvl3lfxqZgBsA5QNWPT
+VnlPoVicGFHr7MeLVbE4Bixh9iKubdDl9xcyP+Kog0QJey4XYpUs3o2yj6Bo1xaqANgqwV+92ry
qfhIWqd8nL+oLOMG60fICUqSfTMVYBeZUdW9byatI/Ss5NIi6gtE3u/kQrkTWYrpVYAfE/dpiKk0
IqFsjObOjsIHJVm7GTEDveiBLlkgCmwib1qy0LrqA35gRkw67WKxIY0weYc1BR+pvJ2G27QsfxBi
/smMrOEmNyifjWPyuTA/pTEaidyvv4CB+0I4CzktDl8Bq0jhTZc5hIcJBN3GrZp0P06oSmBa0CbA
py8HB1QFK0/F7B3Dc7vvvY6W1kKzKcr7IxEqTH284WNa2/UlUt1t54z+Mcrj58aaPRwThJiJjEQG
rKUny2R8jczu1PtAySwH9sY8PQSF/zF1CpMuVXLxXwzqBBBCi+Pc++OTC3eeQJ7h3Apxm6sfk/1I
9E4NZWwfxjALmyK7goZ8YUFC7dow7oyenrkt4OHCBdmGPoXJrCjoEIZeRM3B4BNTH9LIvS/zh9nP
flKMXlCYx9xA8+h7S9YM5nQK/WafXX138jeTNxzdtH7y1QkWBOznkLqrLyveru4h8wi1jicMq6LI
d+FY3PYVKJMlHW7N6VPo0bbrInk7M8kgnJWvhEVflFZDzJx569X1s58z1jk4Fek6K4ITsB900Bsn
3dD+3rrDx1b63wbehCVGcdCPJheidD+oPAPKb8KA7RDWzc6uVsuPzGZNPaQBWvKxfRTEdqcSYa3K
AywaOdIaqLr4fJ/nMETVRk4mCSyvSjkQ7Jzm1NuQ8ee2fyjqAUwvHabp0gXpgS/8W5t0mGK6IN6C
scjsyb02KawCt6LtFcOi16jO1EXuUJvtU1EbSI1odlIXJev1ZbGzJzALzmbK5G0+o7H0s/JK4fzo
lPO5K+ZLRkMr0xGig5h+lL11h1H1eVHeh8wKvgayDze06kEiLu7JdNCv1g2aiRqxrEknMgNSypz0
oGRPmkHxxKu8sQaKzpFFN7dEmRKKPN9PTrkQJUawYMgrKCpW7l5CBBkfQ4TuPYeoOmU782gNC/Wa
QXqoxpGQCwTUrkAj7hTBQzK1X5Y5xPMQIqtu2y8qIqyQ/OhTZxNwUvg+4EYFgrGbMgTmSZMcysX4
qgiD3YZWxVCAdYik8Kr19qFPUyJuhu8mWj1lGgT/2LQbu4XbgewhMXp599C3PvgkjQDRQoSIubKR
k0dRWh9bvxw2PqZ4AAnFNrUVaQOK7hnvGsxmynL00sZL35JbTLPkOLuENbWim+iLmoDedcBEWr7l
IIU3g6y/+IKY33oIdpVlvXZoGKGrDHc1U6wbGmfkcRHItelr7DTRgHJKxOgykqc5i+dLXwx0qYaD
k+FFr4s4OJqZpN1DJHsKmPZq2tE1NgkIiEYzfcBijcheOYfWRVsbK9iH9OuoxqO6zCdvT4n/jZkF
Svd+gJuZP3h2ZJ2n4hO9sEfWxcvVEjiNgoKZtezfnD7A6NVQkFDO98lVJvg782uZpBWWUXHpPbr9
IDBuJh/sQe/8FLnydku6TDs/IvUhQ4orMNg4PsY42Lsh4BQ6vzbyQeI3Un53bdIW8cISUuv80JZU
Y4uMvrXZCevMBPYTowaiupBC4FxeYQGxVPPGa9WbT+gJXqTp4JFE/AKXyJB3Xe7emwEaqtyggZ8U
mMq64ThkAxq/mLIA5Flaff4brB+04tJyN4C8+m3qJfkGohatzPpLS8Ua7jNlj4lP043UG2WPea+m
eusIMKEmaPyGe9C5DJq3OB/pVxFkVBTqNaaKgvHxzU+h6xrl1TfzbheJ/BFuTbbNBonFpzCvnerv
RZP/ZIi5ttzI9sVq9e6+9IP/ypA+bJyJziAu6zOR5Kc0/Zm5ct6NC2wdOTI2pszJiCXe2K3fUr3a
py2M/ZwhjS9SK/EPEz7jkR8C1wUt3kCWNWmnlR88WEMPPMPgLsOsFm+OCR++Ez5s5cV48XrlYoz0
URRppItKnlTmFneyHJGfFwSE9P1ILDQDYu495CysN51fA2oRo7MdyHrob6twIlNQfFNEsDHP7MdD
Vbjkn74qn698YRFoUcG/cZADbHxeWtUhuLOpn9NV6s9NFX+tzAa4D8LsBp/7MNKsW9r5MXTBx0cF
5GBnirAqJxPmO+eezHpCSRpEZhki38okan6w5VObIqIe/Sw9Ni6g0ma8GtJ/iQP31mAVtpUCiWQp
PpbZgp40zTyKpdzQon54CFF29Ko+jkmYbuxiupujQdw6XNXJMhJxCkFZOKPL8GUD1D5nSIC2E5C0
hLvExpCIKK2chvlSRZ8Td1d0LeaTHolc3d8I13qKuPRzMKW5t3e98UfmZB8rwKDwXm4GOgmkqcfB
Zuht1kwBbJxioQIn7ZsSKyeNr+RhHg4kw5tnymS4AE28Z/AFsOMq+Zgk9kNczESDic8Z9e2bVuMD
1o03QCHNSow+Zf0RzN1H2oz02G+8DoF/SnGo7qOKzHg3OaRYquYkY/CP3ooprAmvEObBCwFftr3U
N8PpaDj5LcPcJov74I4+I/jhiVi24SXpLqHduLuOKRESzZAQD8d5Vh2d9xqVSedl34MQ4Se9CHWc
8+HrYk0vzJt2VpR/MzFMjAjPHsOUtNGBeYtKHp2c19N6488pFicqlVej8AW6Qi2cEN9dd0Y+CH6G
hfJpMVleJV3+CtbtqWqQCXZtt3Wd9KW2xctCxWNbd0bHvYilZs9V5/vGrQ3FEiknMJWpR+DOZ8Jt
OEPq5kWs942exLo81ijpajMiKbihZPrkQA/ZoKrauYWz66zgFEqAKHaeNsQe6lLSWHxSll3teq+F
R43aWToFCbFuf5knCITQlu89KwZo5qfGTVUEcgsoCVMMcHczQ13DaoBQoQGUx6Sy5hrL4CYzi3pL
QaXdJ+53+Ldww80fTd2FiDFQBtcxYRkSG1dtBt9Hgs/SFFMK0XRw4WnQQj7wdcG8t+ar19yNC0WL
QFUfi5y8LARBkAUsp8XjlZsQ7TUtdD1e6aK2XnV9yjXjU611hCJJ+1+4z/Xkuklqkk+BVNQbo/TO
04xHJLbgGFcU/rez/g2GyR9I1jWbz/WG8+u8YknLqXykJzLtmfDwF/Tfft8MyLsw6fnpptJ/NJ3c
vD0OApSLCfdnKb76lDKAMwQg/7ycRebcD+eyK+lRl/7ibtJkYFypNBqmixAh9nQdzqPe8AKuiI7K
w3relF9TW8ynpJDj2eknAP09E0Ey00md0Lh9Wv7ApDs6I+uhJztQa1WNEFiXNhJd5IjNpqiPiBmB
vsKNo92Fi6ZcsH7qggjCRBbhK23kr03emQlyGMIXDL2wF3olP4XOk9XlzNSS/KM72mrvTuF4XjdN
XU7nBaFnmkjjGOqFc5qCHov1Zt17P1eZ40M34qdSHu6MUq/Ao3BGgCHRXv06fj9ZkvhRuTk6vHTk
o11ANWeyPhoui6NlqmNG95BmkXLT/qZSHbBXXc5qSh/lQpNifshTRG893S0j5eekQWJQ3SwYMPWe
0Jt1Tz8DJVR3dAK8EG0nFBSVB9/xtN+rR5Pj9Kl/Nm2inFOpBAn3hn0upG2fa703pA3hvnQ+h9a3
zmE2Cp18C7vMU9n9ei6NuHOuexZitBuzlxQ4y/7VcpxpV7oNswkjts4iHKD/NC/rwXpaAI07ZXxi
yFzxOuqN+mvvt0MmvO0uIyDjZn19RjU5XLJbq+UfXjm962Y9PQNXP03VY98uGCBYJmSYztM7S8Qc
Ali0IX6xyZgkAK5xLJQYvEYxL9ZZ6s16uG5k0+HXUE9A9wcktnxMXvnr7//tReg3SfquhzFN84LX
R8A8Ap1gyhyPmbsL/Y+iUbh55nrTx3XEmuumaszPRcRiZfEQnyYxMAbg6BjkPFwLkxMecUU4qhZ3
6LNQ51WUtI2BanYbdlfLhpY2+en3bMpfmANtcmcmzcAu5NaqEpTs5XPVcZVk8PriCmbFkpmkCxKJ
C3aVt2sqQSCGM2sJg+bhkLTFzqJQsXdmcelY0XRT6R6ygV+njHj7ZpJ5LZbDEhLuZKvoQtGXSA5x
Uon1XFnDq5HzH8jBb2+iFOn3jHaeTilX7uCdIw0g8waIoQYunEYilP9v0Qgrx27+L0QjtrADtBT/
MYf4PiOitSr+IRz584f+XTgi/hCOZSFOcywt09DajfG17f7tX4ZlOn+YppSe69l885GI/Ot//Cke
cTz9iGd50rdWiYh8BxE7fzBx56Yq+UP6Z/+/QMS2ZQb/FI9wwvECMMnoW2zNJNYxzz++PyVl1P7b
v6z/qYbMLydJC9+gaw/dm3Buph4ekt9tHsafRgVKYFoMGHrIdXvjQwbZmGW7NbGqxJhYdABXA1Nu
SgPr0DRn3D6xOpmpEKcgNIyzKRgjhSBeUCs2aFzGY5lcAI3XJnFKzhAijlXdy9QQwLa09EiZCW8c
OlVitlA0QBIWMvDPCwvoc+tHtHfjiY5vJb1zLd1PtVsg1m11VcykMYFk1dO3B/m3jSE2k52gOWFQ
cr0AW5d+nHUhFYx1txmBgmdFRLyUkX0K8pnb8hz9uYna2j6HCjp75npEqelDKkI5ZuQW7OBfT14f
WDeJfsq6t/6WdW8GpHwD/WtnTeTbF+otbpkAGH4RIXPNi8u6Ma2+uKgllNy8kFrPDA9Bq+986x55
yERBI9hcsgEeutfB1sfZsyz5xS8CkwZSYDyi7AZIQ2SZv4CnaCXlbAeg7vsmtajjSwmgZ87ClPJv
QgzuEMQY2lxKcCg7r004QN69K6RLmnSLXKXMgE6lqniwR/+HrOH6DM0y4n3Nv+RLQQkhqb/5PtB0
klQew5FIAzOWfnVD8fPSVgDQqGlsmZN+hfeqiyOsZBoj21jBBLZPR7j6rGlH1XtbMTU2Gjvbup3G
WcywbCkeBLBI96lKj2Y8ZyfDd248u6W1X/dWfDXmN6e0ytuB7veWV3M7tjryUVxU6vRXzf9NO/sl
Gpdhk0xgL0vTtCmWcgjcNNw6buVgtacXbAwjVIt8+DBXNX3uYL7KqQ92ym0hxxlkdEAA4+rslnw/
5kF7HIVzbOuSLMU4wJdTKEoYBDaQppDhOHXVOB8EdmUkn8vGN+Ea2cV4Lb0Q+5PsEMJP7YWmj3s1
80QeGPs/rY8FTLNIWSbmTa9L1ifIVPon2ksHi3/9dvZnVOb6VXctBi/DZu2eYO3Ujy16I0GIz7br
UblenmWUqkMnOhJHsnK5qpF/a5QJ74ebHwLb+OEtXbRfZsbm0SJS1p37W9krvvMrfI7waG/fyvYf
50b1VcXZXdJFCBOyuLgYdmAeZwPaTgmzXwVVd2754/QE9O568n1T0ogy6IPecAPsNisnzUJTf0i7
+bIercy6zAQqMC2eT98nwq1MynujHhc3ep4SdPJcG1g34ezqGSykTHuHOP4hjwBE63ZjUudgX6Ph
Dv7rdEapD9mjU2JrNwklDFkK6+RPD5me6tWpb+8GsH5rVwul03CsAlCYne1nfEiaNLfuIrHZKiuj
8B7WMKF+5D6TcqHn07bejPl34fLJ+QGKdLpaOLrXZcUASA+m3nE9FSg8r5aFwVk5ltpxSwDrYuCr
JGsk3o7SwthVRcVONRlO+wC5yS9KHArdH9k0UFXVs/Hf+o7rOZzGhzTDcddaTA4gYrvQM+WR/Kvk
SFWO/Ex6Y5Shgu+OIv6y1WuR9SUtRfTd0rahX+9kj5K88idjw/panUuRbxNnGo9z4AFhdZnOM4yB
kSqBnkxay9wwXcahBX7C0WxFzxi4N9AAoz+ne26dielCghnWTZZ2nXVSqD86yYiUPiKzskHxE2Dd
MSSOnrR7dpZZnhsf2I9dlR8puUOEHlBbFQbCXDPU2iNky7u2ou8lOwdKRYJ3356dYOO1C15jamgD
xEI3MX6WulcE0MPqS5cJPzABDS7EhcBQse6uwMO1t7nujY1P5mZiAHc3TBDYmnC4XgDv0MG2qoAX
9zUOa1qdK1xQukQwbQKNCQx7PXjlaLKCkPl24XUzCWEsYAy9nhH0pmCqkWwVdc58tgnUBvFt7lzq
yXvqQI+s8sJzM7YOS3jq6F/d9jXSS1dsCciw1w4haBs9iy4DL9tMVoyE2ZdviQ8uYn0mSHMK9DVB
GOuzM5kjPA6rln5bv/OKlOztEUGF63QAuU5NOfssC0caFtwOd/6MHMBYxGciUcYGd/pv//t6OCCs
AB+7RLdzG/u/3gZd0bMRMR/XN2XdrNREd5LX3J5fxtKiqp1KkloHh8JZjR+hWgIT0XlChwGgG/3O
c5vpCzTDubjMi4d8IOixsuG1iY0hOC93k+dULL+sPRp3lsSluo5uRWSwDbGgl6BM+yC1KJLDoUkk
iztFtm9ChzK11HQ2AVZNLnHpAbMAc4g/mB03iL4gLTNIWdbW0HWPJlntjV7arZtlImteL/Ip8Lg5
ikoSvYP6FFNcWRvbBZmTaZaEx1wyFtSKVPt/ciHf4ZDt0j+atLb26+1t3ayt7fdDU2M6C/KAEGt4
NHewYUsus+PKiIxMVs00TXAVrhsfCP+mCOEmuVjB0ijFXmwilpd6Nb1uOqtvDzbEs/UeVCzc0mPg
xWUZ0Duyh3vW5KSUAa9d/+56v11fy2+HS2gah1LSuNUrfLqvVtj5pzCrWW0MzYxF1s8/ty71b/SW
JkoiNjCJWf4WvCOVGYmrRb7Nwe7ct4L5126KjfhiCwOjaz0d7fKjEcoMgoe+MmNwW5U98F1av5tB
G9PTEpKsS5+JvC4F4vgMG+OE/C0dYmAIY/SVyJVdyg8m1O72v4ClKKBJdWizw9ofXsGmBS0XWnpa
87AKH351jrUOYj1nFce2753T+2Pr6fVZaShqHFXfHF3Z8EbCH0dtC9BHqxhkFYm8H/7ac2R2cqhh
9o2MrN16jjoNWXHr+1i7shouaVMdREnslMN/XNpUP0Sam9d08GCH9sFpqA3/EHnFvEtU+UruIYgz
wwE9hdl1bwXB44z875emYd1LtfKjTOiy3qy768n35/zfznntRJqQgVnv/cnrXlF66miho3w//9vP
rw+sjfl1r58aPDAGEsD1q6f9jOP9utsoek0bf6LvbuO0oBcKuWwiVCo08+Okq1XvQ+j74bo3LCIG
L6AH1/V4HWbfDwsHheOw0P+b8DmWljnt1iHH1oOPGmboX+vxqL9HLsyCoSC86ia20AasG9+ckN75
HfFUQzPCCKpBI+gN7pRqS8OV+5JM2m1t1RNONhSyQHAY89HBI/JYqpAEiyEjHhAMZt8chaY6yzqa
iJ/Tu1Ogh8JcU31/f+hvz0KPNpqQDBgr12eVu96s6tPicffZlXr20epBa91bN31htn8+UuOxU5f1
LKuWpjiuu4v+oliEBBTHdXd2Jr6u77/FblE91d405JeoijOSQFkL0O/UOp9fv/zvZ95/ZZhAzF1/
43puam3/1EOM06d/e1Y8xz7tTf3Ir931r/96IetT1+Ok8XjWevzrL77/KpM8BVTIsiNzzkPq9tvv
f38Vv172+8Pvv/3/4VxVXFKvMdWwZyEEtG9GjZxtErKmbLltdm3tLEdznD8i+8CblkDpmqyG9BZz
2XZjyU1vKT+lCYiXKqgJCXEGJrPEmJbKFIjovYcWS9YXlsJvTNG/dx5F8SWGjEIvCliCzdOtSpDC
a9PcS9r4eXJLBNRpFp4lQh0R9/NNESLqbFuaYyifu31XdR+dKmGk8XEnLIwoFISGj8voI6ql0iWR
kKKlRTAyeJeoTC9GnKDIIywG3Rb/Jpk7N/PYt/vcYOCjQd2Nc7ZrmJ9upi5FPNB1LZ4PELG48nIo
R90r7i1IlBMJa7E5fLU7HUUkv/joWml7pMgsPDiW/4e9M1mOHMmy7K+01B4pUEAxLXpj88DZOTi5
gZBBJ+Z5xtf3UXhI0J2ZElHV60rJgJgZzUkYDICqvnfvuWC9plG8mJSoVv2uL8aOibYLBMrWzKPT
2bTn5gJcfXJCcAEbnr5RUbRgJKLoOXTb/CoM34fpLfX8fWwCjOljrYfhET5hkKAPbIZHWbEgzQsg
QvDLzLa8FmXQ8lXRmG2C7t0GMUt3wNobPhWJ2M7RabBy6+r2SXPsd1SEta0KGNnE2Mo/RUQ43SWj
vzOJV6lpMjQlZCqZAqVKzbfET289ShOQ0970Do04U67rqUtfs5q5bgVexYz0m2pyphUgdRySE52G
dMhZccgOOqr9MhNJReSSRzhckiIOSmVwjE1INKyyVVAH36ytQWRz0nWdSm+PMuhVn8kOGOvgsRm9
+JxoCY5y2bWbkuWjivnYYzSnJp9ZQNsIl6ErgYrEdF9jzvRTzEi9lrKfd3oY3c8jmXF4J5mRaJez
zQQ0Y7aa0w/ej61/GvQcsF45mochEN/coZZ7Ei+OYVbJO3x23xBzXQ3KhB4HxKC3IrjumniPGmyg
og9Jl3IG/VU/3WML3WtDBUgj6y5omfvvWt9c8F8FgwY1TTNACw8jbnCNBK8zh9wmIyZYyEiJ3QU9
bklyHGf92otqncjftj7pTnyh99N07U0aziEtvSorMgsazlchiOCWpb3vK1jQRdqgdJ84ObsZKbbh
QLbxBqLnJZI1iR0F+aehug4uEZPHoXzScBDOTg8HyCxRhUswaVlA9jeGz0t3LnAL9WG1MqCpn6XR
m/uqd+7QaMeTjmRC+Hvc8d8r03qzGutOurr+vWyKp5Jb1HpSElK3gngyjHO9N+YB7Y5+SWwTyM2R
VaQ0iAOfMEniSKI9X49XRb6RGOnXQyJubfwD5OR86HP0rSDV4sydleI0LEvn3rmodC+5qwHDVcEo
KWBp77MQjzmyxTQMD15Ja9emaL/OAht2ZIq0akoIfce5/e6HKbpf6X2zHORx1bmjj74nRKSgQlzR
wOkULEAjs8SWyA9y6zRT1WKa524HZVnOeh+wDUzRwe9+MMmNlcgfhC03J4SAULPTeB91Dhy5xjtl
bjjusNFcVb5ot3aQvBSJzhhAzEcTIko3MT1tHBVF1VL3MUr4v0noP2V+T7vRRkVspYdw0L+Vjob8
HvVt6FjQyyp5TnSnutVGMCuxGPAoJM370HrN3ucetdanrIOHwRqXmC6iKZqrPB5ugt60aRnuh8K9
H7qEqpSdtxvX0N/pN58t0lvXxhC9znS1pYuNxjcCOsqcX7vc6y99o340a4tSvw41buo50MZj36cf
ZYSb2vVqB3fCKrc0Tt/ylTIFn6kHsSVF8kwm14Fu7L0IaWE0JGd1pNuuizlMycJBQhlKM/uW2e7O
87yNK0R3kzrwezJ73xTpXT/BmwykTTx0gCsNpwgserK+S9Tp0IXnchuNr10wvIwumpV5eGgDyNIW
E0u69N+8qH/QJkbxzEi2YxOeJ228zg37rc93bcqtJqIX5fUQGSssNAi53c2ofwxhqW8G0X+4MIaS
UAUSe06/A7hwdiKEBpQy5yuhDlCOtn2X0m4MRw/XTyLhUomMoNWEaKzSzA1yxAGVjl30Vg5bNy0I
Aer6/ZBgVugqhJIBS0+XoSrd09S8TE3d3ZoeVLgyktVaz8X7lAcl0KXvUoIRtAroM0XTv3UNoSSo
AbgukpAeDtFfNP43xkvvVMbaL1E4UIcqCZFt7E5ewTPb+jo9bX0iS2Zy1naLbcLL7GQ9a+GztC7n
zCer16V8jfV4L/3uGVf3qWA1vKsH69zZtn0l8vCy1lXKpSf7HZ174EV8bXHWjizRPOTBlIcJLCpv
K3qLjMLV1gN+idDG3KJbeyJrA1ZJ3Nrb3jbyTcikcTX0BcTcIbm1I/KwGmrsZji+EvykY1hSU7T0
sQ7Riaaa8cMobgJi89ZYKLA20L7NtEc7Mc4NOOb4Qc7aa+tF2CB8bByCvumR5erV5IOjmgO4P724
lKHI91Z5neXiBjFKCwiOJn6vjdvZa2H1tIE4EtXVrEK/2nW9+dBWIbzkkHGZAsKd1MwHhwA8SL2l
flsGebev89ikzKPd4ZOeYaASKo2EfN21GRjgArT3GI8kiHpIqNqGSACeoDvihJgJLctuRlAdSKmM
deY4EHChwSOrI2rVcc5aHoTHooAcIut0hzjF89PkmplfizXGeSiT+tzl4Y0TVc0ZrsqbRAwmyvpU
SHRqdHmM7Ujw3xjGLniSLFn5Qs8PUev/IcLxvps5jlpcVetUBbAxjqFo9JoMEQ4z2N64E5Z5soL4
akZ+aGgmnOHQ6bYIlWh8ktsl+/wNSUqxsyroLyEcV4q//cq03Fc/7iOKqEwBTa+51idQJWMJ2tsk
LcjtEW4UwQ/WHFTxZdB5T7WW33ll0K9QoKGW10nViU5DXuyH3EmB94E57EmgBJVk7spuQNlLQTDk
qquFxh3OgjE7hVzsEgeXIaZ7FnvfCqNJLgbyVAfktZmWA0CU3mWoliFzdmex6kSt3m+Em8yXk1ne
ikgXZw0kQZlrZ/w/mNLrslvrjgE7dq7KW6+HwF67YjsHJjw8IrjQgxRnSuIheRjMbp3T1GjfNWLy
Vg1rr3UiJ1ScCSbOdMohOnnO9RTtxrbwXrgdIS5lMr8r0ZJs024UV32dnGtdP3keI3gkgpGRNh+3
HZZR/L9bZ7LMY2FMd6VE2euYerbVNWxc1MAhTkSlpBkAq1vacbwT3QGD8BbWSXEm1+/DsRBMdYxJ
G73DYhbL9whnM/nhQJMDplYw2/XxehgHMIxo/u0Zji76GjvtjuWgh+siJ0XI5NbADdHTb4d2vAiT
CgIOId82mAM3Hbwt0yRtDYMKcYnP2Gc1pACFNWuvEaRCT4HSc6CYaXoT7fs22sSRBPIj6nhv2mgV
27SM9vjB7NSU69aIbLIDPJ2x462zs3I3p9yVoWTgi2p8PCcY4mw//IgapNlilzG+Mo30D1ZW3pn2
N8cT4t6vlY5jIDnXxX1HArVVVc9NT+G8a41HaTC59xzzNgusp9JsNhTwbhEfZ6z78naL3grzcOP5
G+Kb7gqDAJ6R/JqVzhGfQgRFwg9QzJfdIR3PfZd0WB/xecvxrrNxKGjIgTbOeAJqBWE0M25aGp3r
Vh//sHJ3wrhM3l/a8ZLm4w7T6/nRddS6wDfIzSBWQPpEiA9a84KPNyJUCmWcU+IAmuiLRcTTdLgQ
8onRZmjT+ymDeehE2buZY+fOMmK7RoFAUESEBReVQdnuhxGSJ1dZ/rhpk+4UTd6hqG0F9KDkm4RF
eRB+la7JoiyJ8oy3rHLkKu7iHb3Fy9TmL6eFVSpfHGODea13DFqjhDBBbDtGYBEyOnUvHff+tdlF
mDMS+7lu444bnrv1C8IIRU3U2tjeJ513Kyuq6tVMjUHUgFBmOJOI8c1pfJ0wNTJMe089bkvK5SgG
SqKuurlkuRZOGWf2AClDnh0XJgktJkr6FIAyEE+wqNSnRI9txdd+uXd6fT9gOD0VZ0Jz3qwIZUOv
snQs43GIh49a5XtYo7Wzg/4H6ourLFFfoF0e+c5YthEtmmY1EH6veHArxo8p856SmQQBp//RZeOD
gQ+tCOSeaf2rj1z3GHhMlnH13ulNjhd5vE9ictpTrT21VrfHSz1t8nlnoeoCDM4FCUAFD7s5XpLQ
eip8JUdzXo2ZPOpyCLztXBqAogIazUGWoQ0PCnGBo5CEE7tCP440I94DrJ6hNoIuedCxEnT4c1Z8
ZeZmSqdr1i7K66qdW+ak3IU9yjV62z3OuVlcsUohvA9938whKyd/IHlC7qawBd0xfYTdrH5E4TEw
OLVt+cBd4r2iebYrM3Mv+qDiwgjh83rctX2LyMh5JIpb6xlEA3cT01knXpvWgmfhvtWqRzvQ+90m
1gL3jqtnUE4EOfjQhV0aemn0Dq1qhq9tPRcA0qdZrvMECKwXvTm1RdGPc7JxtJHeioG8t3eoj8C2
1TB2o/kvPsK5AusXTsStTm9YfIx11cdHLOfsgN7nB/zkcOPzdVJp37sASCqD6xVzhCezNb/VRg9Z
Rbt1RXTtxXxLGSYGIn+HP0xv3lct45Pic3fmCEUxfAgcX8Bj9HYmVC7qOG2MBzNkhRwGN55RiD3g
N+Z9IdGBnfL19R5GhqiVVJi5q00CVi0oajNFRy8MZu/dmHNAfIZIqbebAXgpgBZ6N+EE7lOfoDFF
rhQXCRWGyIK6lzrDq1k1zy4A62xG6h6VDcz5IX6cxGtoiOcgA7bUNgpTNTE6kw0a9aK5QsjopCAE
jNEm9dyxziUW2VGSuYmcAvejfqb6BN+q8lKSR/XqqsfRJrvuIZqgu9TDKcU2teoN463oEHElXd/t
NJbxPBruphL3eqvr2z5JPrya/rRW6SffyYNdY2IUCB3s6545THwirKpZK6gk4mJJtaLAzH03FtpD
N3x4IVVvWzwQlEnEieu+aBYsTJtRzuyh86Dz94nc4syi0d1xB3Ag2eDCABBL8+sYlgAeSx3BURGI
i3zqeRMz1SpWkEWwYGNBlIxouIPo2I8zt7kJNZqCpJNze4hvPOVc7fQ3XPg1PAcs36Xgzsc+h6aL
iI2euWA6WntQhVmjrnzaasJH32QrCNmoj09dV8OpIUI51qALBfio16VdmXBOb2ATghPBVNB5QQkb
wntImvqjzYoPpSmxsui6R8G4YqXi8x03VfQYDp67MSIwWFHK7Fz7jrzXW3X4nS6d6A+ZZjdWhm2j
mmu5yph39rOJqLoyL/VGe2gmFICjneebXoEzHjMfYTFLAW7Gc74RbfiH1sPIq5LDyOoeo3t5z6B5
aZbzrRNwepJRor4nkYAOHXqTz5hyAPvKIEE24GzRQ32lOZGxDUL41zr2zEE8FzG4TQ/5i2kfy5i0
7dB0voUUoOGqXSJljwFUKbRJeEM9Dvj4kNw4xCAZyCyqZri3p/g+6ue7cYxugwhhZltetSD66vrK
Sozngo/gA5lwqj/KkMXGoN001szppUGtw2KQz85OLUxn4lO5cJnQBuLaTIJXwzcfZqMTK3Pu9l1c
fcShQ2Y4q4Q+a92dpT243nQoLf0SMpHAj9X3K4hKJC5U9ouc+1uDb8v0sRIyHQzlN3ee7ys5xgfx
TFPBTJkgsipdO3Gf7dqMM6aWgAFdQLrt7G0jvX6ZHefFzjAPc4h1kX10jfdidt1bnr8NDWYi4p8v
Mt1/oI10i1ttndn5h8HOpnP5EYTJt9Qq7vMe7CAVS4i4ORR9zud9k4D2YIK9miNuSXE1wX5ti9c0
ro81Fh9s4mtXphQKxqOc8k1qlLAy43Pd6E+OaL4NTrbDYOXhEPBv3XGmstzXH4mb3HrB4yC7a6Mh
l6GNj52e/lGSHP1cO2CVwa0jGXHWegBvvu4RHFuNV24MUT2hVS/n6Dlpmx9ZcGU2mFHKsiQsB4xh
AQMZS9O1TxRSBZfO6a0PS2TNOpCqWGWYV31vFGt6aFSRmGmH0Had6OS3T6ZsDmHwHdEfIVXtBI+L
paCjo0CL7uZo/7+Cvv+OoE/YwhB/J+g7v+bNa/Nf/+fH8tuO7yjgfv6TTzkfJE3HsXTXktIzBGq6
v+R8xr90Sxq67UoXH4iFcvBPOR/AJ139z7HRE3r8hH1Ao9CG//e/TPtfnqej8sMNidjPluJ/xILS
9X9nQXnE0bqmsC3TNWxb/13OB2/BTXET2Gfh+0dTNRU5yfULpx1QWKMwZqpt7/OphK7dVf05UjZ3
2YxUkRY1d+eohPk5oihuR9AkVes3Ue9ZHvVKE/75tDCydd/W1mH5Ye6/RKpfOqjWqlDt1uWRqR7V
qsMKqfXz5c+fLa+lS5P288et6uGWNHPrJYcyVB3eiFavBe+fsITnPivELqUGoXrCS0co0fH+s8ri
drA0j7ulc7a0lFlJbWe7Kg+MaimrNv0+D8bxIGhFD6onnaruNHWfj77tqr0j+lBe1DSx3Q7R0JxZ
+mnZcBPLmcqlT/iWgHIunTVd9cRLskuWY+TnOxK1UWqphv6iiefvQRD4/SlFgpcZ/ue2mcdrpgzx
ylL9+ZRG/WI5ELTuwYU2+0UWv2xS1WbPIfCsJE3/VHX/gRuQBqJkActGm5VMYHkIbaE8pHzmAknj
xu8hWX7uxrIvlIv+3KvlKfvR7hp9IPAJtX6lhAyfm+W1lkn2CKfjkMeVf8BFvrIUpoF55MouoBu6
a1upJCgbSUQ0LtKJRRa/bHTKxgBt+8MInoJoLor5s9JfzAgxRqXIKJQ2Y9Z3kdJq2Eq1gW1wGkL6
rD4dLKMqSX+boXmNMzBgyep778JkWCT9UWbuBqUNGa8DpRSBaBNjwYr7bd4xOzcL5Dg6miBsJuRL
IjYRSnWSK/2JXJQoFbkmueJBDALKUFmJN69wL2LFLfAXVY/aGLRGD7rbr5eXoqJwd24XXsYYwxkW
VZjosllamMujYrJ6Eg3uAAo8OUpZY3NVRTP5tasKauyRuQNV0J0b+tEhdzgzPSQ6ntLqxEq1s/hK
BqXkSQo0PYvDJFQ6n9bwPryKeDHypvH0zUpJ//Pd5SITWt4pmx9j88z4AaTVPPSx9Dm63S2TYLlj
SaBvBeIjrVEqJKVHKoQD7F4JlSoYUqcOvcSmJJl4lVF53mR+TdqLOhz25CJWqJT1ajkMViLKnV6W
d18++9J7DXD07Fu/Rk41MCdvFU0CQkYO2prNcm1aixRreaiWMBRtLISb60zptiQCLkbdcKdlgGKY
ghot3pqhQWlZhRTPm2rEJqW0YLNShaVKHxYqpZjdhXQ9uvLeHmNy0HrHPjl1/5AqhRmr8nAXIjpL
kohoh5G+kY/4Q+lWBoU9AOzJisA+Gkq7RrOoxNuhuviG0ra5EzEEnOQGbR6Ub67SwPkToHq/w3sa
xWG9qXprODiwKmoF+ZDSIIFHCYhgZtWnMhsFtvTgNfvLDWQoLZ42Bm/BxAlaKJ1eqhR7feQekj7C
OwXqGl1qA5M1HfdCEUZMtYmUDnB5tLzmDqLfJogEl6vfVbrBapEQskIAhqZ0haFSGPqWTpekwY1S
Kf2hrpSIbo0m8ecuKZ1ihWBxuQctLzlKzShV/a1PX4WSYiwOIrABxNasEhlniFdohB2cyiJlIKfM
spwLPx9KBajp7P7gKbUc2skXL6c+nph+e0o84MuBgWl8RpEJLkpuwM6WCqc64hzpr0Il4TSUmDNB
1YnB9sYTpYEnTR1Z9EdKADooKeiEJtQ2bueMLIkCTEGLg3ijpyROLvff5f4GLO08UjP8eV92VWXL
VxJUp47ygy5KbU8K+a3GSnEIKTTIsryMClqWZdRJpFaEijIlmDBIF8mGPl2wwQJabay4voCtALxQ
hXHD5/gzhhvCM50/rT1QIyc2RfHcqSciO8Gif1qe+kb3XulFx2q6LNeT+lNtFHLbc8wfU2KKbRFl
6XkgWuFMRAAGRgrUDLxjrEwgy8Nl46gXfz4ymhg+GLfNOiis9YiJi5U1MliMpP46wJx+NA1CwRaV
+SRQmXeDXW4LjYVj1lpIuXOIuPmE3HCsOmoKGZgAwEFEjfphfCJpjXqLd9J17rABZ9FOJtld3hCv
2JqsGWEPw9Y5oJgz9lmBi8qMm+LooCykOs5YsLwGAoseUQq2NRu4z+NDnvZCt45OrvDGVe+JdcsV
v/e9ErbC4BwjO73sWXAeBhqrJ9LBWaRiq8Yw4CNTmIjdMq1g6yaIeckexzkT7CvedY5Loz975IJV
4zaB0SzG0qf+hapzvXxTWa3/GpgeMhHam5QxoT5lLU5YJAV3I1EnsS2v2qgPDl2lpEgtpCHk+JB6
uQ6WTe6W8c4s88dOhQdEatqTqsnOssnVI7fM4qOF6MGhQ09RQ71G7YzbAovR9Ec9DteZUw4Xhoi4
f7XBOjEMVesRd3FBLiboiFcD5EXdwaov0/4pCorXidYRSvOaVAStI0130vejhCsyOd+y0lNxpqa+
aSbnFPnl1h+Hx9Qiksi3u3idDE9TQt0dzamC+9EFCCHaQWg8JRr3l9DEGmFVT1lv3yf+mKC9bOa9
wkhaaYkghsuDixHvYHTZ+ujHDUwDHc7/PVVt6B+R95iJ6KId5ulgm/QwJvMD3NJVMbGA7yj6jj18
d1iK82PtBURk0VozZ3hrTk3lrEeqG6WPTjtmV6AwMpOUqDxKYYnFoQnx2LlqEv1Cj4p+x9r6xSkA
V8zw8E3mT1QFErJf8uwQO3MPMwq0MTPGQ1qBnUmdtt0UY7opmkKNA69l0QRrrawg8BdGsm6rrTiM
SWvcVKH9kIGU4C87YVZe+xGWWatVo4/H0DL3JEH7IwVdCdQQTSGi2qRvNmAnSTaU2X2EfGBTRgM5
UGgwHhvGJLfXP7BkE1Ocan+0Oo3pPq02kDwIhZ9tUnF9Zn+j/U6tMV4h8rkXeKxXOAaDPa2XVZv3
oEtnJhlYJextNkdbpDP7gP575YrgPJZHH18GhjuICXTZXsbG/D5Ng7jtqc+t4Xd3I4FbtpEGGHRf
KqtAgGkBIpki1aloCgr6DitgMz+ipuDwev6rW1gn2eKvd5yYRnFGD8+8ASoT3yURFVrDTGHxZc7R
dAlWhFFHG4GaB9pGZLTx5WhDToEaWu40i9ocdNIHo0JuwEmQrpscbEHrkpdLqClpwAY9F9vcpaOk
supE+yjMn3sgFVEUM+TF4RYlIqUKBLgbYiYID9X6F7ej0eqF+uOA3Ipr9I4qa3aQhfucoAZgESMJ
uSaeAc+C0XdrervAPcdiuOxgIuYw2vBri5Vuuu2O+tRz6g6Xmsee9vddcJvYoLhs+qPc6YArhLVB
wT58kFAD0rLRDzPLxlUUFTetiZOzwCSykgNvH8cYgGfUvDj8N9CvV+F2lirgwO97QCmJaGuOL1or
ZUralNi1QcaaAwozNK+3UxCijpjArtSGtRot770Jam6EEgYS1cBkb1Pe2mv6aG+K4TD69nUfFx5X
cQdQMkPKolEVbx1oIWWHxqvzkrUvrH060UCCsjhtQrhAhKmAdaEJlvXf4Ba8a1q5LwUfXG9cTPvx
lsL+UzDmb0HYsdsDvkqkapTi+GLo5IZvhTPquAy7Z6HL9E209mtPvNXAcnnniu57TUkMURmmyTan
sxBgQMGPG05EKQrUH0SroqenzYHacBHU9yMtPMmwwRLLKom/XN7wuVne9Pk0X/7lIkJfXvzy4//P
17KovvS0MhoBUrQms6NArWpMNeKKUbHplufLJlI/+Xw6LFE1y3ObOeMOaOpl7edotGdmKMuj1tbL
Y4CrDcvxpZaxZlheXjaZetfnWz9fWx7ZdqMk33/9pi8/Xp4um7iw/vxj07ekRy76+U5ds4LjRAHz
yxuXpz//wPJw2SBk5Q8CP6Mwveza8mrBzHnvp+0Riofq1FRPsRrj6KoygyeZZJPUxFeky2p7eXHZ
fL7n87ViUhLsz+df3uOAwFvlIMxwuhAEq37/5+bzvXADmWF+Pl/eE6pd+nwt78qYtOLlnf9xzzrP
hGOH5fHPNy3/NHVJ/UiG+LaUtTlvi8G5EQBedrlgot03lD8+N7aadS1Pq2mqkEdB0AQSzFyrL1UZ
5fPnP5//55+hCPjztyzvT+oQ4AjK6AGFtM+cnL0jTyDqdQz/y1I4BeYxXC8PZ+mwqBhpRI9KBW4p
Qtry6HMTKT3451MdNXeqZN2fLy2PciX/tpUQPPn9Hyz//j+9xhVDOfjz13++R0eVXip5uq6E6qGS
rIdo1zUbEXun5Oz/W8L8b5UwmTL/rScZOBBKtNf8N1Oy+Pmv/qxiuu6/KDXi+ZXmT/688VcV05P/
0qVr8H9P6MKyDeuvKqaJXdlAJufZeI+VZRie/p9VTINf6CF7hIFveGDcvf9hFZO//yvQXgiSTAAj
Y0m2hMQ7rYqcv3iSo6keuoJyECm8TLCisPHISZzuqxncN1WItW3Y2jYPE28/oQqwxkxBStyS4gTO
02q+DBNjNzlMez0bCpuwpn1eXY5tZ5GRkj2ION14VCk2hXQRtKbIntvWdUHg08XKR+B/glW/bFlO
FKwUjPo5lVW2a2ihrsHAVpuuhrFXP7nXTViR5VujB2oyAqeL71gG5h1CqX4NhoxsKs1jisQwrfnO
xewNHTNDuWZV0GySCiib2+l7Ny88sJvsRJW9VqnsDohN7uuqIbYUAvm60CFy9JJpnBQGUz9SrSuA
JyLXuh8t/f9jF1DtCyGJ0ixcpaUGyRHv2Qow32uZ8QvqcmJVh6yApmcBLJm+unBr6nYkbbvDNXFr
rIELHe6tyRq6Hw6xPb437nOINGjjOaQ6ydjW1i6i9V2iGAlgUuz1IEwCzfsQLKFd7zJBrySPVJNI
c+dDZ/sAshzWUK58mRLL/Jli8VsGwm+ZB/9+gkiJAZ5yu8k5Z5Kg8NsJEk9u3Rd9WR5L07vXW0GM
vdqkLklclg2bJpg6D458h4qDnZJgd+fI+fNg/tIguPkZs/Drvnz1z2PYlJTcTSmp/DtC/+KfN/D5
EzWSUPfWasIAy/wZ2oWsD2AWbwIje9A8DDwy/acj8KXOzyUiHdMQDq0DyxM0D34/AjNMHCTjdnoE
8XWhV1Q+OLFVlEioyoStQXNXixEgDdRISlXk0Rqgyf5ACCLX97Eq5se/Pw6qkfLlomXc8RydzgP3
D13nzvHrRRvrRjNkeZMeEUQh14UHsG4wz1LJRfVeFOZK62oWCkpnj+T3POTpjLYaV0A807Y1AQoH
g/ejx8BIrxkJilek++VX2T6KVpNec+PH3/5+p021U79EZyyH0ZKUXKVwpU1K0u87HXAFsG6M2Wmv
Jr+tmQ5t7E7bttcwIcYkI+mOFW3MoXq2hd6vq4DrMPKZKRLFUWxr472yp3xvei351VpBmLIP6rx6
SH10tqOBRYCyG0WtdVrFb22BrjpFsXeia9FsRm16A816VVnqQBjR+6hRhvctXKRWaNwZbtWii/Pu
/+ETqxPjyycG4M8nRT3nSbATv3/iMQGuiQqIyIyWkA9kRsToRUSGDg+hOxsXJgJwLyf+FsBSfMKa
jXxLEz7dCRut7gAEszTJee1pAzs2UEC9tnZRZ4KTM4aVMXr3fYVUL/avgMz3W7vkJuCVXbnJU//V
KwU6m65KTtSOdbIcuteqgAFQa+AJC4q5le8oB85W9v4/XS8MTl8+tqXrruNIkiPZOl+ul1Q0DutD
Mz62tXdfeN3AIZ+vaz99I0+h21cfOVS73BAa4umpAe5t1dt66zTBvPMaIDh01NomIBlJsML8h6/k
P+2bEJZhYBp0qQt/6dnViFHMFh38sZoOep04pzktvhduzZDQ2PelBnZi1qztMhwYvW6tSFRY5YFN
nFbagR/vt1qrLvPOeGlYqckZXw/Y0FtOS6iFfeUSz83CTMz1hyV1F4P6/exB5YYL4Vo3VSDqg2bg
0yioJSBzzG7w9MqNFkRoQ8rsFMXRSyR9+/LvP7b491uYRUtUCHKybM+xl1bmL6N8EsRDFNhlfJxt
ujSglm5ILfPg87VkpczgGisy2/N2P7Tm2fN5Mk94/UQV3sWZxO+Ge271D7v0ZVyRnsVuwEJBZ8vU
Q1ehPb/ew2g7UEsPvegY+jgeMCZf66Et93VGcnXqyGNIzPkh6PWz4eGxb536KnIGbd1k4p/2RF2G
v1ymy55YwuB0cB0dft6X8xWpua3VGpdpG/mAD9+bcEQYAFmJkMlhWINAXxGwFpxmkmgCRPxFEZYH
mmtgTgYwrmbrPKSu4W8Rudk7y7C2BbC9vz9apjov/20faVt7NiMfdxN1NH/5Ajs7bWq7GLmVNNaV
h8aXFk+ykV7xqBlu84JFcw70DCcBPcMyfHN6KvyQv/QrK8qumFC+w6XCU1FCgPTib6Ow1zrNpj52
IY1oabDxIwP7hCfzrTtnFHYN5FMdQh4gNQ1JMcz2XAjNmoP44u8/mfgyLKijLzyXMV3YxDrpX69I
rBhJVFltdNQl1cCKCiKo1ekcuW6waRs0QyZOgNxg0dwCr10XKobNN6fsZDWFRrkEIkROMFKs/cM1
Y32ZbagdMxhlbdt0ae8T1vn7Ie8Duy9mn8CjIfb2EAbiVRMXMWP9dG/p1ItGVonrKJnvXN/EDw+7
HIV/BJC0ptvVZUxCAwY2J7c2zehrR3zfm6I0naM0oO3MabObMezazpBe631W7ZzeDhANu2LlavYB
hnN3b466UBpM7bXIyqNl9s06ndr3MZGEj8x4/eHjojkAI1RYGTyaItxNBeELbZFo68oIwbcWQ32B
8+/d76FAJl13lRuJuM57vsc2OVRW2b4CYb8cjROHelu0YXrwMPQiKsNxliDGbQvSmZduq8+O3P79
l++o0/bLaW1xMuNXYYUEuujL7Zjpqj/AW9UOUkm7B3g5aUUU1DzzwVMyWW7MrL/1PZihro+7pqrc
dDdnVbmzBZ4VERj7psbq5SUj3Q3at1aYxbCi9c2EBYQcu/xHYcpqZ8vgyVckGa5ndx148EkNppmr
wRuio9tiDvUT39tVenld9rV8Lv17x980rJwuQNqlu3r2vsdBaJP3g1wU56R/nHqzOM0NEI8Qy3UK
NZK5k7o/jOeB0k6J+HBonHZjDZaqv1NrsHX05wNYcINr+TVspmtE6NO6dlkvmIRSBI0XHNqEnLtI
C/Fj+HV4MKv2IFx4oCX90Q0wnBcr0IzbnHgj9phEzhr6s1bEJzmPtECQKfz9FyS+jJdcBC4FWhxC
LFAB63/9gnQvRx6ScpRAqxEjlDfXCUFbhxJezwpJ4D62Wmo4NFwqF90qKLZ7hH0g0tziNrSEuU0d
4zLRFLUkkc0KMlO7/Yc9/DLJWvaQcZz5huGy/booiDSDk0hrop9z4Wrov2V+gNBYZ2x3XY44lxmF
ZITXSBV3xHQg96yKlylimuzQhlsVEOzk7EwrZ2YB9g97R73gywmO7dFxDZYOlufiRv39JjK5jdUg
7eMsqw25jyKCb4JueEljhwhgA1NPCX3prEmQPHkWmWsrPmQzYY4/B72wCjZ/v0PmzxX979eca6Jb
wqXLUopd+zIrTetSMxBe+lABUhLrzSa5y1Bjb4R7zPtc+86Pdm0Y5Rf/j6szW24b2bLoFyECQCam
V84USYmaJb8gLMtGYh4S89f3An2763Y9FKMkUxwB5Mlz9l6byDi1z6vfAUK/n6L8tJIB/b8Qza/O
X0pVlR8GGNgnWf6mnOlOoTcUJCu62U7F4gqgedwOqkYQyWWRpB7Oit6aMe1kb1FHH61XLereMbo2
XsyWirP6yFd5SUb9XVZlcqFBWR10S1aPXXKeRzBbPD7JnYqImJ8DnKPg976aRKnz6CBtTssGaXhC
FYyfi7mod+2oMO5UwOvscVlo6f8ymVUzlJdocqQYg0NdRKcu46GSoNQ7R+KiSczoKXBn/1gqFn+c
q0swZx6DLwqJpC7nca96/YevWxPf3oudPfnfkA3JF8ga3hTohdZHs1mouT+YAv9Q7junMoqtjadk
8mL7n3zY6iKK4Sk08YN6AwkCUZvSHWQDzSLnW2e3asEsZtEAlz7bdZr8yqBoNjHZPfbGt6sGypj8
AZRwfhSjs5IeLQlnZkiUD2ToZkvnIpqSeI9599OzjPFEeKlaDQvGmm1TAf9TfuaFdKj1aC0H3qZK
Dfcyj/54yn3sRjWrL1kWLisWgRSrQIVqTzy6+zHb+5QpZAOc5djm9h8AafZTlyU/vXka6ANNxt7H
jcucbVlDXH/vDkJuPrgI3ueWEVysxDnqoQ3vs2XSxswNo9o48E36PX39xD6QBFhtGhUCZPWCYTvS
e11jwlPXys7rjZDEqNgSz4TV2XtcPehOig5VmkQ+I4j0A+jivUWWSbZrVdzrYWTC5Qri/UBQQDZx
P32gYuskKsq7hY28caGsKcmYjUS79EwPCDVsTXR5nozNC9tmiCxdijSVSLWVRdLsLqR/vlZF2R7d
ZvgeGNLsI8MFvOHgdZbFFG00EF6aFxfpaLRqnj6JMSUYhLhWOS+5AMs57c7dpq+tdvHCIui3PWdD
tPFJgqDbMgkFVKm9vS2bi5lk6pK69OLtJMVpWxgbyyIyO3LAzUmELgc3lo+26Jc8s5E6tRuZdJad
sUnGeMnvzSOI7PV17panIPLay0rz0aytk+rZNrY2Fryl6G6KcJcE3bypLewbvut5q7Sw9mxx7GMJ
v59GubWNjJnOWwNZz/c6e9t4YoTpjB+Nnst7iIp4qzXBsWkfxNcsax0Ygyxfwn8r+zp+xFqHoSSF
Wx2WZn8JrMl6I4MHMbz9ahvR+GZr9ClSM8G1KZg2hsIOMvaRvStdvU/DKDx3Rsx+zHd3hMGyrx2f
+2JyL9RAVZKHh8AgJ9wd5QOpSdHFzH/1JsCvWYbOwpiLLt7yomMdPIAd9xeQKLY6D4aDyy55l4oZ
GIPChhIoCV8fsxw2g3t7+uXm1maqa+uS9rOxkgkB3o1kuGokBUS5osRd01nRPp77F5nbB1Umybkf
hcRNx1IemOrQah8Zgmuee2u8hO7Qbm1kMlitu421vPGyyYe91fvNVibd+OZXbboNk/k1tewz9SNh
WHnRPPg2Ly6N4vBdtfObMZvByjPQf88+1gaYEQh8YmefD7N4W5jtWMZUf+oFu1xWw1jhTuO02lXa
Kc6uwKjrxal8L+zI3QiMg6fJjmBNGmSN10R+AlxyrzqYcSPZqEq0T3/CQjYdp66GD2APa2v0f5WD
6DdFhH3YSAjrpenz1ERW8OwaklbHlNgny0l+VBmB1VRqLaXk/eTBtfBpKePX+pANl56aQXGW4Qds
wt95T9eAXeO3XZLdWzuiOwpt9A/xTGhClgePfQqW3vcwlrLNZodTIBkJRmtTTDibVXFwPPWSD2Pz
YDK838hYFOzHRbVPh4sXPvBVZkdkTV9eMDp0e63qmHVch3qjF/e0ST4sCpncafXdoGJ1yYvslMX2
fs7qRwc65qpshIEB1Rm51ut+3SRaEzGEij9G1tIMP4tSviFxKy4pwpgNoBfsmBINGcZ45r/T/e1R
R+0lazP2w206DkjDMJ7tpPVDjg3XqsFBTpGZe3vCxt0XZnWZtX0UIke0BQADDRSTXTu4g2XBId4z
gvaxLO0qdZqTpHmsJ1CQvhZ3Mz6SPdqG5yZ3E7zkGC7yoFncQsm4mUv3qZoa60HRDvc6xs9MKbK7
YUZrGgsAEVZQmocI6QPuSswtQ0b57QZwed3sxPht3Tk0XXHhYUkv6ukylM1rhiUyTEX/kXU/WxAJ
a3YsRJP56T18BTSPDV9wTHDMkDt4hJus2XG9GP5abZhiP5SNcy5clyR28I6Ua4O9C4XkYVLFqsYi
WOeleFZ/KCNx1QbTNoAPckyMcjsUuQ+K7lBYwjvIukRCMmdHUAIfc+BZZ+WZmAAUvItFfZJTAoqA
NRrBZ8s2smsPQYH0y38JFLuHYIImaGgCLmKWW9N0sW0lPjC5dvS2fYWKQuRdczLdYu3GBNSEyrbQ
clXiYGmDgX/qWbtg9l/TMfjGqllcAqkQNNPk6rB2roHDE5IWTqd5IBLUABpvQr9nF+6AJWi6delG
4wOhnnBKELTk/R/dksORzsZTJhu11TkzFII86k1GMge2wfSu0Q7+xnFOcIvMcLWCcu8xw1kxTVE7
Py/hDZlDdQyS5s2Phx+D8T7mLuEfsUuLeFrXfug8p8vAg+v4kbMALGdAZeg04Ssh5xheIbF7By24
rx1hGrPzre/Hz3FHm5FTTrPo4jtcEg8Z68xopaq9m4JYiRmJshKPU/5g0P9esfOj7dQAfc3q3eQX
Ll1oBiTafQMXiqxNQ/m35vDRq8kmzhHXua1hrMORUfY0RrsO547wsEg11E6YtOU6kc4zJTV+Jnc4
dwR/RHHuw5CYUfp12de0DYvuqyLQeN3TjJm0+IzA6KzHMDv4Mn1paI2sSHL56AaJsp1l4DiQDwVe
bQEiiAIBzURMjBFSttmLjZqQX4RR+zSeYWHMaOOaqQhWY0pALFMB4iFsM1571tYcCajo8YFX70Nf
paynabypMpZmBrkvw/xh4+LfphHxGVJAt7BS4jdGL2+3Qz19V4MYad8iUpLVWzJgZnVGHW5DI9kZ
PuVE2LUglEqCkczPWAnsVpjPskbvk9jh+h5mFbJKSDD2iL4ItuQ8GB+yZc7vTj/Z22OcqX2Czthu
Z+PRL2yittIUC1mBDSsU+lWxgaOsIL+Osr3vjXKDHevLcsXJcxEkkb/U04BRlx7EAYIgIELoc3Wt
AGkmwSK3OzXQIdCKIhcajQdCt4K58tYGYhjPA16QQoFaEdeEbjIPr0MYAPRok3XSZiS8zIvrl87/
itXrQUT7kTDqqUlXIxunTnnnbGkGBZX9k4DLSz0ZeLzTEnFd9ssuplMQnSd3Ue4vYA6oBFQKXXrf
gm5iuW7MtQq/ENM+uV7+XLnNwe2r15Z+A7Iwmhx1wCZdFvdNiragQIAeRFz4yOwl+D7jdBlqsKCt
vcmxh85z96paKL30EoGghilbEyM4uot49ocu8+IR9/BBcSnYuClmy2TpBpq93e+bSj1XDRSTKXQQ
wwg+Xqcejc00Nz8ojliyeydFvh68urHJ0glW4h9w5o3V5xekGcX5wo1aLBf/EDVvP/69uelGPJqn
KHcXCckQ9tvWd37eHuq/mJwB48P/3Of2h1Nt4gBjG3f76e8dEdNiwBvN898fbw/xz7MMqQ8PpFZh
eLCQjHblkOyrOuer+P+PbLeVjZ1wecX/edhJL/pUAdlr+eXtdd7+7+9f/r3Tfz1KFNjPxZxkwLwW
bOHtZZhObFLIJ4REL2/z9uf/en3/9ZD/us+/Prh/fzR/H2d52KgrXgNNM2qKLpHDdl22Zn50tO4f
mAoj+EcdMHjjz4CANWrVbj8aUM0qX813RuN1+wlTJNRpPMgOV7Rbvg486X64Cp8CH0vwR65IgEnj
n31aEJpGG1RjHEQdu2tkSkhdCxa8HV0O9c7fmi35s3EdtaCt+/dIFcHFgwldm0N41K0qWNoIVYzz
GvNiWumVJfqrOafIhUMjPzahQgpcFeeS2btLOLzr5/lVBMfR9dNtIdiCsQFRW5wS1sq1zT9aBdFT
Yn41AwJu/IH+AUs3UvxAjjsQTwX1uTHOP1GpPKaj2kYDoDUTKSXUlXVNt28j8LlvCEi6ZE4yHDOr
nFZkWp2SRjw2kPs2Di4MmGfnFlR1FWcmuJ/ZW9cTaTgSXODe9Zq9ku5LyLFyMSegBA5pUVr2au8b
187u6g3vegN+NlsNlceAXBwixyDfGZY0YQFRKUOSSTyPaRcfGqnVTDc7MHcyu2bmc0yre9PM3i+f
rBxEacFaaHS27nB0OXQgX39n1Gw2ngO3VcMOBR+gncV3TJDFBeGEWHu2Ee/HomsuNCaoe3rSkXLj
Ph/r4MHwj3U+XOhr/DSBipVmR761P65yzT5IDdh5vPY1EaF/VkG+ixs+PRFMn5UVXB2mSfsGChMS
e2PXD22HI6hZ/A8JqtQ2fawESQtEnntIFKerzLigSnSnyi53vdvcD4WTHYtwYI4l3u0eRbPbU4jU
XlryammnIxo/N+yoH3wyZ6L63jPD+Cwn4awsjvrVWPr1PswlFDjShMZ5QpfukQbJBRQc2hiuxWS+
EpUEWmU24sOcl4vXg0nOgoNNM3zo9B4wi5DpBjoK8W1zXDw8QjHJnED6eGSswpxgDcR9A3rbNODU
LvWia7g9oUiAh8BhhfgcIoBTVvydjmRF5sRDhgSgwxsdrAOqSP9eCdDm0AF5wiVV3YtDQiuqK29N
X/JF1cxc+d5ITBoa3m+dIXAxwgUTE3ekkThOdwDNsM2GbVEhXg8N1Jiiro9WPJ6KgAPLr6Pk2Ru/
panNI38Ef2rM003eldupdH/AIhowzX0l83MDGv5Qz7AvY6EBh6+rPm4Au7Qsp/b805FUkkU8PGRF
+JJG8pspkmy8mYz46Zg6xl2oWl4kROMDPBFjrSTKryryGeiGjgBNEGBeTcuPETjP3hd4uNvCDeka
1Q8iIUCYzhFY9DTFUF5uVcNEwHTgBcYoRfHfN5BgS2tLyJlv0jorIKXmiBgaOy12hKa+21rn6zGj
kcSY7kXr9HEZD0zdMLJqu/FOxPol1dHZcb5MQYoeXZ5rM6NrUXmk1p4oyCeaCglmfGy3cdQ/NJme
1pkNpgD0jnWoa+dH0XlcNGQUrSwHspUXoxmxB5hiomo/rFSdWs8a952Yv03YRpTMz3Y17OM/XRhZ
aH5JG+gCjejV+sMBCEN0zKghEvlmecMupM7fh63Mt53hTbtAgJhoUcaHwuYARIqiMvJvBQ1+tslq
VU/AQQo7y7fZFzXG2Ebxqczk3QxaYx23AZgW9i+RTVZrgUaSCwa6ftTtafwWmHjvbSxL2gxhsiXW
Banuvp/tO1sGdFFlf3Sm+MWIjWbNTDECxBYazHNkvm++nRjzR0kMETKleVMkmJONXHjbLu9fEtoW
ok7+5Ib/6LcmB1q4oDBnuY2fdF7Xu6zWnCNT9pin+WVybHPLsEB41ncrhL2FwXfOo/o9mPIbTBCU
4pC/VOQBkgmZ+BsDMjSHEpCsca4QPhrZzitn6hkSnRtJM2FByVk8TTrp8opiLboY5n1sJm9VhWFe
iOFniGwCnw9a7KmbGF3P0VuSyt92PYU7vbSe5tm9SwpKClB23pNo1c4jAG4cCAquPXHWnAGqMb50
wvVh8D6MpmDD0tjlpW/xFzjOm2eRyFT/mEyzXgsblAh5k8dIG1ezjuu9b2ENTQF8UIbXxDkxO1Nh
0+2Nwn8DwhSfajP/dCn06ta0dzbhoGhYaJcNo/tCljE8GuFCIPGpM2tUL4jCy7iUaxUM7Gdz5qRl
Mh7MBEtDhvc+7sKfSiLpTQWxf11Wkqru/CBAM9kFLQaIydvTFP3orTY+YXz57Y7cF4AEpAg2iXEY
rHWVwI1YUrT8mCOT1Lhp69tFvUKQVx1ym4xe9ht+DPUQUGix6727Nlwy60JVAhTa1UTirdI4JUQg
hG1gDZCqw7p9sl16GrXMXjS0DNcQK8HVk61qDN+ib45ZYlunRi1bPK3tuwVkWgXs6/0uHUmFBJ4i
XEA2saTiZ6m6MzVJlklMqLfR4PhMCm9jmH12cNroT+jNR4Qq3p5ShMvywGR7xjCD+14CLqCbuFo6
VIMMc+L4WDjJjDiNSX4oo/5YkZwmR2g65hHqk7spUoR4Thq/hjQywTCT1ooT+Epe1ktRkNKuF1J9
adLN4/I9uP3aqMmo8iJxZ4A1XPVL6rsbtFsnl84qxWHXLycpJopsyzNOxGvsmbfG9NvAnvjRIU1U
zgebFOvOMqhpJjvemlZEmJ5DB4RmRcMYZlUwpjvX0W/cL7iPG8/fJnYVb+kJPSVd4e87q5rALj3P
pSi+6YtnNRBDZBZ4FhnQvkdp9N7JlqijRFMcWfXJGBmjF1hFZgJX6ybbO1AcHzIsxzUG3RMn0Teo
Mp+5SCruJuxY+APte2PI1TaMkCKPvf0RWfHOv4vmXEKd5OE8Xf3I9ThuYWgtQXmgHz332GDdw94V
LDRuUCVQQXZ+cmirPrnbsHFzN35ueqfATi6TyoPDZE5PY7hHPWdsddPs3aTp2c4oFokfNnuEVb6N
q4mPx+oqqPyMhNqg3zSiq7BjyLc6AMlS6rdaMc7GvPPeVaO9M+aHToYYo+z2YipKEpm3FyR8JzMS
V0MD7moGD6SUenA5/cmhdO8Tp4dW5NQhISX0O7V+DzuQMyXoFom3as2VxIQNHzgcIxbRuuO8dTSi
NXK2+zsrOpcgn5gTJGvfCPINff+n2bq2DUmMEsgj8oEgWsF33vQJL6ervMNsNGf0gXLbjz0lVzAv
pXh9H5qVumCLfeqsnt5nST+SybtlPIxt8HyDuYNZ7e5o3dKULmIi4ZOKbsrfX3Y94/UGcZDtlQyW
MoBkuWFULLGVeI3Ay+26yACYqxMYfAO8l3aGQ9oBBGUDy2b+4JLMcQPz3268CEsYGOK7dHEG325c
OL4b5RFW7HRY6LzlRqMz92ZsxrogTbnslgxdEQKt8mxCMQyKxRb3djvo+DS4r7gcmRMY2fyJOhcn
aOcdrMXxWY0NCjRRnm+J3bebf1K8Wa4wXtEQWt9+R5aiM9bJXxj+Le48XkzwxLgxRLVAZ+5LyzlK
PdV3EW2pO6LieIf//Cy63NtMEU7sKPdEd3I6AFZ91Yq/HPQb1vwvSV0MbYLAw4/ewaiFW1pCU1KF
x9tzFkIRjP7P08d033QeBodkCdqjZU20TlDMza6bjecbtlx/MmjGBbr8++1OIza17bgEGMwi5ALd
asNfI98gTq1w1i5Z8avIM0GVLbZ4v1CEFUm6EQ183JWhHDAocbEu4P5sipiDsTB7bEcFZQVHAN5l
c7lJdZ6RnuAvFoFchrydGVN5XIUx4UwYMGkHHf7+47J/54tkUDh+zT6IHGpRXI0YPCPeZ847Ydj9
+A87H8yyvxlpW62IpqkZXOFnAMm0Qe17n7g5GtSKXDeqOHA/EWEit4CR1FiMLYzL20OTzBs4Jza+
SartwfDtz9SZ26Mfpwe03M6dB9QGUq0B153jt23zXTcRLnW7oZ+9sTpCG7oBk/GUhT4dDXynt3+8
/V+2/Nj4FZMUAp1RYzP0VMbEIr701rx+fNMZ9jjUzJG1dHAgsVBcvpaumGiltZ+scZ9cAX8VBLq6
PiKaPgO5QO4QRyLRwdj6opJfz/3wmPmnNDTfoFkyzQx7urzm28y+doVk9WqP4t2yrTenx+HZhv2C
In0ic2k3zaOidd4dqYl/lxF184/I6T7qnHEoyAzFGKF48IzhEQXmm+4HwoWN19GlAsEUig+X57bq
dmPUX56UPxFfPo4NYd1BRfY4mqVjTvaSQZN/7Q+0zG0b969oEbBTmoEXx7rb/x91vvSmc6pmNnXL
r/650fSjGDp06lhM7er2+2wJdDAS9uzLv/3rrnG2HHw3kP3tn82u9bbNKOHc/e/j/v2zGxv/9svb
z7N2/J1Zy0tJBtcWOW5xiCaRrRk1/Kmd4UL8Nq32IP4IGeJtGrpNeTUZrx4VADC1oL3rG3PjG6c8
Cf1TgwUYpqN5IYzZXTMXfDS0/xA2hFA1mQ1zCks74Os3LrMLYy18kmKZhDkwIlMMLMLk6ib4J+0z
2uhjAJJjW3nPnHKW+afry/YBJGZcQJF0yuZicfE4u96dHLBJ+imJoEGfPImcbCJAReO6KNPkDhTB
adQE7jqK06pZendRBl/BqNqvGpnnvkTyWds5qV+lfTDK+oVtv0dNV+8dR3K5a82djUZ5k5O6uXU7
69lK6vEgO2JYnJC12KfGmFiu98K9J+DnMKpaX8c529faJPA0tI+No7wNVr0GMul4UGxZKBVRXCtE
5ns6kez1W+uP54240uS0IY2lXyci+cDRRItGzluPNX8a3k3L7++IHSU0KGt34Gd+6cy/eK5+bOvs
6rbRt4RjfzKVsYmic8VS/jqk9t5MtXOEqbEeTIrfSe9bx++PbGdf88YHWlsyqLPy6bvU/ltti2hX
L4MAXXr3nB2vcaDQG1hYhnPh7/xWfSV6+OBqz1ssj1LY7CWUepEBxFAHkRPz/jmDgJqnnGftUMGk
JyZZebCmkHz9JhrIzgYQH+6L5UbDFhGqt8E78YLjpL1zoCSujTZTazfy/lTlEO71fAkL6O1M2u6Y
Y+aBgS64CYEczs+SzUru2Niu83fhyl9eAV3doS+4Zq42bRctdMs0dvR4PSKMFy0VeLaOIVLXw2+M
CVWj1UuVy+ZcKNDb9qHT4NTHGeKsAejWkCD2zfiKqeoHLPzrEPXXBDEAJAqYwmSPEfETNYjGalrX
4D+JDjNwh808d+qepsp9mAXDqxQliY3vmwbS+BJZDIGJRv02xIzDtTZORa0RJnWXMR8/ZUq5qsRw
TUvvsYGGbLTOkzn07yrrPwqlLp4zHhJ69k5SBdjx8h++h/5s7quVMDgt5FCey6L4ybePb1lGj26m
flFrkd9dqKM9pWcu9CZzpW9Xl2dIor9HS/7uGMlzgf45ZgjatDMwO+muc5EDOG71Avaxz8ShfOXa
/1MhNK8QEgRNY3J2Wlehv9HAfPWW+8N+acHV097hQjnX5a/JdPn01W9A7DTPQhLtojG5V7n4TOel
FWAzs9D92xTYRLrH8BeJGOQUbelQgI9B4P7JcRlvExP0DwU3mdnmW+u7apOgE6YPb+7q5XHQizQU
9Zi4pzE9Cb95tnxcD5ppIq0T4GGhBqQaDosM0KPWM9eBCW2TITvKens+C08wpOeFp9qsNqYcXpK6
rfZwuBn11yfVtZ9tZhaM/t9jP01JpCWv1IIDg3UyODWjvU6bCsqK86BGUe+twqYNCmpzRENuFQNB
WdZ4L3oc5wgMkqlL931TE3DHYIPN9YOKbBKGH6rFNiTr14Ymrxs553aid+Ut1yzbgYUaqiNkOGCf
fkRrTf4aTGQ4dlJvJt9SGzvqqH3N7sXXydOgh1VN55WIXQirUCYKg9YvTh6uVhyAiUUByxs7GA2o
k7hfdMLHZNCPnTB+hoH/xCc8UYmwtvfXKeLSk1dbY3I3nQrvjK596MjJKCPngIGfDYMN6Wh4o8Ek
PPMP4ueiC5gQeOlTWU7PfTu/VwPwgsDK7vo4PzcZAxCDr6d30D9aNLCs+BfCkDQTjyLFouK1wZfl
mBqiZKdIlxU7HZsoapx+XRWx3kMWReWqkZL8jNDSkUEf/pgHs98C7sgzzkplXJ3whhxCUMO8shNf
tCZOs4NFSYbVr7Yd3yV9naTSLruM31WHDK1xQ2ZXnrM3Wv2mYveVqQVNtI4OcpwNvyEwseO0/Ecz
jvZd/RmaxNGzy7o3c+OSWPMvH/7CCO/FZ1KIIG4bAlShaCjeiB/DXRFUvxabeU/tx8LTwAL3Q9K0
aOyvJ3B7UuoPhklkcSY+gTm2jc2r79G12SbVwzgdbbv/Dlv2L2k3XxvXhAypcnODbIZmOfEFtEVZ
XPvHqAHFOKImgNWxY5v8MutfRoztqEsXJHjbniwIHism9/SPoOE3FsaxGlFbqbIOKwMlcN7/nCIv
vsRB8x4Vll652gweIrqpK2bJXxZDgQPuJ0iheZkfFdcSaTCIQJiQbwycbpvZ4PNMQmtGDUoLdLbF
uZzps5reVG96Zd4Hi4zerMK7yHfu/dGVz/X0LPoUpV6JvMJCjeeEbcKcAuIpzMINy1G+6Tz3V0hR
c6pnkvvwohvbLhz2cxfVB8FGDBxEDMZLwMggJDDalC77S7BwFuNn/Se1hkMWIHuKyVlAX2RXGw8t
42pukFYVXd7exa0vd/Aa6rVjBS+hn1XPbZLSQpG631Nuxtug62hAt2l8KpzpsWaedw5k653duLZ3
eEvgosN4OMPlB/Jp2ZfAzr6iJVMqxEdxHJmJDUT5nbvlxi/jhQDN14t3jzjUxXcyjdmpHGmRmxUJ
ALFgg5imS2cJteRdQ1bfbrFhTlluHeifPbgJ6rnbjd8RoGnnm7x2gj05qWQwaoEmaOHlu4NDac0i
asluQYho+mMsJfe3G2tCuWcEKM3lfPUZ3LurgECbhwbR58pqg3OYhWhF3HFBC+Xq0KP6tetSEtNE
Y6sCgA9hZ5zIuNfmM7Vq/+wdK8Inn30Hkk9mOvbJ7SAWhy3Trx7yzEtrjRAhQf/iQkvsvZ9wyEVA
fB9F+Rp1pXe9/UB01wSHmRcBJGfVS2eQnAZICqSNojvVer5Xs2JddalmKlOw0rV8PND+5Vn1xW8t
23gv7IYMPJIalNXEB5cJ3dqt9QxfE/GPF4r7wBuRzXWhsYXub95ndILX0hvkdh7sdm/bbPfaZHZX
Qw8lYQoMhut5y6MRMCqJoNrqyaTn0gb3o78fRAUEwDY3dtIeJhb1hzSpLfj1VokMrx/X7kBGiL0P
49g6g/ZB52dDXGcDWvEljyBdZceWQc3HeerMQ9iLoxFgMVKUE1liJaduhBjauIckqJ/aGS4tSOyd
WnyWmOgYYszGZWycbuMrane3Q3mHPKbdcJqRodeGB2NMAEP79YRglGwPVqZY88fCjHYuH9m+cmnE
GxV9Ra1bIOw96gvEA5go5R2EJYN2nKZWJO86k9cS8rFF448KytC4l94IGucqtxh6u4oMbTPS62Fm
5zeIDn8eC+hW+snWktF0xH5wicbau6hkzPZz2zxUszzPOi92o9d8pr3xHchBoiXNV120yFtK6Po6
54NAr8PWNUxPWYH5mCIwJ6OVK8zcfclpup/74rks+pSZ5xiu4MyAjKaGEyXLZoGpJfaMrdNE8dbP
p4jIGfknDQEntXTzkDiN914Snpb/ZofVN/GGdVgH9btCJMZYUzUDSb+h/VJN8fTgDwa7T67/ovJX
8Cs+jax8KsmqHSH7ImRJUXjBb2JxVfQ8S7jyMZdqWUp7gwCKHM2CpLK2k2Dao68s0QhqBVFI8VTO
lyT+lRVOcGTsRgPV1bBXG6BDcuGWk7gerw3XuaRFzY64wZIdBTTBmvSOxiu5MiIhmilkxuOEJjMy
9x2XTHJto+GjDik/VNcdiogN2zwk5yDRAMpyCZymWyzT5MUElEyu1ZaHKBUR1UyrDmJkZ53kkGa6
PNrZ9RDeCTfjrDSz9klY9gHUf5gGihocxfXIaPUUJuraOb1xDJlJg8it18z08Skpi9SD0QcGS0QI
4Uz5NqdHuBzj5hb0dU57JK1PU2vtajJ0NtPoH1VXNUcT81XiSIY9/fyYWdlV1bl7IOKJAHkP6FHh
VMYqHb0H1sNXc6w+OYXMo1rCXUnfCI7ewmAr6eTZdvlmM4Xau137VSQJvD0nfkJVvLhNxvOUyIvb
xT67YOoLXQxvTQqM2B1QnTDzGF2asy4xKapsexIpmZDM84+6bzrais5Zm9gHZMWOyu44v5kih1gp
kzuOL5JOVHV1CPYF8IX5xyPmwC/kEeg8KOjHouol/nHn5FfEGyBaZirhvGcoIoTTQzpvegzdhfyy
ZsvYFalPD52JBIE0ZEEF7dfNGn/7xPKihUUXPyiMSaHGFjq/kuthmnTtKt87aT7aTdGUelNKSsTM
Io0rpbJCYY77M/aYhzc0KXyZnHXgPPbdRMW02IlvZj9zaJ2TywG+Dh3w5p7jzAfw0ON9JZ9u92ra
BoVmgKcVTAFib2iVu15pFFCqvhGAYzbTCBFsf+8NxFdhw6AqSPx7glaJba3lqpZFcvFM5iY1vLiK
sPN1gDjuUgZa8LfgBdp6d7NmmpEBuC9/Ya/PzGwmjUmFp9RKKTZx05Tplxoi82C5NIP1bG1TJ/4q
gHeysSBr4ua1t3q5GwYGuEWOhCnkDICjxb5zbou92nJ1UOt8QQlgAMekiUzPkA6ehR+iGrB5Ixvd
llMK4YcBp19gnou8z4xmHHTh+CWRPCRZVySF1+ExE3zi6KLuCAey4IsFL52LZjbOXmQ98tQpVmN6
JgdZ9VdwhhqoC3+uQqbfYQP6Kwi71e2eHoSkv5fU1IGJHMnwM+nDl6iduNIxQ0K+xm63m7LNEBh/
RN//D2Vnths3lmbrd+l7VnOTmxPQXRcRjEkxKEKTbd0Qki1znsfNpz8fI7MbWYmD7nOAgpB2yXYo
gtz8h7W+BVOtLqDEzmxoSCJhIEONOeXrGYmRVhu/OE8XC1t6FRWzOGMszJVw+TfSmhCGCCnEaJSk
6A6n2DI/HKD3gDybSxlRUesVNl2Dcz5if4yckXvBetRGyYdkWE81FwkRQL7bai9Thqe8StSPrqcX
syu2PlrMhy0rfROphMJIQ2XWkizEO8MyMlnxubOSmDRw6ig8GHDuHMSFZp6RqyGiz/vzZK6dQxYW
B5VcB8P6GVW0DpXHH7mP7+DI0BBGnxO15FQM36OZz06UmoZTs8AOjQgl5uO7GMmjFGaxs6uJQEJC
bPcNBoK276ZtHtHkwoymTc1G7dWOuulhFHJf6/plbknlbuq+O5fs3HN2pgcnLabDUgPb2VhfSRih
cVDyB4lR8jpQRuqT0WD4yzaaSRZA2i0bntln11b4EPaSfdHbPwBPZcf7F23o36NIC6GhVdYmK+OT
BjYemKBCXi1oQo6gyL9FI1Q9ZCPGWU16vA9mnOCco08s24fdbOhPldXZW84S62j2wRExCvXQRKom
Lf6+dut3LyMqoG7FLSK11e+UthltHpLLRaUvRIeol4TNsExMuuX9Y7z2YCmcaQvTVDIE5ac8Td6B
ZY8Hh5FuduqcFQIn/dC5YCkzb8eQ316hRWBxV+t+NurNQaU4nu6yW0H00VqAp9J6Pj0Kg2HlUSaM
S6dmNEa4aVnAdCWrP25EkjD0+HsyoARNCZXxqR9vVlpdnCnEUjb7De6eFp7fYgHiWhq1S0klg8SB
oimz02fZWQUynK97zIsNmIyn4YTfC+0Qr61S67KpN/Vov3WV29AGUS6FqHuKtn5rqIzX9cQZdD+I
GK+UwBVMb1W1PI6DTLO42T/nYulGe4feP44fu5q732Evwe6e4rZe1VNMcwvrLXfY+jNZGzZO/gjL
fcaGpuq9DiWCShG9iCFRdMREC5Qep3HfDt+EhuEa1jH1r8f8m/ZQdNW6ywCbih617cBD9f4+2fZ3
bUSbJgWeeaJ/N/cXXM3TTJhKtgOw/jpTCPqUrjzrYaAIog5ilujbiEsAYYr4UiqafO5JXyslbqwe
sYQ7BhStE4NMXHVMFLhXY93CnlgkzAw4sAzBUZMi9+m6oafqYekAW713HTIYWeORl/jQONHnYv7v
2uwzL7iaENIi9haab6jFdu4Oz6Ho3hSXFR4lSCp/XoJ6w9I7wfMdyv5F+EPKiZUqzsdi2xT1BQgc
z0eitEX0HRd96xcjRjSoEJQlfFPZOTuVW7S+QeOtma196RjYmZa5PsRQzt4LvF3OZHs8M7oGHAoO
Zh2j/LRCRCboA4jvZuxNigwh3/kTffxFCzEIOgLB3HJeDe2WVB9U2y4neato+FK+XTaUfBhEGFUa
yafXqvN9pI6NBJgiXTwyCWKb7ET5mrRPzjKn5Gift0G1UC7S/Fo5PRmG/Ota/tmJvsZGzE9TEcg0
F5Jd/7zPAyIrLcbnZCTwOf5xJvbjgybSceuNySe0y2hdm5hlMhCupCoeM+KzOmv01tnE3e6qR3qS
6FKzhQI23KtvAzENuEXKEGpjqL7leA710V3GGf0XyVJ4gwEOXt1S/5qm55AkmncGFSiei5mQMWkn
e8ucm3WIWd3XGFCVup49lHVJDLzRn81pOOQDzZ8npHEeqHHybEZnXapg59ke90kAIaVAvom2n8u5
Anmwqh3iC0MSLeKGXEtXKz6tQgDwyLgflyukEf3PzlOvcDvPMAUuYwkOJGgGaI48d/VGHph90+T0
grUec+ZxuXosveaQokrUl8CnyUt5zHKomJlmcktxx8nQfZ9h3zoZPmdbpt+W85D7BNWBs6mi+DNy
gpcyrW/FLL93KvqVZTYBiiS94mUjRdy11ohmBj5S57mmvDZHJoRmvEz2M8pdudxE9cQ/1JYM9mZr
sUICvAyraI3Vl8u7ouzAdwv0krAjpXMie1kT+5mzvz+wA3pbnTg6FqTk4YFnxIO+6pPjcDQa97PS
3UMqPdyBxiESMfasrvoZtCSzCC4uvbdeJpc9uczX+JnJelAr6H4rW2FmIRk8WbkDl7ZkkcLDL/m0
MVOvwtnbL/eukbTzNuflTJr7MnUcd40OpVLTukuvUyv2SzkxmcFW1riV3ZKMJG4GvcAt3TLqtkJ5
KdHhre6vvBlwaSe2eqxd7bkfpMY6HvsbVUQ1exdj8QarmQeB6WDf7DwOuQiv1eRcyFKZ93cQ1f12
CRNvhUHirKGdZrbI5xtiQuj7JFlbFcdSgDgewwbpQPw298O0RDT5GEs4HfDXksQDjkd4a6XkRatB
ns7SaTjA9OB3LOdit/y+rpBaUbq6fjYgFUIy1AQ1n6RkY6rOhAz1UBT5t5bvJUrwEzzSqgwrmDlL
u1M5OqGXJndSH59xRC1Teh46UdGmK9eEaWkwDimI3e1sDtuq56Jw8TRldsOHl/MM6/Ps08jNhyZ1
sY8tnKwkLvaZw0QxCBeBHXhZeqdEgbg+Wi58qmjp7XNtPqel9dOq6FQC4j5XESNoJ6q8Xabp9obK
523wSJJsaO64+iHkYhm4W3PdLmCBbiyTwqnYBGm4qlta8TyjRHBcz3eAH7HcwZChjeZzbVgkknDJ
8hRvlnFFhMCNVmB5bHJxkHnazDssGtpmrnGfLaGURf1e8sltktR7bTHWECR2i0mDQsrusTWVPS0j
5K0AxuFO1DE/aNs+y7F/65YuK2ucYzeQRROHPKbdJdswGq8J3m4/m+PP0eCmb6S96z0iHe2UsrbG
xYEBqdmHSPzRWM5ISmaPkfFyPY53PlI5SF7t7/vZjZeOQYNAwT6V+6ErFHUjH9lkms9uXSUXR8mv
LP8EYzZ9Zw2qK5JErQIhfoamFyfzwUxj9VAL8opJZfB8y0mqNfC+9DFh9rDOEjD8fNqgi3KPHXjp
PrPOWRdjZPj8FVuMwsiDcN8J7qAD4fSb0Zte015FvtekiHBUy4pf74jLcezRR9Kz0UcRnLWZE8tw
1Itrooni5setMbBaqb15P7TtVfAayd1GyKbg0Mp4rLeNemyZeM3oltwkePMK0RwqbDnocOwdXFz0
axU8DZgRIo5TrKZes+3MnmdsSAGEuYEYmojMsanurmCPMLUAOX4SJsqbkuMbI82AqM/ok3NLB0+E
Ze4Xml5cJ7rFpxkBZ4+e5A+kz7//C6Gs/ed/8OufJbY0kMPd3375z5cy53//sfyZ//6ef/0T/zzH
P+l1y9/d//hdu6/y8pF/tX//pn/5m/nX/3x1/kf38S+/2Ny5grf+q1FPXy2d//1VhF/l8p3/r//n
n5EoL6r6+s9/+/jFqpnxXNewGflrWorBuw8L4d//+i/8+SeXH+E//42fGBTdR/F/+UP/BSc0/iEF
RaSAcmKxf1vCUv6MWPH0f4AnEp61YFB0S9rQUf4rYsX9h3A93eBBbdq6eefl/AknlOIftmctVAEp
HOzdjvX/FbGy/CN/pSeAXxSmKU3HBnImpW7+jcxTL5iuOmtx/AXiuSMd80xlZD2UprUtR+9zAjn/
oPeAv5ysg6lkxGCmahUdvVlc7r/qudse8sy74SmQtzzKv+NGG4/3X1lTJpAaoBNkNPJT5vpXYbQ3
2kbGygXi/llURHoSWPFgjPaG2zE/hikq1ramwNcAXDGrZzpv1kVNxNTwo8rYAjv28NQ2bfhoNGhp
cPGaeCT09sFw3IlpaP7Ie31tO216KhZptQ2OiT5CbxAb9TldGyJUiGTtozQ6G5HaLjfC8EZcxkC6
GT7K2Go7+GBj9AG5aZ9Pw7hFVQ/uZBLFc43oEW+Ri8t5Yt7UYcxZkUgpb6wKMacF9nUIDO05T6wP
02r12zTI5kgEHC+6/mkTGvjs5JIlS5L1foKQmKhH9R7qOjmNfczBh3YPhR8IQmlMx87gCY0N1kap
pQ/POWRETGPeySVKcpVFaX4IBm2mhmFWjBDGubiKwAPBLm8tCXs9uXJ4rKS1bopOHUSnDZeyn7DL
hsWXQm906sfWIxmL5T1zvN0wIAVq00R/LI3A9nHG5awM2c6GrJRPdmc/2wwXscwv1k5bFI8FyJHU
ye3T1Kl92cbuaWynhyIyLdyrg4vUNAouiYNUMmyusfG7YNoWrz1shT7JtO2an+6gu6F9tQkxPkZW
eHNHPT3nzvA0B7rzZEHaU7bRXSRx4bT5TCu00bJuNNksO5PkHHXae6bmBECgVx8DhTA6q0le7Eq2
cjPKf716GpFVri2nZFI1pO5xStFUGJNjHBgUt3ugIhs3AZsulS6u6HSRvQNs2jnF4oo0HxGnjg9/
OSCuf0BA/gpYFH/DlcDA4j4DSIouzLAs4+83nNv2mH2buUFBSOU3BOhIKSVOJrzcFc3nudWRKFlm
/NxFpBqzof2B0q310UUjUQ7z4H+BuxjC+BveZaFy6UI4EvkNHmNOgn8FqGgxkzUN4yyusggPUZon
W4sJMB0B2s00p+gfUkakdZsSUG+/50LXbkFlHZtBrGrPbL6VSW0z3BebLsvdK2OKmbIjCN9HOZ7s
gs5E5uMPh89t1ZpJ+OL9rDwiGyUeY3JYk3wtLJfxlUiJckowbTNNWfUdAtCh40+AAjvbyCjq0lNb
oKfKD+1q8EOP9JQQSOPBrGgSpKMx2kD1/+io5Dz0+b4iq/BQD3SmRQWPQNrwGMxFoYz2PGnC6SKZ
qsDC+NSG2fL1QHN2ZEKeGzknL2HfnZSInKMTwDFw0SJu0lSYBwBboHZEeAafuCS/BxmC76g7503x
bCjtffRC9eQ2JmsR/S01EnkqCaGwDU1e0dDtcH1hN03GJTJ98Dsc7C/o+Mq0gEk64QkPx6eJGJ99
hMiPBWEmAe5MB6E50FXG33lgdrs66V8F0riTG5OzQUU4+K0XXdA5cxvjwz6GYXJilEOUQP4jzzsU
aFiVNtiWO7/LxYfntuB4itneQar65tgT4lrAKMgVah8tUHYgThknaUV6AylOvpa380bN+VGiiF2z
ZsDohgX9VhAq3RrFgZdU7iNVEryQqg0abUbS9TidphkQBA4CIIt93RNkIJaZxi82A+U6TkptzQJz
LQRwRCN30ChqzilCL3YcGszDTtseo9T1W7yaB/AG+brvmh8O9oSdZjMIz0LbZgGwWNO6mQG/lo5+
1fOXJss90ljaftap2duAFjxiKDKoZNvREEHrV155xDeXY0AxAiSyUPG8yiNqlZhMGUl5NGb1ws/0
yLLhWdqAwhMZD+dW2OBUatqVntTnTJLS1yPDdYAR7buIsjHxZLxlJhLvhPE21Mpad9wda10FztbB
MUHrkayN0uuOkY4HzzW9kxU4twh06DaBvs5MNHdWNWKRU2jFj43wNKS6r8A0JdFKcNFcM/jAOx/v
Qg9FTyUY6oxsl9PgWes1sAGRU6Prp23NvfRpIRzA/acbLfG5TwMDWrMR6753h90ka4r09oUg+unJ
dZiRUeSi/9DUWZE9UcipODBE6Qn/tp5NtEyPc7+tgAqxsCRnqSbMdpr5OdM4eDGl81ZaRb7SGPk2
mow3dVKWJ9X4FcJy0dbTNZNuu1ZpcamSRgMeSiJ4UMRvhiigFKEKpj1C9JIkato40YyzRQ34fxqC
YjpCtqOWEARtiIudNKgFcFZC/iG4Oy/ggLU8pWp2tM9MeZt9rbUaxukbNUm7KXBZEURbhxulJm/j
tizDB/Upq77ZSzO8Jg2csK7GjRtTZU4s03a1zN69RZ52P3lq/MKRToIoTbKxtqzmDT/2a9uT7CSq
Ocfip0l/XN4HqApHPdEmPy2ZkWWzgR/hxVkSBAYaZoTzOrEDmpjI1u3R/E0mU0fPZo5qG+h99fhU
Rlg/I2aeu7GSP/Foyov5M5+NcjGE+z1JcdISvwELcS22wBPb6BfEbBtzEjcjmLRrhNdaFGQvm8gJ
dn0cre9nXJUitmwkRUaLN6iaho5NYEz2NaR1sJ/k5I3NezmOyf6+RWjjHW3re5WTjda4eFDnukCH
PEAjUom29hRR5sly5xqSTBHDnjfVmIQrhkxbi2z2wHS2vd46q3myLh0Z8IS+8805ePpIReXFcZit
thRUTQu4nRXfpZzL6jY0zODl3JwqVSmaSlVveHDY5GJ1X7nhthcsjFsSvTSYRNUFQo579fTQu7qu
atZVOLYkVjDdHMz+pMjv4bWRREJnbxMDysQXUkdgpk+20o6yUu0xI6auLOPo0HkMqJ0cDl6tIVYX
NgqVzGQHWmHFymbnVJfMG2PDdxKm9UVYGGd8kZI9IlrQe8pe6iaokmf9WKSjtVW983scuf9wBMw4
azGXD4X5hQYg2aeTWzMbmOTa9kJnS4QqDCBvDND0WMTrLOMtMhp+pV5a3GpUCKugLH/oAbxavCE3
EjO6Y8Fhcmky5B8xCvxFaitOdA+HTALl63BJiLbzNkXYEVQyklFTXEDiJodWL1ZseR6wiwWbkWh7
Iqil3Npm9qExkNtKG+UkkRjhFaPrWcU6BVlmtydmVSO7uI6H0WMRTURutKhSFSYxIOI0wrPJur3I
VbkpRXUZWUeeXVCw6zYcPwg0Mfy64ybEdGZsmFEpQJPdyeZM27rDyDyJd2ytD8Cs2gCia+5GPCDk
hDnTdPjZNG5GqZFn4yBxXmsJ0xlyaoaTlow3rYwd//6rEfE94hIC6HnUFH7HI/Y5M6K9BdcQ5uIQ
7wqE8EN+H0+hJNVZ3m1EOB2S3ghurNksXd+R7Rd8Y1SLWWIAid5N+iMCp5GYE4OECMv9ALmSbQYV
9ptG0ZYMoNLWwHheVfNesSlmG8ABGy9HbR8m1cae8ZV7FaA80avvZj5HJwOo4lZWYju2iBjDBLOv
Xfc84hskgVH0BNPjK814bqegt19aYgZ61BqnjJKWuqX5JRhjAD8Wl8oUL7wcFltp/DWFencdbIux
SMQnONn4TcL6ta2Eje+sY+Q6BZBmUef4w/Kxw3qJL/M4vaUjiz+OIp2VSZhb3qUjcLJU9SPJMr9j
HdtcFKmdzrUqiQC7TVF0GYisRZssfoagaSwmZuhPjA22ygduQp8XOm3U8uYqElAyUEpPPLqkrcSl
aPSrzrEL+a9F7T1pBFYz8WVpl/9wMiyzdWzf5qgunqoGnqE74SAq876m7mTqYXnTU6wboJDg3l0g
A3srAGqAs8Jma3ih+do6xsZrRj8GM3PNp4YZo72g68q6ON6/9IX+C1IU365FNGBNqI5Rh0F8YDPZ
435S/A1rRoWHHvnOWptkwDnMT7KHKW/t4KJiL7DRn/3RQDaxMz8xeY2Zvq8JDZWHKp4JokYs48dU
g75eBExYG1OCrAEaFs2kgCTYPPdD0D1mDeiAaoS86lQpwXCEC7HktTuM3dlXENgeYApY9QOUaQbr
kTwgHkDvaHQrDxTHj/tVmRNhdh3G6JTq1iNTywrZRpiv28mqtoY1fSJUQm7YgassG/yZo0flXUlV
bSunxqIOY22ME9ZNrVU9uDFJHENhyw9eGS+vq0Y/pKb3ezvNd8mgSDzPVLSdzfHBWY5+htPFJuwr
lNZGeii90aYNrfxoQlE+VmZ5LAtzxnVedTvclcuVPkMLyz8D3WsvCdeoY3OCuQelp/XGZIl1aAf7
iYFmsnG17Aje4+fUG/qDbOIvGZeftLgSm0GNpcqgbxhcfINVDamkwTkwpqNNapKZvo9I0zNloXkz
dIeHHLcyv2/vmg7+tR0QIF0ABV/VVu9tCOhjhS9OkAg+haLKCaErmcow0FjNOoFb44wwwzMRMgaL
sFK6sJmorSw3AtJno1rBeJpt6si9BdLBAzd6+Q5MRXCy3l1ONpgA4slkEKEJxsrEZodbvXQPBEGX
b1YZT2uonqhfGsd8nKZ3dEQb81Z2truH5D3vysm4eOSOWbm2F5psEHtCrEUPZqx5VpgPPx0xoalj
EehLr0ZjSUYWLuz5EOsU14Ed/mCc3jynnfHcuWrX93WGLm50TiZv1oYGH5BPEi66w6KBa5BAnpPy
N59K/FBXqfDz0oz8kCHmLHCJ9ox4jZbYO2ivt75O3oK4tMma7qw1VinuAvCNDBk4ANCAfgZpa56s
XjWrVjpHAsjVpdsPReGeszHLwbcCjdAbrT1BDT+XoNSPvLCPYJqdmxWgHupnxuO5YelnnZp7m9bU
1qG8wtglB60Fy2TV3N5mHuOSPHPOK6agbP/hLFyoAcjEsEayCtpHJQB94SVTV51BjmBh/oAGxWQz
kAhWkRX9f4YjsamOxG0htfamo1VL6yxSq/2jmisMmO1REp4JpdW3FvHmW61heNBRuyOuMuOdo1rv
pAP/RVosjvcvaHcbKdPHIBL6pkkAsfSkaLkOhC+7oKlNjPFXanAnIXyMGaBgeLci7Wks+vI4NkgL
2mXsFlfL4GtG0XAf3nhwlWgoxEEr1QDzB8Ng4KZocyY7OsawMDDC8l+1ABw4xGT5YZL1qxLhVuSW
9YkKzd2bQjzGbFOfmE8Wj1af06FxEKzDBEyIwe/5ztR/mAGCFe6V9Drp5H6aPc1jZaRbJzSqxzod
g1NgdAL7kJioRdG5Hin102Ph8rBr3KSFSDIvelp2Pug8sR+RifZzthNZrbQif2IACkpC9WJjdMBf
S4DOde4QlhX8gLWUQyZZ7qzC9nzZJy4CMtqIwanxfTWG9jKmxTcq3X6H/g95Yl4fSi7JNcppIskr
lIMCM98mzNj5DTNgnJTZQwgO8klDLY+KIMUg7yHVLjxxdCNwHOMy9NImossnbNl9YcMV7MP4JZwK
66HoeC1arEcvnNLzSZXhL8zXsfPMitN5juqGI0EU9mEZ968bp1swnSq5oXxZxxAij/oS8rDIZF2V
oDUTLGUWaWlsLWJ7WNc7UjmNa+8GzwMd+9a0vISwk14jx6TUDmnqLnZ97SUx020ZssNVjXHGfiHO
92ulE+JAN3wbqYWvVYWA/D6ErAw7Pc6MMnwZGL8CsgeRAbiwMoLhcQ42xMqOV7ovto5p+wCcDvbb
6CrqZSdhK4yFIW/1c1S/zsgfTw3TgHOj4epzqNJqC+kDUZNbUXvyVJ+77iuZo/IU4+xZO1LvGO4Z
PHibPNk1lF6+FcfOsbSCBhn+obe88DyYOPydPD2xuSelyk2Rc/YI7UK3M6jg+ZFggSDXLPmkWrd9
KSgo9s2Udvu2mS+2g1smygIgL3MfrKVRxxdiHIF0F+Z4NnWYpCS+EYU3j7mEadeuZ0xwOZrDUyoh
6GUc6DxtdYiys/gqUJKz5s0yP0KrjplfaDsCbwFFePkxmzoWrYbC9ph1zvH+RZYIl+dxfLYGwzkO
o25SUk79/l6AuFrzMIdkDLTtJB5MjD3QJMShNKyQbEAC/mq75LwwmMQkwp/n8avyiqfJqQkLYTXO
ifqB9AE9GLPxDW4mTB4doMA03LcMPVZyMN2DZjH7AdcBY23GvyBNq94HyaXH0vbmZXhbKv3ci9F7
LfKzge54ZYkkvOSFEGdLi7cIPZ09jwwkNIoTFJaZeyWtGjvD4N56nNqIVub05AFUs9zYPNZN9dhE
Vnmc6va7id20cb3xTIh1BigulAdLzg/SKl+CPCXnkEaybHP6xj7/3rkMdO5KZ7Lh4L91oIFSfvx2
iUor7fKDZeRXGbkN+RPfQBqhArUdqIvxOQj1hVdHuZMvNrcksefdXGo2Rtg+2s9EkYath3KJf23R
PFSajv9BG25dEcVnKyy+R8QcUHl6H9bS4uXZOltKaVRqFu9xzkYh2eBGWWKU54fiiBmLmUKy6Flq
g3lTwEW7wBRpeRnmsaoB0BG0WyAP3F6yC49y4b6R6lTv6OOMrUuUL5RwhNlUyq8JG9pE4FS1S1N/
CcFXrVrCppnQlDp2Od4ASjcF9wZJji2rbxq7z51rzLRC2ZBshd1QN5tvKqcIU3l2GZiCnjwgCeTV
Gqc5Y72gVCw3VdaaZ1W4iPhHgKFeIWkqGGQ2Kc7pVrTVCc0vdqsmeozUZkxJCeJ9NA9UgtO1LbjR
taZCyWF3fm6r36Nh1+eWk6nt3XIrmHSymtRCP9JH6yFnQy3dPNkzS0K2OHIQNr3DUQm6sG/YLWsW
ZunGHew1dq0FK2W+2CPtzFQ5sKgwL2ICACASEtiwMpBeuQr7VJMzqUuTZh8rXhza7F5H/QY/hHch
ZIpJpRM/bEyhh4dxML+7JJxfWDk/FTlwrVkP36zIQhZmeKAi8Vkhz+pgircBqQuQAJdhEWoeIuEQ
qkBBqKdVUDDmWjFsR0KaEMfJyIImg8nwbweMxIlEhkUmMW7tUnl/DFP6oP7O2uOpmsh6mYdsgBMO
ZS9vjLWyi+Qhf7MjpuEh79IKFqlzknb5y2ziB6WMYQuapGMVqznE/3a5LyJi0GedboBI4D2ZlQkl
lriSWhX5dg6ihmpml03tvGLjHO9syXyH+Xu/yesIuUU1FhvNfk9HSKNtybkzGk5xG1gwhxWJpsT/
bLGSDBtyDcg+XUZBiSBZYqzxuJUfUTeM715nvZScHKiC9VsSnE01FDd9Dv3exeZJ4qNHmymqH66B
G8QhQmxTZCL2hyGkmMJ5CCbrEGL8OOJGAdI3Ap/hOv0+Mc6KmYLeJ/cm17Uj6/qC7OKpBc/ve3N+
LTvaXPRM2M3Qzr8Nngv2b6Z3WCS4QzNqR+SR8/o+kSDEho40odpyE8wSeFkJKWD/FYbfEhRbewc+
88qVExPvuYJy6XhEikszeMB2fXI5vphx2dFzEZLLbiJHoY1BUW6bffTcKlRh4+iVG0tU1dFZvlix
c850sAr3ogWK483BZrD1UGgdDS6dTrgzuKwAg34o2oTX7dZkMMebZSaAoI8ItoPFLzXPyE/e8qWw
tTe7LJ1V10ThWnijfilrb9tHHNVdJ26IqCNyDn67WmfuC2d4N8PGZZoh6Z5qZ96MHcFKWRs6R8ak
12CUxcOUVvWpNeyVrioyURL7XdfCeleSuMT0YApu7Rh/4/n/WQLjAC5KuUwPC96DinKfzsgCmNpk
L/Zc4/1NhvWcFMv4yDN2FXvTVWXyQhtnwNI0dz/Tluabqkg8GAnxGLLJpx3QTdiMgCpBlburvBMt
z3E738gGy1kyIRWY9RyTt5sfOrTHTIp69r+kKaC1Kq1XSiAgW221GQeU9nOmB+ekb5jPGPEDf7O5
7j13fmldiv4EzmziOcN+tBz32iX5e1ON28jVjZeamBgXzLgTOjq24vpEkgTOeSOGE1WCNpUjUzBz
7l5tC7S22VQMO8RoHoVRvuoul7Nnzmw0e3AK4TR/z2o04qb13SxTm0fqWLGuza2NWMRkuaJAgUW5
Q6OXAuyp1glzTRP7kY014WlmS0vWiLyGNm91lunTt7EOfgfpTDvI1O3kDtNW5yj9XlTGU4iFiaV2
FeF74sHCR6Tt4ipur4McKFEworapwJWi9ZiduxTzKVXtHMPAzWDkhUXkPk0hsdregJdoTt1qm0xA
MpIERWanwp0zgDcXWZauq9bUEO85DcM4Tkmvo8K0i9jdkvZa/ah6WA4eZCP//v/yzGQvquNklOCp
NcLfS5aP62qmi5DYPF1TPfaQeU84XHe1pa5BHw2HUItQF2Y4Vmw1XrkP0cqx72Athv3GtfrXIPqo
NdWtDRHIQ+AyNKEnanxWWNVZWoo5tUctD1QNkWfQJt+s8hdBPwm7NujACanAnBF1dAyXJJwkyafj
BDKk1Gr3RvvGEJYVIHadfmPnszwXdrfNxiBRyPMwsklHd3xgKydFwg0rG8XBNcPFa7BjPY7IyE+6
+G14KA2XtXYKTfzBS/uXoIubZxf7v21csaew2uQY8VXs/hyyjul3PLvYk8zuebJr78gw56qp+dfY
F91TaG4Y4KM/kjUwmBnf7yCS3xMHld/U5kdh6C92aHtoIr10608SDhtGt3qtQlRK3WQ+yjbeYscH
D5WEj6gbn6UxHBKaD5TBkLc8LnPb1n4FYUuKNNpTVsK0EnAj4Pq2547elvey3QoNFwqkhqnl9ol0
AUwP4hrCCgoRmW7dIm/xhCC5Gm7k9sBnLRJeyZD/ErqAs0O5wyoF1ynIxcKdUC3r7x25y0hF8Q9O
BBISiziwPtAyhNIVvCIakjir3kkXNrhlKF1kuk4IQwHlWJ/0PA3OUWR7IOH5rzDUTlBzvUNnTz2I
yswc9ug7vo+h+zqGTAlIE2ElVgN/R9gYXu7/df+iza3+MBjavgBCfAkLLJJTF/2qTTPV8ejU0aUK
xkNbDgqByvJ7/fJ7Yzt0uw5VF8paTOe2bYvNWDqVvjKpwC73L/rCYejR4/zxewEq5W3TsSFxiA65
wOxLcKPjFgzD/AoKEUXaf//+/b+EXtrUBIA3XGerxxrjlL4C2W7Z5Ul6Lh1aWX/xIOeIrQHkUUOS
xa4BR0uGSd/y9zvrcOgzIMZu4NeBOTBjSfUHInveDQWnT4i0XiPw3Q8aEd+SGE3fmOtmIzyKXz1W
80ZzAQzqRjA+p4wmT1ifMS54T4QLommVcQJnhqTsjnkfs/hrzju71jgEWze7xAUTMjOw30c6L4I9
49dSr34XY/xmjtGezv+BeXLHUgJYRFgzyumUuWvMmPF7I49iYrWSAxpxyw5aRs56evxVFD9QfH4I
ln992Ij9WO8Mgcwf1mFGWjfOn3bbhPbJUwyL6e2o2mzcrVERPrXsUVPLQdjrgeOamZytCCZsHdK5
SxudhuYhrLQiuOT6RzF5eDb/D2Vn1tu20kXZX0SAZLE4vGoWJUvyECf2CxHfJJyn4sxf34u6QOO2
8yFBI0BgJ0EkU2TVqXP2Xvu9Mz6A6ZWcpCy/HACFFzUSUGLmczzO6UWYhbu2eiKGiy4jsCqROToT
uOFjjw+tHK+WMnSa0m8zpvnJwe81G7hmItd5hLfOiLdSFzn3O46tcCwQ4dJbA7nGONrDcxfg+u+W
TnQku8eAljgWBNA3GLwv2gGmY/RVyMpBt0J9kFA0aq1FH6/Nzg70vEXD8LZg6PSpaFh26y2bxprW
MV6Yhv9Tz5ZTYXNINeyNRfmR9cAiEinKDcxNgDiBvU7gonua3BDSDi1yuo3eB/DzfBWWECmmssRj
bBCPMXgpbRvymwAQVODcN2aHkYB5Hocc8WMegi/UeagZe/nsVXgI5vjHCHbVWZ4LhYkriaMYD5Hz
z7yYicoszfaROzxlVXop8+CR2XG9NlsTuHQ6EvekgpMpHJ6CkMOZ5U5r5DdQOmr54jIm8pyWFk9k
DGsnkj+99EfaOUxNm3Bp6C0WoA7atyztQx6KaSOCxTFUAHwamnKrd9jrnfx56Gvw4F19MpMJZWTR
KM5d1nNkxubKwES/rdDfs0dbtNPUVzxq+1EOpJdp9U/p6AfK9p2ZAv8Y2vTICk8zPtqZRcEnUGDP
y+f6yVSy3uWz3LkBgyShOY/4NZkowDGn/0umVB8CBS2iH8Yobh0Ux9oKio0oonaryxbhVfzTsQgT
a+Juw7DS3TljsumwUW7aQG/ZJNXelMW1ocEj7NFmSg9AvU31d4aSb1zXuLqKEfF6ZHNTla1LOQ9m
w+rw6I7LHlPSRqnIvyKlhqpe4/MJkERg08eEZabNERUnMF74hxhsGcKgj+bkgqm4GA74vLPdMCW3
xl7OpKk01lXteRs6aGw4ZjkA3GrUs02q0qrpCfldvClxydzQwvPRdOVmzhEmZWyHQ6gY0NvYwQiv
2YROfQ4R3m7rGWU9sOiVTnpATbYomrptjLwJdXi1JubhERCnhbcxm9ez5m2dmLHO1JGjGvYFs7KC
/pZniAvj0IIj7Ez4uF3FoF/0jxbVeGzUlPapyhgI68Vaq35MSSlgJdG0n23PWOfBF/w8hyynl6IM
QKAM3J87owYststL6588xMmcT99RNn1PWdEwWNbYVhHULDl/eIT093qi5UMHA/eAeCXJKFo5L3ln
tCTekBwFWshxcKTljGoDm0acNeWQXWEqL/WmNcj2GMPSNWeKeN0dgJBU72SJ4ChsI5fL0zxPwHhW
okBJWRISI2M+VFu3kQKnRw52X5Mk/TCioVxJFuNCTVsvHqK97nov03iqRfBmshJtiOcZd+5oPem0
62FFbrsFvmjF6bdyrkFCV+Y/VRm+djx1iWeSppCOFOrl/J57+U+nb6p9VZ6C3j2GlXrL7S7czKJn
1DCfIQDROo3MhYMwbmA2yF2v9TejyQHCYCfCAqJ/5EHSbjIMxRw+4NsU9g/UAe9h2YNwbt1f/ez9
DCQbbp1pu0ERBvYXudzv4jTHEfwyPPLrhPc50rYuoSQleFMgbqD9ntyvlV21azSjGSyTUOxNAUqu
U0jrC4IC0gUUmGoPKQd9CBd05i3iVBBL2hHIE+1vb+5TdJvpWg62XHS9NiJfx/KW7L3/REZawRw5
EbMEHzilOKoGbYftxQQFRdaWFj39/MyDQt/FS0cLBJgbObs5Xuc2g1nNoC4bSD/Ei2+c2w4lqjk9
/eXqfUoxvr/BJfORvpXJUvg5lLSPSrsj8y7wLY55IcADqoki2qVzrO1r3vg6akAQjwETx7t7Z8na
NEX5l0jY3zTGXCYHMgifoyGWaPX/9zJByiC6A+mhj5qGIcWcAoa1N2Uu30ubohNiM1tihJikzLK/
yBs/BY9yAVzdc/lkXAHNy/kcrV0D8K5QBxNWtoykG8aFSYwhXQ5eRqA2fiWAHgMKGfxlf7705vLZ
/ycDbnllg3hLgztXty0y/j790C5OatKtJCOouL4i+/Lxd2y8oDEO4JD300DIkdGML8Xs/iqdWW1c
6zbdq70c/1mgxb/yMUsXBBv9twJnJUIHLGeqf5Cy/E7mjE27Wf+bPFV8ygpd3rbQl5Q/U6CpMj/L
UyfS2Fry2y1fdIr+ijaDnERBADnM3KTC6m/kgTMpUAcEetZM6E1AFswZAa5CAdpDGWk4O5vlOUyZ
uWstvv2OGOrUVI/4ptpTBwKyA8O1d4S2Z26MiHz+kQ9utx+ahIEDo4kVjg7ypswIrZxDiglYZtQT
wE0YTT9QeBsvf/6kfr87XWlzIINV5ZgMGT99UGVh1TpX2vY7+sZYFz22NIF1te++NYJKMFY0gA0n
+arsVN/9+bV/X914bccgLc9m9okk+P+9SbIAj3jA6dE38A8VeIl3iDS7bYWVzFnapn9+td+XK1c6
nuFKaXsey9anV7PJN6pRS9p+bGo/h7L6gsabKAG6+6mR/xqr4OefX89clMOfngHpWUIXLtJiLAuf
Lm1a5zWdj1L6aRA42xgiNCXx3mgIEQGuSrNjGRHEhGavQ+2pqtQSPSfYbUESHO4jr1o51lGE1dNd
NJpXeJkKsSCngRiV0tqlLFhzG8pr2NQ+NbT3l+Xjcwz88jjYZBI6XDBL8NWnS1bAVFwSiC1y3TVS
Vkra90mjbkbnkvpGxtXBMLRvgkGY7THNRVDVrbwcJGK1yBEHF4VIVeybAFNxZk0e4wz7wdWqVzOu
wpe5+BLIet7/+aL/j9uZtFdGu1x29vvP19wzh1ifK2n6tBpo8EumHWBqigMKwKMRlAArFqMDrfAw
109/fmnjf6x53MmOLWhAO5b9eT90aN7y2jn4tcU9UBcziBQX5U6v0pMhmObjJZ0ejBZbk5W0zLoW
Ta0awYCg8ev/crcby9316e7DIMMybOkSOJVY3u1/dudej+HaerbhZ3bNerWoh+ZF83Pj/ov2c/WF
UzkPHPUhnvzyL0+28/ujDarewXloOQxsfl9WmHW5OiF0fqXrb/QEK5QjYvom3T14g6c5ZgQtJMC8
PFhGODpGXep8hiSR/e7E5gEXvPGhDOjKXSmvvfDp3K9jQxHdOKNmCO2k38UMLq+jZdzmiBIDMpEf
ep1xSvsargC8tM6EQ45N3wbty8itQlN7CcmxFPRZVhhG5C4HH43m1va2cZl5m8TKn3rRHrraA5i1
vy8N4BAqDL2eDU8D1awxEUgAwAfpV0OZ7imDvcwo3hMyPc3Zbcg4ZFCIeQ5n4BrbHF5pJxzPYWLa
+2Gsq1VYaWdSU6b3cRAHLUGVpOXpk9Io3Chqz8BhZ+ZiHsPOhhNV0oEwtdzePRdO9tyG6a1rImzr
EbT9P9+8/2PD9nSMUKbHtscB4r6Y/ed2KWJOj5MWSB/EhHuaU7lHafCRRI372Lf6yQ2RYaQTmoHE
4CDTYGovkuKlGwN51GfFcJkWbEj4UguuZu8ZA30CtIwMSyDudLX8Imf4WzgU/hZc/jlFmzXK00le
1imPSfl273fif954mPXIVqgB/btMVKIxmbXpV4eV+SPP1burTT5OVOchnWdyx6KMmXTR3VrPwu5c
sZ0iocmpv1izYh1CWUx6sy1QD6pxzbBTHNOwpK+YvIZMqzAVV87eCnAxtxWzhoaxluF9E8mAvB6s
Au7sjEm+jUzdh5d4u1dWLef+c37DMcXC6I3mNjNBhAbMlk9WLh5HjVlIpv5RpNCeNmMWMylkyTzU
dPDUMHk77d0VFaYU0ns36LD4+ajuBVf4mgdjvlK4wQ5li85LmsPbn++K/2HX8XT2aFYRQ/AQm5+2
ML1uMI+6bGEZca00ey4kTtdb5Gz4izwc1yERCjTiGAmmpVX6We0QphEhiki9Ktyr9C+ru/HblmoL
rr5lYCFibbM+v586bhhcqmn2+XiHo9MgqSB8Zyx1dYktOgntY9qC03AqdI+jXmF9RaleOAzeYpCc
5w6ww18q3d9Xfd4Sriah27bHbvm5gHJn8EQhzUPfJJQYmam9okfPwJB5QxoZtGdM5HWOrU8P9Psn
wgrada735kkYxFf85eP6rd5f3gtaY0MnlIMN+9Oan+POqRoiT30ZGvgCcSccG8jDMWPA1dDxoQWm
ifSVueemtTUCgzvemzZAC0izAppRfmOuv0Q9wRKrOe1ymIyTE7yP97+80d93J5uCYjmUYG7igPD5
aJaJKB7tyoEwoUwc9xizj3mon1HH4s1n7HigAUt8Apr/awCJXfP2dcmj7cV5dNZimBuYUAZHfolC
pY6qjzuQ0G5+zqbhIdqNCH2fqnrM1yx3l9Zrq2dWCHLDPCjJ5VBtzY5luEybJWMwJUan9N6Cov1J
lFW+LyeQA5oOMA4pbuEBfUMQLhOL5uIirI5q0ih6V6IsJDVWoNS3GkceZS1GIvtyZ9uadQMfKyxP
RHryBqx2Z8Eu2XcNyOrecIoDzQKBPMj2dlD7402XzCS19+i443nw6Y0CUrDBx5eWLE6jYCx8/61q
p3bXT6W1vx9ASgZ6qF9Fe55xS+IOKaADT0gQ+m0ONeaLMVHOJ2n4JTert6zhiBvG4IKs1jji4PxF
4CAMRTGT1lNA0Itku7a7zrveF9GEpuFpYahMdfeml7jtdVg+KK3OsaE9NSY4REABm9yxCC2rvjLw
B4xNf8231XS4n6TjQP0aCxTsiddzNdgJyBgKjYuRxexxZOk2lhz/UnP8fvNLg5M+fmNPCv23w25c
4JBBzdUAyxOc1tT6XkNXw9bFA7wjJZK5yPT///RLg8fecoDZ8MB+rjfbEFpRP0bKh+Tb7oDcPGRd
750SrciOSU++9eyKfdvGC63BPeeYef7VK8jOds9/fqjMTwccizLdASEFmoSzt/7bM1Vg/TBqJS1G
09pL7bjFmYeILVjSsEX2C/uau8COMPZb3bRZ/Bqzw50oS8cjakfbRYpEzsIdHuK4+KAQoXFsausK
oeOo5dROHqP8OXoUjP82JcpssmgU4OxmW46j+beV3jV++3FY44VtC34WU3BGXayk/9nYrYxJJSz2
xI/GOoYJHxkknUrdz5uEvvb9eyyLhn//Kl0SNYEpHgcnmP2kxQm9un9JAClfZm6e7SahvY5jOvv3
32KqeCTuI4WnIsB5+XOplTQPaV0QY9nOvjmmDBRaEqYRwjEEqYGFphgort10VPXMMCWxhR/LRIMB
W43/90tCfrZaSOMZ57jwk8idttJufuXepPkx+e7s7023VvmSSZqPJbCYoEe2lIn8YMn0kGgVc+0E
KlaGXDtwyYLJR3Af7fLlhFmIgYRPLHTg37/ympgDpV7o/I47mWJV6I+FbDHLqOSZmCfc0kEdHjiL
ZgfwuHvT1ZHZjNFzDZXGZBVDMVe/5KSGyprcD0ZW896JvkR5KPdOjZ2NWQJ6cc0GLaKil7sz81/7
FXpBLHdht5YjfqBuYQ9XmVXftPi70RLjIfL6MlsRBbiKx53AprXSmzKENkRY9IiWxGS48ZQYvfFS
RN2mQcuyJZGVUUHGgBWcrDp5eIL2Gas02GjXBRsuNvSeiZm2jN29PJuG6mYl5FpUhN/tMgvGZItR
7P4umYE/FMzejx2wjLXuFPK5Tc1446XcDRxfmMwjEYKxprVnDRD0OUH8xOGCcLLetEBlt/SayJC/
BUGtvySh7oHuJdfM8oJnPP8wqniGdK0W7EtNpW0ikkFR+1kPYRFm1xqS1KpMUWBBRrKPd7sO2xZJ
sgtMXYNYs8raAnv7hF0et9aBezCEfxQhXhUa2MBRcV5oOE57Mix3TfMP3tlDKwbjZbDADKV1qOEB
pSU/lTI/o3JZ1E7yLFOUZyE+in2LyHWPc8tYxS3nJw/qyiYN7BcEY+Y2QV2zL3P8kCmsrtYFmeI5
4Ss9oitWK9pQ0OncLDKOJjlBIYd9NOqzuW0DRUDIsGb0ATXU+Fbk8hWY6De3CRGWwvReT7jij2an
dlrvkFsbGlj5wvJo61j8qwhXn+rNrwhnqZ2LzNoOyooPpEIOvGjSqfHG21y1Nvb4fzuUeors0FVP
BHZvBoxkT3dj6rTIcklBfDHRdzGEoZcpKf2A7XfX0lgiVIhP37oD8qqeICWUsPW+J+EEXy+ivQCF
7c3qmTABKYbrEX3Xw9nee42R7YcIfd+kZ+a6SKISWyvHdVwG3K+z+TijjHkh9Qk7DgkZiJP4Nqu7
B4w8BqutbqMbobvgdAOilkiMt1hR9Ys+aXZ57CaHptbPHlkABwDVBfNizIsjhr+tpQFj0YNAPKEX
4OVn9TyZmbPRpb5NtBSzl03ITcLOu3ZTRp7l0Zrs6hkyQ7gGAN4xPLGytZiZsBZwIw891ttNy5Ov
YzlFQJAdrBAWmTWEy9Y7hYhtdSSQKjrTLIlgwrAKNToPRCE6badECr8P1cimZ4D1YJvwd12H+mlw
2fAdJtQeeVVbDWfBadhP6c8qRSqKtq8666BpUaZgOMkQVp694pGTSnum1ZttaUB669pJCJIqLWed
aWV4dHuw6Sk0pRfq2nUJl/SRignLitc8FG1nXDxBNnFaP2HcyUn57lhjADZnm771aKhY43Di5498
uyAVDWzaLQFKc0NBRU4Mlqt+ICJdWpF708LGIO4D9BDH2XWIGNOP8cEvDdzB72uNDAn8xCFDsk7/
VpILEqIfeElNL2CnnKZNW4VXBMTuc5r+w8bAhLURrt/mnHo4SdahiW0TMa+1bzFZ9EGPEOrmjUbz
Qlve2On1JAgJLzJ/JEYzH/0pjR2sJe13gg0BH+fA9MMq7TbEGwensnSfGn2UXNLvURcePXwyfuoh
gpsQv+9ixtqQ+8HQStXnX/L0S9eQ8Yzb6hSjJj/0xLkwZUxOmmSLU54M8IBU6Bodi7KyYkl50tJw
V5Ho5BildyWxw9mNSlf7IE0erYJWX1vx4JdVYRHWhietQ2F+JBZYP4ZT/oUtn4UKjSpXW6fR5zUd
hiT0bWtqYgjS0dhDFxuTfdjZqzEsh/s0NalQEVlucwIOymm58/ZaXfE06/LiJeJXGtqbSUTMY02m
NDBh5XbJGS9C5t0IZ8vTlFMuE+tlF9Z7UE/mChqCuSN4mLo5S6+o7vkYEsK9GkgPTIAHnF/aPsww
CuAWmy+MJGm06bMHHSr3SGpMgE/heN0Hc41XwjOWFO4Hs9PFZUlGQQTq2ddBEX4YIGtFm2SKrUvP
fj+2alM6pntGQNdtS1lGO6RbhAo0XPo2m3ZlnY5HKWo858t/zVAY2uVCa0G64/JwjMDNMaw6LKEu
axDAKzB1IuxGxBM3Swr5XLNU5k5T3OapLPZD3w7rWRE0ofoUi0/Ques60I0tVzKB/SjxUk7NYhmJ
z208oMqDyvhd917t9GLFnfNmw9toZJ3h1yqtJd+if0altr5rf0siADdTJL/njo2qMMmio6e15Nlq
1kNeWNNW9erGkfKHGdcHt/fmo0G0KKUUB6PxB3IO3Id58+g4gBt10roOVudcsjS8mPS4r2YzvU1W
FWyyMDubje4dTJXr61kgtQ2xJ64hmhKtKYdtF8/2AYQdIRW0LunFceogpXRtT7QZ2gaYeq7bxzwF
g17W1vN9LNO1Ij3amrJ538W70FFwtL19bov6ZC1i6zFEt5Ol5zKxFOGypAS2QYjRum8thHnDeBC8
ipFXw8kuyn0cRsZZ9vZpdrMfdZt4lwBZkKDBs29ndatHkfJjkFhUgkb1YyPYRPOpmIA4oi9DUmxV
2pHJM5AXXXnblMsRA2mgFQRBYEqeSs8lEA77hDEZ7rlWBOjNQoJ+G77fneUtcD23JqdPzc25dlt3
JT0IMl7bEgrEMKSthLbqehLfa8PYjEhbt2NMj6ikEb1lno+mVR+OaVJFJPMZjxXdkaT7R5e7GjGC
pQLvGKMpAf1YpQj0MNxbhPiu7Arr+7BYGHGI4hNWgkFd9IG0eDxUrbihaC02U0LKbmB3gc8hD508
1ui1UbvqDMqd3BtTfo8DIR7k3CxGpeRo6tm3YASdzDzUWEU55gUHr0+sFy1xtvazl1Xr1EpIpSV5
FM0eJ9C0Gp4L0einzgo3DFFJDJmsgmZxczCw/ZqU5k/09l7yydRPUNn2goScYxaT5JVhW91Ojogu
yEl2w4y9GUCJczY6+NQzEew+/Udjiykj82kL5hyY5c3W4leWceUPNI+uM5uxQN56FG7EAtKml26W
HtRVmsAIKGMmgggsGfvVTf9O9696tB/vgJMwdcbbvQ5FNL3LPBGdqfeJ1S6RdGt1q7YaT/5GUwRb
5E6IprDj5pytDbC/7ojIA+wxERiPmjfAJQ/1B6jGDUp4CWVI2um+iJxroltqr+UZppkZ4R3MAoQq
Tfzh9Ol8HIcOx6qXPylIljE2g2c9tKp9IhqS0awE8YkcMIPHwdEb6+qpmAElGJq97JzhIah4rbFP
v/aiea7z8dU2huCJbhF6qCo1rz0ma9pDAGampEHMByv80KScWvA2Yc3r51Pc6PPV7AAPqHzQ3kn6
uuJE6oii/BWADVdoq75zHtY2ymzPYDfXSU22SNWmxlGlRIHqFvdGtpiqcIA1Fc6j3m6Gs8AferBr
9wM6gIlz7FST00hy6ZT7aVlXW0t6AuMGdKd/RcANcALEo4xTMRet7Hoi5TBPvtTSJBe1Kh5RYwMO
jQjHbqPu0RW5833gAfNmbEFd1iwx7Jb+VIG7U6wmxzh0sR+PXYJBPVj2DI5aYx75ifXNrjXqwaJB
klw1SxoikjW/qZZs6ny6hTVRT5Y1B9/sCLXNSNpDmfS3sCfdTCaNuDgzu7JC+j3FkXkLhHX15IgH
ZBDZecJL7cWZB24PjyPyvoeutk7VMKlH2VTNY0/+zLavZnJdOD/c79sBTfh6UDBcGpK7950Drnkc
lHFJOuG9svt4Wzmhh8fos5sqgAQ9+tiNcjq18YbpOGuc8zhhv1reYJ20XMdgqZvFnk/m66gKyYyO
1TZI9HXloQ4tVB4+LkiZSiGOn9LRAtAkxue8BVowpAS5ZBi7aRu6z5n7RkIpABTDe4YDjrKwhWjE
Y63WzRyzrS/jgs7E9sTdhnmxDBgjFoBbGqvaJgWcfBpnaK6gYOeACVeuskDU9CRf4DXelh31QFYL
ABdZOu+9bIBukBEkwlYzwYcwESBVxS9aGd6WqQrgTEX8jmYSfaMbuCKCUYpdgkjvQZRih5gnPS3Z
NcfWac8mgWv+yJDFlerGf4f4NyFqcErTat+SBrse9Vbbq2kimzLQnwtmAKeJhvS9vTU30T9FzwzX
w/lKAHmQnLFYszSb9gsj+JehmC5Kw9VlUcFNRZPgeJQYRZtIHUqF19PYaxlhRe3CMmoS+RrHeHDq
JmugZmIcWpI2rlXdk1sUevisDPfEQkL2ezy6O5Pm1ybumu9m2wmQZP3MNAHlDvTRZQ0riNnTkS+H
kpOBDbE5c80Lw7LxLZNYUKZdDniW0nbc2sGAvD2sYIlbRXMZ2jb1jTbw8zYrT26dfoRtre2zcMTR
QTQ8umPmYXdEUot+dotsi6iTFPIxLagLTJxdIRv1KBIKySBRH1PkTZTa6LLcuCdZIMf7aTJ3seMx
2wBIaU992Ao/jyUNs1J2PuVwfJb5qQrm8GGso2GHCcBbKUYlSMDBnNgMWWXENSxQUa3pW2A3G4dj
5wDrjoPxEiK4PIym+ctRk3zIdfc8ufgiGgtPSj0lwyFClrnRNfFuoTje2pwoODT187rn+h0c9Tq4
CwlTsK13w/B0B0FRG+k8+B4hXEC2F5EIUnPjEkzgqutIPWiye6lRLa4BL+bbyrUDDuxxt+1DI3ug
hRwM5Xge5Oi7nCH8CgRYh7Jui+I3haplq5OTmFdjcJsnzufcnotBNo8vvZv7bupZV3y5p7IjtAtQ
Vnijf7/pCXPZOmGob1oHWeWkRfVZ1RWZQ6q+GguSuduhKV9VeqiuDUJ0C9caPM3m4nTyFPYRnzx4
iF0gy/dB8Q/v1kNJrsKGWPhrilVoQx5JAaiJnnTqtq91J156bMjYjCZgJ9aavBMwYTCI1qz8H7kW
4UHLzPph4DWP3iBftdJ7p1ZZ1ZabQWL1KHNpauwzVWCgyZKHuiHbazllKvCn9yZTVtniWDjEWxmM
XmfJ3qUvXUuvzy61GVHwdtlzIH4Sv91iDycxyp0JqahL86sbfIei+BGOeGYsZwi2kUlOe2Zw7B8B
6G6xWRqQYNslsyY/hLhj0lk0S8rGsYm86AHn4A+ro5BzaAwQZEJGStDiCEIwjVvNfEkFLTHD6Owf
89ou3rVZhA9lVHDacY0XLyMNPLTfRC/7qxlnR6U72Smp86dQcfCyhAX3JRgfh8nSUGBp6bZNbRdO
bQV+vDVPTRdO22YQ8ntvxJLANHlc0LNXzqLnhQdsN+MRPYC50WI8xvcKrmR1NWKmFzGqY34kb5PZ
QBidvkBT0ob7WXd+RQb9KFyZGL07ZAHDxLPaoFiNHM6v5cCy4zXiW8O9vorCqT2KuR9xVmnF1tOn
LctETLrkcDInRqC9UV/+BUEuAjLgT+MmCXSiNQRdiTGxso0j6bwHJEj0fYfOuCixsxDlpOfJs2cv
9soG4SBq371bW4QpZNSF5JWQUxOD63aC5AHXGOmBAeDkusMiNM/jT8cGzke4LXzkfIwWr+CyoDc/
qiRWB1giWM/7+UPbw+XB8eNdBhOOuT2YA7zdqN/c8V1QBWAnjcj2Q7MlF9VcoksW0SSD4tS3aV6u
UgnQRYbkJjuKLizHOreomr01UHZ7GccptiC7R89bYCxfteSNmWFZ+H2bfu9aO36glK9XyhbsXdRN
x6hsH4fWE0dBXAvIef3eNKWTt/yZriZyvoDsC1n0u3Do3wZLtbuhzYp1mtr0Ph1HbUlm4qA3LhaV
dkBoEzX64b7jdy0kibLs4WJPb7XAF8Y9iQ0VqN2Y5cM3uzGPsYXr2dEvmGh1OVbHYmRkNgEcArqy
Bm463pB4OmQAMSnV1XbsTHEMWGQ7125Os64/zm5qXAYFIKRTGo7tYeDZ4SDqLoedrA0+1AA1wYV7
v2pqIBuubMqV7g2Jb4H+Ws+uvc+WYaKON49j1ICcvqz3zE/EscIeRP5Rgf5pxlhlBPU7f4f5xey2
bRwb52aoL+Yw2kdCfw/obZub55fXNcQWm25RRXcKp8sxSXWSGgzCcEy7ea4ys3nKVGIdc7jac6bl
N3Uhvswi5iE8K7f8R3czd1v1Vr13ESfQqHC7HR1f46VmqzoWTD1KVd4yCcttiHHzBWwIGMyPSJqn
J7jKBxts+KLfiB+Sp6x2ibPpgOOzfNwcewIXMJBbYiYs0XM02Wcq0X660kPeCAXDI4F2+ohmlSFd
DUdb2kPD05hOV4HLDeNwRd4TbO5HzWWxtczGPQRAZuB542jkrCwZRSx3bg0VBqtvtwd+CqBLFiGD
8MZaw4KH0VAN0TYfTWeXGh37mmbSrvZi+22YfrgR7iytCjhimmN20VVOWGPx3kmaJlP20uSm+cXs
AT0vWxtYj+pkyv4HZ/6IEEo8JAL175XdamORk3ZuAJXsBK5tIq3xiyOjfFJSbiEyG88li9EUub6k
aNpFo/VR1VP8it7gm2tUWzC/6qek3xmmX9zCFeeu06MHiwXZQFN2NjvGBy7tlgNBrD+HuIywNmRM
rkRvvQbBGyeil5yO0VNJxtQmjtJr22U6kwyCV+YowmA6EEJNQX8eCtrpWhJMz6rSeXzaSeLxrrtV
EAxyXc/0pCI7bB7xeL2alEAPojprJmGRRgEY15+itGMaVL+msoP8nqr6zV2sCMFQjde6LvXHwSi+
4aerbuTY/yo6aGTmkGT7dNCcr/NkLoS6mRiRCe9HOszkCnH0OjSdR1aJ0JpLON46KEjl3smCjXAS
RMG02NYQSFir7AVUINs6PSvU00SoESWQTaY/Y5HBz4NM9oiSk0aXl+nkERbPQzJ+DUpt3BHj3JwD
YziJpTViT31Ptc1hLi/VdEFHN11MlrKNNpII53UTWPDQuvUT//HK4q3V9UC1m7UMobu6f46wbB7s
XufhWL6dCO171mGKEzh0zcpoXzql8SWMhq1j6vmbYrqyz8BU7FRptF+cOj9S+G96G7f7ahvgVeZ+
hFADKlL7blTT2wD/4zXysIG7nkuY2EZmbXrOZ2RkXi6PTgt9ilO8a7enMiIA1+O1cYCQW85IOsHv
AL6us7f7J379/HnrV/0K/zu/2K+3aC33cKtO8mLe3Jfsq/2DbrBZkR+wGgQGf0gujI02LRVEvCF1
A4vO1mMVhg4wHcAbq/PgXuPhGR17BatYbVDN7q3NdnvZXt4uOMtW390VMR+rcTtuiXD062N8i2/9
q/tN/AJ7Q9Vb2YAFaees8YjybfJUg+OXjD62ab5zP0bGVQf9mJ2m23AzX5o3hWgdnwmeKAf205rG
ddBscIJp7a4b9vTyca+iBMFBol+iKZ/Wsopeoq7aNQDRcEsxqOwqtzoAQuz3QdJZWPFJLkkEoeLu
UFyw3ZUXt4vehjIfeVDtLXNr8ZFSCKwoZzXQoKlzCIvynKX98L2sgAF0o1Y+TEjubt1AOHpY7Jqh
z77yRYIyibiPIo+zr3SS11IhQUhlVOMtt6yvRNbSMUsoN5PiJDB8FLyJ569qa6/w2Ey7WztscGT6
txRwVfB8cx5xU9bVYG9kM9X+/bfaqmq/Bvf577dkFtBHrHD9JGaifAdqmx/UjfLv396/ShtujS7P
zwbjNJ/J11mLzgSz8zCbY+l7lV0yL+erT98qpiOHWfabxBWFX+YOJI+I/C08qczLdmPmPt3/Zg5s
ScaLokNs5IUfJOLsMCDc3f8yKPvCr/uw9Jd3MAym9p8/rwoCYi08OHD/c///sHcmy3EjaZd9l94j
DXDMi94AgRg5i6JIbWCkRGEGHJNjePo+CGVlVpWV9W+1/zfICCpFhhgBwP1+9557PSR5XHFyc/j7
a9dHYG22yz737JLUsrH9zL7mfh2vcbuG15duZ5J9JTPdMDGopQZ1d477pDksFPv0F12K8dCAd6O+
6c/v3lOj9/vn/NvX8haAk9FRlsKc9Otat+m+cwVBpj7Nhh03NIhQWluf2fnUZxj1cGby9YCPkV5D
IeiRsRlUi1L/58P1a4nblUh6zUXbfuvXA/NYtNPMLzjOzgzuRsMiYepc9ZWdQdnqhuZcbD9oYrz/
2/T4v2T//5Hsj0vmn8wlW3fAv5H9mQSMXfavZP/rX/oH2d//Q/dxt7vCIeZBjOIfWH/7D9fFgX1F
8/8F9Nf/cAzDcHQg9ORwzO2H/wn0N50/yOUIogyGoXubk+6/AfoLcXUA/pPtGfOLKzbLM/5+08Wz
+G+W9Y6SvnZsk/SMCgLWJnmUFM0dikTgTkzFwOCtxNpaxIfrs+vBSQ1ECz0/6kshT8r4eT2VrgeP
jQKrvu3UAqosQ31Y74oM6JiVIl0NNPXkXvN90OOU3WpNqwULs9SsPmlDD5MMXRsHZZApf9ov8NZC
ZmwMjqv8Bp7QLpkFt8LRuEcFp5uOGegNjumg7oAz1P6YR4vB1YY2XnBZRnGQ63oZAboEDkO2U6zB
PW29atox/8el2RLdMJgm+BDnOoTte9D1zuSe285fv+mA6dFEw9Evcb3xl+v4o5eOwwgmhuwQ9GY2
7p2+IM8ORWzXYKAKhbfUOw+cemCO83QWdgxUJpaKth6T9poEqF16Up0RB1BXSNRD6hUauCkTNHgG
2hQxHNSjYgNl4JiZk/TdyAq4N11eg8rRP03xzOJw2edLLSL4y0XUOymyn82UY/VGVCXA91GZV8dV
qq9Sr9JwiG1I22LZkzWQpiwOuMZ/Obn7VLRCnIYi2WUIrdFgug9lmjx4cjkNEL92usM8lDtdaLU9
fIxRHcgR9h7r16SkeDrSXWR1eK6XtiZWDukhvp1i3HWpSMCxt+6DqwEZBM2FNlH09/DByOIxlQiY
xkETXPl9FHGBWJrTn2BMCmYTuJwGY8u4vveCMpPpc/aR4MlyQrmHQoSmW1LfpG9lfOUXm0536bU6
DUJwD9qBFklYOIDD/GaOQHEzF+ryeF8B1Q6gPc10kZbndX7E85ceS0k7aOFaz37VcfMbmEEpDyQ7
wyh+NRcX29slsc1PtVZTMMaMRCaDt1eztYeMOtHKNpByjQOqJh+ckgC32/VMc0dXUfKo8iOwx5pb
LKIkd/jlRCdWFhWd8Qjsyw2bXKTPnkYiHTEzFJsHsi1pmqqGQbvXacV2iiI52bp6m0fQ9fgjvLBE
ha8NB1rPsqNiTZH8IhKdUHl7QIxMz3Vf/8zKxyUt6bIpdKyRkzVyW7C/qsbn1Qv7DL+kChtUhp2a
h5MmjJACiO7JSXJoh6LF48F55nUTv3GbvZp0hnD0rJ9lbFTfcQP1rc2YqTpbC5KCAUjHMrClu95z
stZvRj2ysc0ylkpZvO775inBVrZvrP7omzXKFfXhJ+zmyIHLIU+Rluy0MGkm3LE/591LNYYMdD/v
/LShnX0ReyMdLyqLqRcqJWHyrfoJVMyw9NoB6UJ1h3FNHszZAWPq7B1rXMNKYdoaaljDKFxkGKBR
SVfMYduwgZI6Hg+kIHR/ZvglfZwjViVhshKmFeNWGNm9mGUTWWGWmdNdtXwdem092LKrQs07ikpL
vpj877c51Add996AXpz6iVGlAYe+qayHueKDXFW+ukhhf+hMbzJo1QeHEHp4k0nI3hmP2eGz+k6y
r9nUU1lbdOk+YRAcGyPyMpGmbRdgrs0Q6jUCVDlq5QFwGp8N+2Ghn+KeBqFXTaXfcqugodZqlmil
+IRSQLoz+B7Sbj663GH64pT7lZ26SNYlSmrY7JqvvycGChZ6cpWBNoinJOqH6hdN5ACEJQXCS3wn
vJVrk4L+ZrMGDbqZNJ1c1nQndM2jgtcCTsNcL0CmwHvbhpYF63qQzMVLd7oF7ANNOSfGXxqXdXXu
zSyWh8aRMirG/sOqiMw0vv8JLeAVQijj5Zq8UQYz0lg26ve8tkTCdcmcssMQY4HR5tK2WzLwiTkW
m2VZ3hfG6FjVV/q53f6oVw0J+Cy9NRPzMoGh4k403zQZQbG2noa9V1Rn0bFjLDPx0ImoM2OaBfTm
QFsBmxg8PahYy10b5MP64s4WCfwej4C3ej8n2tQaah57Ix5v0ql9aN2kPeYNY26V/chrLycinVKx
pCE/pcs3dyi8qFu8fGd7Mw8Ygln2+t5ldBMbNE7zjSjchUWnAlCZdtBl5XQs9OkXIMcmMgrrduqp
q8gGhgz53ILaXbUIqAn4yqx41K0vbdPYP93pxcnK18Etii9T5tvY3LhrYlGi0UqfPge/omkhV08I
Ph4j4ZlqOdO/UP2mhRjgv2fbfqy4zev4rDd0TFIM1s2UoI6xcTYceDOylKyWE+rFCIsF5BEkMp36
UdnfEmDCX/S0ZkjSc1Wp7hZSMQcdKgplvvqL2dNDSfTeYSHO0nSU0Zwsa+B/QMcKDH8BZuJN6rBk
5he9qah9TUEPZm1xHORM4YFRIi0yhCb4Ss9j037XmA9FZimAGgGz3etKFiHLeDNKnfmrk66vmSUl
449sZ0w2ums+fm/w+UaNPrzh/PFI/Cd4KA06xKEXIoRTAm/OEJWhlYM8xNlnpOjmSwYtEhDOKymf
/GLD0bG9oaCsWO+jLodPbHmuCm2/RbVdNCDnCSF3ksDEgdXJqxj2N8ZUnZKat9Vt2ejVDq3ZuQuz
WwpGAz2xKupB8K3kNdqU7RwqFhtlC7Q56fX4wL323saK5Uma5oB6p2dd0KgxmtMOopO8kW7XAgPt
j22XoGuOpbMHEvsy6urVzHRuITCWdRP9Yi5Y/UNN+ZEuaud0NsxLadEfyDhcGiUDYa7nbJ5OgPGf
HE89THyM8NRe9I5aRyvrtR8EJU1r0p59Pb9PKHu9XfvhjphiOazD2c+yJUozhrD9sr4WwEEZWbAz
glbPDr3uX7nr2Pt66eLd7HEzc23UcpJ9dFLA0BtNowu4bCb3TUKRvEQ/wqhDjGG2N/8LENVy2usa
lCIKHk7d3H9nap+F3eJm5842PmlRuzBAgcCotfnBdpM9c0wDHLenn+ykWiO7gmnSopWH0DWMB6bP
JRbu8uuMUWW/ugUsX6HHd91Ur9HgexBMN22IzTpIX9YKIZwsw3zlVS60ypL4xrKfvCBXo977Bytx
zcOI89TpmjqkSjBFebDzM6cXuzAdp7TdrITha8DP3K13fVVxBUOVsyqA3l6RcReUicZWtGBFiuL7
SOXd2UbTJwbu74vKgCiCkN0RlDzUiBvAPI+9MmHg2kyl/Uxc9DmGYW1bkBT85uj0w45dtnc72s98
PqHlTHoeLA5Icaupzpqq6IOeRuPEzZtPhjnscEvRke17NUszbJQ6ZVwmQdNqbFnAaOITHbCPKsP5
bg341Oeu380g90+0KO0SqJhBjnVoLwsMtRa9XrMGPMTMK+Ad/D5R7gD6bJdOiJrwr/t7U1rfZ6hF
0DC7y+pXmFYL+3vtlQOWk149DzqGETFye7w+bRXJPNyeFTd5OpRt33/IRxani01TAScHYQ+Eprxs
vuidVdN+ma03k75dv0sfax6d3QcGMQlXweapNalSF0W5L5j8v1RJfyYxYyNtQvNgOYKUrte3OT2S
bLhTakbaXds+avpEmqx2U4z5VINlbFN6p80xOLkPBnuMMNa6DBAcK7+cK3cls5gPYfNCA4BzC7T9
Hm7/N6lZPTdhDfoRYHQKDagQOXqMUCLXsfHy5MUW6mU1jDfgZhXFByXAWwsL7Z3MXasdrL2LZQwO
w3R576cKjL0PT8Xxl9Acy72HLwqsqljve2gqswOTpjcPlm+x/3DVnj1H/23FShAgP1wWP2NRoDdf
mtmMIyPF0UXBxgXbs3MDPGWO+qJjRsM3J0gqPPHE1OCtz/yTSN03+ED0gRQpzL3Gpm9ZJGE+cRmd
oTUnuA73CrfUamYprxTu71pg/eMfQnA5tJOVj1nfR2vyPWXodu4GKivYwbBxeO0otT/0gtuqYPrO
pfEH1hvrsTSqSwc2FA4bVqKB/FEna+ds2fKYnNPepQMpUT9A/Xm3Bjf2cLPI5ItFi02ufpZ+3+5n
G4Ul055U0g0vqU2zQZb+7EE47JnWzTcr9pFSE4zfaMye26AY33y7AnSc3mNszG7ddgobxXiRtSsk
mI5ZUbu+Kt619yWntnIu6l9JRD7hlvd8CR3dGA9+u95jvOGcTj1a25Wg4ndeCa74aIwRHyV0Vx1M
S0mF9qlzsqP0RiBq6F4BYK8fwkEpBohsQWHnyog34Wsie9p7gRwbnKQ03fk7sfA5Wv0nNx1v6gTx
FxsQ9wHXOzWWsRxwhT5pet6E/uxb79THRdAjoowQzU+RYwxQBqe2bFtWuDT7koagx4DQLsnNOyrd
b5KEzqBBlM/M3bhA2/z7pQGeGGAuDC8Rn8hb2VFX66yV+b0AFsdZvergdlaGwQeqAWwqWe+lM32h
P4ZbZIYzXtfVTVxgcegrbqtLM9zP0/pmSoKcuhhvlKXEPhMQHiqmLWVTbwurnkGrVXM6GmtEycQc
pP3yKJQ5hQCRXyp0wb3D5n62hLPv7GWIAGKeKChy9hlxKFTKZIocR3wbTAhDaTxNJ60UE8LiD4zH
Jedp9SsvWnI6eXZrKMbKbLZZZRb4AnPRn3AdP/uF4Vw6a1h3acE9fjbdHQ12w00tJhZjVYtJ3GRG
j057K2X/KR3NiRqITnbpfsnwEKENa2VUeJg86aSpd34t29uW3k5sRS+dm2SRz3VgP5P13xu6Mm69
LugG5gE4MppwoCZrLl3clRaVAn32raM+Hf4RVh6MRV/SwWHtqFx66F1MweiXcAVYYm12hYTXxtum
PvvM+ErowTpRMmB2yYUumIzFHFsYPYLlpKW7UnExkf5oH0ZRPFkLvVXW0u6nrK8iNAiSbPGSBsZc
NxcKm8/I4Bu2i5kPtQ8wQYuFO98gAsCZX0WTfa5iYz2ZWCxHnDvlXH6w8n0nB5GjOAw3ycRnu244
2/TKBwjeSevOT/j2rL+dxXWCmsVb62J11mE2YlimkVu2+jeQUSqVmOzUIkMQ/ve0HGdTYYN9hHO9
GOND7QhxbnVNnLlOuVVwfU7g3TxfH10PsgrikfETY1jFvPax7Zp852+xp+uhtVvj3GyH61Mu3sxS
xFSCxCzFWW6HtJwsbkddeuc4Tn6gDh4jfenDvC/i0/Wn9dtLuB6k2fZnRYzkrxehDzo2c2ap0bwF
q9R2uD76T0/7CQ9BrfUnd3uB+hbW6t33Rq+N0/XJ9cvzZjEqVPepdyD4tzZjBhUrC6ftxV4fmSq7
x02g7UmXm9XvP9XQgvnYJ6dy+6WRORK/f0lmToO5IQxKDDd+vjOMirUI47PzmD4MsOgCOPXWjrgI
uf6uBtG29udmO1wf+ehzvx+BZpDX/2NgASAi0cXZzpksgdltGM5oJsPZ7JMxUDp+dm3ExgNYdhrP
5vb35rlnA8rbZMW+fuxUsmvqVp2p0fzzMOOHAtD41xcVdxQ+JZQ3sdd90LpiOlP6qFhG8sjfDn9/
rWa1jtEKtOMcT+cBj+bvQ6mpbl942fPsbHKbazwlMLfPqH8NqKHJCOSosp3Yxh5/H4xNlmeRLbHy
Mm/x9GQrLHbo7PEpg4aCKY8Lt+dzCVvy7LJG5wMtCY50Wss7hEOPhdf4+6lW6MbOH3HwWptCmFcO
rkvOxJPhvOGznc7ANvFtpNnNbDZkLLbD9eteUzB7LjKlBQ1mHdhvGEPCZRnV2XfZwlOhOPJ5Lqgd
XKs3I7/FDTGei9ku+6PM8vGsuRCkp2liIpHI4fz3oRTzcC6cZd43c/14/To/Pwc0Geb6iqstMWgk
XLWxP8taT1HxmPyBT5XkutyzaRegb2U6hlXvDOQM/3Gotx+6ucVKrvZ88cHcvoPRJgM2cL5hu72K
cSlp57s+77SFAFIJmTbumufG5nOXWwRXtJlplctl0p2YButsk2qaC2GRzM0+HV58IpkhoxCu6Yb1
Xc3tQIB3QhdZ8eW1qLNubp6ofrqNVX/yOjcNtBgiw0ruKQBsA1KajFSo7PiN9o3HJO0OSlf2HmLD
l9b0vy0VQEycZ7gwGNS2+QMVYYQGjHagSxR+euU4P3PtCzSpNsLtiofO9l4WO7kxsfLsR1breE4m
f18tNArP5cHjPK4UKl0uyrtSs+w9jWg65Bo86jWbhiMRRrFzvLMmqjxqzPIl8fCNku7xi5K+qdEn
8lclVL525ZdG4pqmvPQXS7qRcDSrUq14yQpsn07O9VI/KJpudkSiIbducjmTgWBtqJfyPXe8zxu+
rQckFJWyucUHXodVO9Eu2BFiLycV6ANRlNH8ufmJygH3culgPsuF9mbpfC6axXE5q5g8xXO8AzRu
Bo7vvGvlS19Bx7U7Rwv8kg2XwP07OoRlm4kSHz+3z17eMeUsO+fWrTv894rWa3WruobG7obtmcW/
DMJ1Oz70I25AzfzaMqhtRhbLWKa/EaR6BtK3Hjxm7B1a2cGAwoHXldkefsDmTfnVEJiuuy/PVd19
g8c/ntHu0TY0cXIN4200uau6jnCjpp7FKZle8mHqnlGyAkdMh8InDeeX07btLB/nBPsnxrY9sZE8
bH2D5kFjfFW2x3Kv3RCMzjsDm/LDUeNb7dJLZrjpx7C6WSDhGAbLxJuhkVXBF15/8Av/JkpKjEqX
RBmzdJd8TKLET1WpL9mUYC9qgiSJHwC9LbgI0T19+KiDjwCCLLFN/OAVu1gjKxpeLMYbrGTomkF+
vwfjGOszw18FG86kCO5ANVgedkmXQo5PPska2XDcqZNJaK6vhXpcW/qADfps13ZkZ6dLNzAafNVW
3u7ww39lh0BQfmaLSabCyfrvaAXfJ4xqu8SeYaWjMDIK4VaSZs3DQhE3KgceK9NjGrKkX1VXC5x6
HUIV+irz1/RSGQ/Ujgv+4QWxaZbgb6vpDXtHLgYbUoUQ2u6cucFLYsK1tYUi9nvLqcWny7bu8gU6
UWLbb1aVARoen5oKm+lszi+6UVn7RA3fY20saRygToPVI3iuPEW5yFn4NMS10/ot4Y1hH27vmiS1
9vkAF3Zkx9gTx+3qNgvqBd6q0W5DqCp+xoWywWy20gM3zwPDTm85uYJtlFG640D0eQHTV23NFKXc
l1mF9bHCBW89SGb6mFJoUELaStFiIPK03nviNTBTGHKzPbfvpZDQHHPosCNS3+JoZALz74vlEfSQ
2JwNUgIJzSNZWhqPRqy/OnnxHWEbE03SENeWJ+kZyYVra1Q3NGkt/GO7AU/CzNYuJZW7I2UdjNx7
D/YAd30R3XPKYIWtyU9N479xalKONGsU6ILu7HXT2Xul9sO2KnoGlP6rm7CKrbPx0mRgdkA/Fjic
K+obJiosCoVSEBdj5IK534NWARau0J99LsOspzGbIHQH2Crl/Uwxdb2cCbN+nYpBPOjkOqO+4ZMX
S6r7mqZPQoBL7zXNmzV2t8IlSFS0JlR9rz22tlWHdYG1IFvq47hyYRflVj6aeJGZcDvNJq7g4Mf3
3rDcEI2/44KFwyFjcyOIZwZgAh02l3dp+WKrzA6drn0Rax6fNcDKrU/PZm9k68sEuIXAk0BZW+0T
FnS8RyYSrdhL3BdH2g5urMx/KWSGs8SzxMEA+ooeUh0o3bhVRWKw6aoCq5SRmy4fCc0zBxyr1Ewr
55mF5zc9NTVkrPlAOHg6NynphGFQQVklEAS6PtL9byPp4xAasME5M72QPUJNds/6ZLIZkbjd3cUl
ymVE66IfSJObAWHwgg2fLdkqN+9Nqb61TA4CY0s8uOo9ayYsZp3x1M9Y9ug9hOgKZriiW/xG6eN9
T6EcYqBFO0e6rNgxSRkVzC0JjTYxFsHta9c/uB6yzcVQbeYCAuQv6Jo5wBhWKddDSyUwC6Bz5dHq
HthLnRwzx7qbcGPRqfRUVT0OHOrF2+lcqm48OOCbz9dDrLNcuT5aYlC4YWpkgFZjYyfnyMNTmUnB
aGXU1GWJreQA0ij0jJWQuk5fMZokYzqLOqMWCw/EMLrAmvXsWqQLy7i4rUpuPL4v79OZ27ifG54R
1lM3n0nenwrqVljhZ/N59qeWy6sUu7Jh/cpNsmeFwiLWcctA5HSbXb8OxUAcKkonpOc9tsj30Toy
nsyKpykeHDLylQ870mdhrXCd2tkZGwlKYYUn0WeUdXI9FkJOT2q2HAjx1VpTB0KHckiAurqAFykv
qzFSoJxMKCJsr5IFDEEwOYNPZraxQ99hNkPAGOp3wrLT2Q7XR9cD/jm2VNeH9YiLptmrVKd8K0MY
mgvTYD5sfMrRgovgcW5DDZDsrHDZo5b9THQsQYPm4BVqsARdn7LVox5DG47dgpn2+h65hNh+v1t4
4aeDlXc3LTVFO0/4+Iy7vNiBGCIgGmfYyNj8hdn2o6y5RjtPahpfyWUn06NeARU1LafC1W1H1cKy
8O+DSU3CuRcZUu714fVPFqeFs8t+oSjSinLGhLxBnd3VqXy7Gl4WfcbbU2RkCeoJC+f2Of39tcGh
kcJYc05Udn4OCMD9LBQDVT7dV1PO9RHz6OE01i/TRqm48ikqlXAmwB64WoX8TJ6t7XB1Rq2rVdAA
GQ8736zQZv6DOcrOZ9jTkBN3/dRnF6G0Q16jU2c5rmETPe+sEUzBdHTO/A4tz6R+RciW4DofOnXG
6oTfzu34jG1L/evBzSh+Eol7V23buiHzPqnjTHfc1k8uo3laZViGs4QjZxSDTWUZ7ia9y7ZlRjbY
PB0M7DKcQz0uoVG6Ll22ixPAuWbP89cB9mV5NBK2sLAVyoDfYRWBgP1lKT44Wp62vw/+X4/MloJM
0+UzagMz3mOVvivMePhtIHHGNsL5J4+kZldXx3usi+PgWKHa9ojVtlv0bTChS4KOe30jCJtjPlm3
Lqi+c8l9Mr5G+RgmhvgsyWUzc0clbnVpTeMyMAJCoKQw9HC1ZSX5ip7qU03qDkzeEtmow7hYx3Fz
b1Uyfop9v4Z1zVtP5wMcjAkeCT+oj619bE6Pg7cyznFH1uoxCHnbgtztKNAOYsS7vG2EaNmKVNG8
9ptPzbxaXTJKvCxqIcJ/c7Fdn1p1NxxMfzgN2yZPYY/bxaZOBgHUB77gbS/op23GnWNkB9KvTIZS
Bk8ezCvLHD8csTzl2AD3V4eYu3nFiAvTLHJ9Pif0kEDr4HehmvFCU2p2ksgKVwvOjPsYzNn2Epvt
8/mXR+/60tP2dXHK7nT12zUl4nBIjvDW7XkL1dVmdnWctSUZACpqwHhfGn0xT6lzvH7LBX/dn9/9
+lwvst8/m1EVeM3tIPqZF/r3c0VwMqyt9VEbi+8pPGaaoLxDrxY+ZmL7dPEJMUClrTQ4z9vFZfta
Z1G37jKF2F3/xZY70tV7/T3kWv+6gqXZ5fMM04JNenpTY8Y5u7haz0Pfh5DLzd/n5vUlKgBNAV5z
5nTbtryrvI94ab6WmzzSt7Sl4Bu8vz4jl/RTzZWK3DVuILPMdWilMe2FruJU2V7W9Xy5Pr0e1u0P
phEsi/LR3K+vfF60dm+a4sbv7bvEKnGX8O7mLlQ9bpBpKM19QbMH1IXxpKqKJIXJKU8fXYiC/sod
TKNIpSoPsugetXJftvKLSR3TkVqSO6OGK+gmcUDWh3gzWksAifdWZfoDKwjESK5cohxIiCk4WpSb
L4HpIF+3Rso5qJ1Fw29VSPVDomsGDYlYT4rXfHDenNK7a6Xh79hRWgfioPQ92fZNma/rQeY5t3N9
ONvE0UhmvNkj7KjW1p802+rJ4OPKWVI8Bn31PfHFSkOCqKISf2WdbiFOlEVlesWhzayv43Ix2/i2
KdlOChuQvhjv8qn83vQl11nrdpyqGldt8wM5vn9SaJWKbEA3p8tTGevHgfWYB3coZFV4cluNslxP
j3dd6dwi0z94RKsC99Fw4zmSVrFwc8/u55KVcSYHSCeLFZn0A4YsUlmoDNNJds0Pzsg1iDUWZSIj
8CZ0EAiwhDuYBNgfmBbUl6W1Sama9Wmp2/Gj0R9sN7Z+AKrFnrxsIx6K3UdVJTsPt29iafc+wkWU
GwXJ+2n4Zfis69tUPQIqpsKw0fz99WREdCbflOcM3zr9MDne4eqF9TtBJvn6sJippG2XEzYErmvL
YNwb5UoXVVr757ly9dPVwPi/Xs//yespQIv//7yed58f3XtfvP+L1/P3X/rT6+nbf5gGJFcbupqj
29b2/f60exq69YeOVOCYMMfAnwnslnXTDen//T+WibPTBCa1IRstTFz80Z+mT0v/b0yeBI/4gf/M
ttU9y9aBvZm+yx5ug8z+KxqsZBekL3GqbmplDTNXHjYBt1ej9H8yT//3X7v6sH0vg+f0txH7P32b
zkqRgmho7aydQdPl/vo/weZDkrn+TWXhDlRuZi2ywttUPsabElNumoyLOANEISg2tSadXhqvESdA
K9yNN0UHJOdbhcTD95J0oqD6QOr7hmsNKYgyaC7J7+NILq9BMrAzbJoOxkbSVVs0Zj1MvnyOvfRV
bjpTh+A0IDwNCFDVpkTZmybVbeoU7qTlHCNYlQhXHgJWuSlZ/qZpDZu6JdltEAZEbYi1rTxHj4wu
1gJ9IWaaVC8uItm0qWXWppuNCGhyU9JwTJBcQVyrNpWt2vQ2bCD0X5g/DYS4CkGu5ucwcCEzZm1q
nY5s52/6HRzRIYg3TU/f1L0hW3VcqWloLRhHc6O3d/3e3RTBfNMGB1m/UOx87B17PFma+jVZKXLO
VH8pmHKiFaAxAhvDpDfQDIz6KDcZkjcqciHqbPpksymV1GUWO+PIYFLaGt4PohH1pmz6SJz1pnXW
y8940z7VpoJamx66Ioxy037xk8oPG8drI9U910ioWGNJT3NPuV0yfUaTLR+6tE0PI8UamwLbIcUq
JNnVaey9Bauhd6vHVXpvalNvrU3HrZOtx2NUFMNeVV7k3hnZ10P+NTcd2PTNHyprYcZtGnGGWJxv
qjFRJPrAnRe215jTNmXZ2jTmcVObU2TnfMx3msuehT68uNNv+nJmqWFhnigkxcGk3Atu3jONKq3u
vysHbZAeN0GAE2uVHOKdof9olKLl0n6HHEBNqF7JXeagCnZFSw1cWZF+4+0zig7eYVnw7jXyXlY+
hd1ervGRTtuITfQ9614H6ynrO7PCujGYbH4n3MKT10SJ07zU9FeBB5DtfotEYXTCzFqZUd+C52up
TRKr/TSDUQmStAlFmVqBSdlaYM7dWbb4HB0XqWYZm4S5f9yibOt5pIv0rsJDSGCbjnEnH0NeKmG2
1v0ou+ojbccdlmMiQ5b7lA/lp65rxC1tdlDSiRx7YatgvdcuWzi3J5CrKMUj0Xxiv/4zV3McmcOj
pUwRanmzm9msPRrkdkRSfi/SItKN+WMt1Rsow+6IM4MR4VC/41DOyYdbgWaaXz25gTUm3isNTn2U
DxfN/5gN+WW7vgbc3+HRdESsVX3rt7BrhhHZIBYknCZLP9RzLC9DnP2iJuCJyyPRO2rmGjbNUTb5
oebgmZpS0QRTZJHaFrV8BsARH7GRw9Al4fL74Gqs16xvWUXpVY7PMO8AnQwabOyYhjq7R3QB/q6f
HYEUpGUPbqEOExMDXM36ZcUrhz5rnalIpBgzn0FN0JNNNcktnc7PQzX+yDm7LG3dcwGgIPpJa2jG
GquwwtJ/aTX8otk3e2W5sg5Ug+Ytg8ylLy9lVXa77JysYtzb5oTRKp+Wm3xbUHNFWRNl3ZrVfDdn
MR8N0R7hZoTJMD+0ZZKxpuzdo1thynSLr4tGDQ8FR0QFfRuUmffBCm+66ezj7BUEAOKepiTHe2oy
r9wnpUCVbN0IbHVGqvmekb4XQPVkul8AddRsPBDWyoyftrj6Pm5t8gE7qbeMKET+ZvmKDZpZQRJj
2KcjpuZkDsPUkhPNkihCONADY/2UlX1EbZ8O/ezWkbCs7zKew368xbKVt51JTXUhd5J8fJhinrVg
ZxnUo2d470MxAY6n36i6o4n1yXDGsF2Qq70RpGW3ah+j5eFykIYIBUB87JCYDFGhs530/IeaWmCl
JeeyWbtgMEn8U/YGxprawhQnJcZitKJU34uVbldztEzaE+P9dmpRxjHdlLazREX+U1T6KYY62q1U
nmLsRv5ttM92Uq9ckPgqqHa47DdN2vyUzXTPzeCmSxAF8pSLbmqVj76Omyppbvx8aXbd9CsTNAvW
VfeZoraCvaRGSwy/lnhhCFekz/nQy6PCr9wYybofnOFXPg8z3mZqcT3Xusls+VoD/ClclEB8vOPO
IRrBta2cIw307TpUZlCndgCyJDn1gzrmFU4oDbmctnZ+u6V9D2LAAVBPk9oyp81tahkf0yyeSLDe
DAm7m5QGc1Lhe7bAfeCL8sUYLEbYhakOQ40RIs+WBy+uv7Y6PJoYMENo521gr47YU+ROeBNhdcsZ
DO1mKJKcyBOih81sYqDfLa4+/azukYw11g7Y2/XVuvhskiPqCt+GqdApMzbfYxpbrZHvnbjjLwKS
boD0d9Pgvr5Z++xxqV5AwmEPKB9ca4sd6mUSFYvzyy6xqXomA2Il1C5OwfQOtvvEtyRlT8ViOukM
B7csiiGSm2ICjqfGlAiZD/uB6cXRYu2OmerA/5xB22mXizc8TXIba1FTpqTvhuAxSzgDcR+0Iwpf
1qg7+KD9ThrGZ6uIY1pCIp3I16q14b/k9S9fGWE/6WTCWdIBemiZFVFyjE18YUyopssCNV3vXMbN
nSKaJjqPnq1qVwBt3HltrwAYm8//j70zW27caLPtq/QLwAdAYkh0dJwLzhKpgRI13iBKQ2FOzOPT
nwX4t8t2x+mOvu8bmlRJskiCQOa39147yKJjBLF9F1Gexahga85Kpki6e9aRuGWHEPynCtk8cjre
1lF/aOTwgzHtQMq4dneYdb6Da83I3UOtEm+TT9qbGcPWGWq3PbJWwIibwqjpKurECmP2Iw4QZdKk
/DDSeYknm4NPQOSk6dkxr+Xd2EAemJij0hWn45+Dut1mlrexvGk/IngexMDAvaEwrebNIlJSE12A
CK+PMRKfYCTP60dvjyy/25YThhCwFtzIZUusEYgD0xnelnNopiupfbagJe4bN8tvGkKqhqFc1Eqd
A4hhMTtVKrFGkZzm7H/cHPQ++lIzEXEyR9ZXGUB1drS7PvXQUgd/PPVuBavRxp5oayYfI83cjuVo
7/uJK2sRuFs6vEwcwKxTGP6scfCWO0yJJvNBlW4abCe5PehnrRY0XpRhs6uwiO27OHxQRUWeGVLP
LkdXX1lOe8MxwBokvSonnXq1wOfwVN2XWydfU6x/MDh79EEH4JEcWDK37XsZTnI7ttK+JlJEcSLX
9y1pjydKOuODozIMfb64eBN+yDzH2Q3U1fa7L2vwiM+GmCbbqV51KTfVGOI+xN3oRPkRAOanOXeq
eAwgM0Yfe3gTlyyTxRnBNKLuQJbY0RiCqV3gyZsyj/JNbHAhnwiiboQEHAAIpD3V7rBzYr1cl2iG
G+ZY2jGlYRI7TnZnK73HzoVFaOypCqmwQu2CSesuSF13eVXdJgSYDoawcnDa2CIV1zXdxyQQYr3G
lBTdxjkTR8Lv9nox1Tha1q31wuDDm5c0i4SsbISD7zFWuDcMJ4LMGQcdc7Dym3LWEriQKI/Lvdbs
78jRwXnVsCHkLo6IwWU43oe2WANvfNHGjKRKMp4su7VvQ5cPNi7FwxiP7VXPZZNqwZReGL3TtizS
b4csEegC87Ld9YBxCZZyZs6QRgv8G2xPQEK6wt4xplzF1ugfuFCcFupPyozqUPvTeYw7/zAkvrvq
dUpe3QbWLaPw66ZzH9IOLJEXWcmVH5f6cybFPdXfGDpx0yVmEG5NCiNHo1x1oy6ObTHAlPHJQ3Ei
aY38VOeTfg9CaC2MMTyhnL81zDpXuuX7h2TIL2U9yWNWlI+2V2ARVC55mYdal9P9pFOnVk5ZuaNe
1gcfCJgxwoqOscR3d3Td4DhyoK9l4Kx8dhY7Bd6RAZ/xMmO3WLmtYHX20EhUjrR9CnxEhEmyOF1M
QRCY/2oX+sfXZJJ+gjAYt4tHqJAdl8Wg9THR/HIJoXaT6ed8VgDNul6sQti4E4jMfz7uMgaajjnv
HyD0rbpsJEmkgp+/W2MWV8xyQ13fiFDBvBac04+oES14G6vFhl6io3heNt9FA7v+/XFT/ggKMW2d
mpS2kWizYsO19hDZ4aaao9rLPyw3kSg3Whe0h9Yawu7Iidw+2DEAkiHDzJPOA/3M8okCL3eZOslt
a9Qv4TxAt2b949dNP4/8l4ejhi3OsqtdS/UBQEkVrJ15yLn8juVG58TOBgQWwRID/fOmq0pUcGrZ
NsM8P19+G8FKxufL3V9f9EAU5ybaWjdP3fU5Qs1aCxTkcrfyAqpzDWBV8yQrnDPcmCH+uEvojAx4
AgB7DLW7Zh6ys/HQ8JLUg7MfmB8ks6fIa33IyCHM2kJ0kAgWdxH2IPYbi70o98HwufM8NjR46Zcb
bX4mzikpbWpmk4kVo69jwp+j8N78Vi33hkxMBu1TeCWG4Hd3mJhVn8UnVug2VBNrcF9bzuCEVJg5
Y/sprkGKTPlhlAS5Zkvb4gkLGTBeA1rnDV4em7MpjPXJdBC0UAJ6RW4r7ep6uWdVSXuwXXoIjb66
rueb5V5K5mrbmMNbN3+rD6yqgawX/enLWu5FcpbKugEIlBFT7LscbQFrHWO7PHHepPlApLUldkWy
jeZnjMhQkv4CbnPomTGHseHsgwRxZ7mx5xE3/vqSHLl/jeVe7ZcvTZObbzy2odCsn2ytQwMTs3BE
eCy/NuZ7y0NlFUBxREukRm923ticy0YgtsTzkRmTdfnj7vx4nKkEiZcZq3YWmL1A41io57vL4+Vm
eQhkA2Wjogv01GZsw6N5I6ZP7YlNnL9bDhw6z22swNkrBdNID9X8DJYntDyX4aHN4T6WBBh4TxZ1
y5zn9lgJCxgIimJZhIPF6UiGtb6uoFlWB2nFnErMB9vqjXS1qMLxLBIvinDCBwV8ZUzgdeEDzDd8
piEFzPdGZxahfj1evqgvX/S6hNL5kT3ynz9HikOftsvjpjWz6nW5++unp1pkV7X+PRSzrAITrLj+
/a4Fx4SzeMvaZP5i3DFszyoYRn/5zo5GbPBv3Cz3lm/sBq7DTG9gIMzirxlTJoeJ/rA8os/zXyqw
J6rXEmoSJm2+q8LtTLd0oCskrMLeFLRVbOIcqIT4UzdeFOR/PHQMtffI2O57ySYVU8Afv14I+CqJ
BWd1eW2Xl/WXAL98DdLP7Bj84+Yf3xLmIMyoiXWxkvP0F22IkJCvUytQOQeXgSfbbCu7y4lccO3D
9a+Tt6TpfT67uHbLkbncBZN8E7kxed7hPh9tYl4zkMJfTk4LrkIudxnjlpup5JrQ5GdteTcXefEv
dxctEs/hwY3Cbu8tJ8nflcbcU9YhwZ66yGLC6YAqaTq2ME4lv/785SGoNjS0+R+Wm7Ao36a+FVtz
Ph8t4tzvOt2vx36PMUS2Gpoaz2xR9pZ7sL23Q2dGB8bE1YZaw/b3J7z8I+ijYYXGBL8QshQTGmZ/
8/mFDxCMwOUuIfYchVc263Rxec6+0Xi+tzwcgoodaDbLzU36Ayttd9XNFtTlBqHb4dw0P+4NjfAf
6vPfD8L54WJkWI5Jm/kbgE/r/i/H93IX4C/oc6SR9fKwEGGyB5p+/Mv3LUe2Tm+ZYWti95eDf/me
X/+P0ih0LN8F3WSzgSLCO8MOepgldEv+6w9cfoQ+ZLK5g+MWK6n30yauQ1TpxRazmGEWW8w/Hi7/
gCLv/t5W9L+KzH+nyEBVouvk//zf//gc/j34zv8TfeP2u/+36++q/h7/psn8/mP/0mRc8Zunm6yg
LUsIaLfuLwSHa/9mQ+agIotOGujyvxQZ4zckUZeOGNszXVfMsskfGA75m8dv03X+RSc9azj/Q4Vm
VmD+guGgk82mgkfSjSNNcoryH8VhZlmpTLR2dagHsBfhqN0w0iPm7w2whSscDnVAYZeqBKjxLLxA
3aXTMsqy6zprNm3il5fAax7aoNQ3cRMnJ1UTnIkwbq7Y1zOAkjWW7jQnDTuwsZMtcb9s8I9+pN9C
nbJ3xjiJa5LD0Mrpmy49hyT2K74LGkVqKjyIudMpjjK9MRqQl6wsso0wxxiTnxgfyx++EX9UMo/P
tWUmW6t2bxWeJzqjk2fQdHhFNa88pnXnb+raK9ZprKGQ9Jq1b9PiXoKKuGUafpHFdMNZt95X5IGv
GCeybNafKSvWtmHioYoP408gIZuOOXXJxc4sBtaumnXdWHXJ4MSv6VnK7rrI8y+tsj61Pn4vhZfv
c8qZ7kusSehA+RUMYrkCtTRxQbl2gUSudDOK1zcVkNncFPFNXGkRdkiikAT5JjZTebYb80C7IoN4
iQE57Eorof4F6KNvldOG0XG2r4L+aWwrjKn9nvGU2lPWKlaFkwJkzCKg4NjH13muXzNCfA0Kli91
5V0qfDyIDRf85Qwn+uiUhay3MDVqKqRSkV62rKX7oYxI4BU5ETv2ehfbcGvG2ICdVWsj8pg8qvRm
G7Jt71jmbRUvIsI/QaCUDCe8ExPv7twmI9S6HeNDA6iWl7CJV3UzY19SnBIxyHT2FTu34JfjnDum
827Pa9VeCHwUTf6Q6xGvW9ahW1cdBfCzuzXTR4Zz/ETvuBpRHXCjMsaZ4MV8jbIeejHsmmDJeACU
jIbmsb3G18AIC275VD3r2sCbEl6N1MZsllkNkTZaLKdnfF0MpKZ0y0ZEgGxzq0cMdas+8m+MyXVO
MmkgRJHttkaz34w2zglhdJTMEAYxE0aXTIeh/PHy0vlgusODV1HkTosLKc8E/xv5EjYOzXYie78u
OOhYSZ/Yr5D2ZG87UTXa2pg0p2dz4FCrrHTPMTzgwjGpnMUfP81tFjGD2Km8EmG/jgdP7gMvm3bM
DkfFStFyofabDLU2bkt7QC+0u5EidjXd5UR3ATJHw9ptUuamS8cR23f6L6CYsMkq+4hjvus/HOe1
wOP52GovpORYaXbWdG3hhdyUDnayKpanoeFFSqbwta1BxIseAnI1BhToiDzeZmbO0t7Mn0s32THa
ZwcV9eow5LwFTqkw3xrVI9fA5iR9feb1yJ0BdPhssjWE8UxYM2vOeUUblm/63WogR4vHuZlu0jSR
mIz1TVVpBeNV/P4C8uOcc87J6hOTdNY9bbYCCaojNwF1ZDpUGYxA1vBhFwI2EcPMJCVeizSzKXLv
wIxx40jz3WjsM0USbFRIOowQ6k8zbnod3DNZadeFVPWjFAFBJ9hsmG/SLSUyOaU3XrrR6/bbyX0E
GEm9QW/zbQwU7R32Ym/vu8V6GvoL5QqMWIeOzEBKEtiLMGEMNXlXo1N7NgowYAlw4jXzcHenH1EX
OutsjL9gJsaAnstLUvspxnCqCSedtzeu4L/xLrQbxm/gHRRcfYZBnWa0B+snpu8IfDHvs/SmwzhQ
yzV70232FqexwQVSuCEkULd7TOeOklQU9GZWlsCJKp81TCPbCbvrOYEA02vfiZ48ocpJ6CPdlcg6
1mp1DQ3A3Qdl/i1xnxQ+1jigHVsZRh/agInGoSKpSQrzyoGFsDLz5KOqNXSuAF2JkkyG93PgwyDJ
WfABqszkLm+wxmB44nM6ZDmzP4lTaTimlZttnfmboH9mvELqENCiRg9D6u0TGwi4csaN3cfWNmYS
vVLvpqAMJwhbhmRjac2dtRdJO8quF8iBgkNBQee7Ur7XcI6z5Ip5dXuTGN6tzDDJ9r0fk2sv/F2r
SFQwrkGwBUKB4zb4jjU0z3Y+qUZfQdjRrFd2aw3IxoZxNLyiOS+qUbfZO4xv64Gmmc7StkkAK8nS
COyrPLhNdIG4oGx750TyJ8FK8+TkZreflPNWF7pzKg2ARDi0C3IGvo5kVmJaJf1eZQITDqUydDqg
treiS3eZ2ZT35hgRdUAyDariDGeouHM7LTqpNNgDnQCsYZLg9yb3PAByoH2t02YX03VmVMm5qolg
xFxVtFwrYQ9o/rlrRip94vJou1GyU5H8Yil+HZDSvRmbcECAMH9OZmzP5SoI8YRLsC6VNWBoVV1P
Caemho+nMik7s+HbbEvZHut8eNMDgCPJZM+HwSEDAASAmD1jpwgGztetVqqdB3vQGocGFYjvG2Ev
Bu61ptE5E+bObei0MQoyRkY//OBq363j+dfhmXscqh8dgFSG85QXyI5QzKSXya6tBmAMefTgTRDS
g/amxfO5Z2nGE47CpxrMz45atZbNqEYue/4wTrCdOsKnyFz+luq3YWPLYFsk1nSwuoGVODUHzmC8
pWbg7Z3Uu8XuNe686tmsaeXpPTIziAbrvOJUw46V2RGhgCkablsmRaja/qe0LJ3Yh4zWiBW46XpY
BIblHuBnInK5MXmWLnpoNLlxRPvoDu4eeKe5bnpys/h/fkymvHAZ6jZqjkphq6agssUGIS0F2AgU
waxKtRuQNCbxeOMnF2YwFeNt3I4URzntbRYbh7EmKhc1hGyNrHoToplr+boZ+n6qjWTcWbLq1uBW
PmiCe8mZvZ8AqC2XMhGq5tokOq0VLJBs1FcYxvUaqAo0ad3cK+H410YITrNv8J2O2M9oLttFMZn/
GYwUDwbJsvDiWfWtoGRh1zOsWVu8uOtk9jFMuUZ3c2HBOKDWs9dym6kLcIZB3lVTU93QYMOczrzW
Q7JanORYm2jzqZMguweOOC2uDDJtxCE34ajPAg+JaSdwmbI6+QnllDe07Ye17gDCt6j4veKiWK1S
RIK7qqaXDRuw9zDK5lNO1qNT+N29AWi6qmP5kKnHvAHJ7MBPPyZG1B97BlzEnE851+aMayP1HQKn
ddJ4h0pPxT5odhEgbHaqbnRfwH5kNDRxRg0A31GVPVNsLxXQPSaE4iv21fSY5KdxqPXHdmC7G3SX
5QbbyNPI5OS2dyFaWHgzwJUE3YE2LJImujmhTfj6vqhI6EdhsbEdflNj0auhaZQZ5hYuGoeSq15E
vBClghxdNPZqzCnssWz/wiUxv2XCrhNpwgAS2oN70QPTvUosN12Dx86AaDekjnzTRhGd3pzBptCB
wgJqLXrjgbUytfKZfdHt0b74SbIjUVyff/+SB0NB9TpGRqoabIKMlyTgwwFKqjsAY6fNpS/NPTPi
kelma+7asBmeDI2Pr5H6c6syTwEo8Sf+VdTonjfXbDSexWddeDbpWVPdKL2gUK9wolsvM4G4YAFw
pxPJcvpaCasMCbRNgvgtaZCom3nM+hUBzGmr8b6tqPIJ5YNhzBRnp3tK09Rd5eRv1qIwcO1b59FN
7uiL89fapGG3qhhgBQaOJtT19dQ3F4EXnWlu/UxWzl1X2C6Vh9e/9T0W/DQr+Sp6ToOxOlhmj9dK
m8HZCAG7vid1E+XGSw8MzYL6tKcYrobZnb86iU8VrOBSEnZ41819NTFSCpia0NGwz72jysr9wFWL
VLB6ArQ17Klo4yUID3YL9sfhFTJYLhxUhceVDcdZBe0uM1wuel6nb1oudsikyCqUdcRF6+7A7RBP
swYmTJ17yQaVEtfHxDA1QMDtLNgxmSQvaRofKSeKDchuAnQCNFfqWEcqN6GhyWEVqKnYqbVGVtAr
kfRHeBivUAtYIOYkEjmxltsg0jW8sRLhniQLPpFkpQ/dV/xeO1N2Zi3iruZAoUyqky0uDj1zR9e1
IX/NK5ROK06V6V5U5pV3JdR5O7Q/WJwTjZtwdTkDMWSv/6iTQpw53RyrEs56YvZUfktCuJ4RgIB0
dwNuGNY9pjh0mkndMzqf5yY/sxDNZ3D4CDhl8qjH5t60R0ZyTbmSns3mWMhv2+GzobObzGrwkHVZ
HEi17rSsPw+RnoFE56OLjS0KSbpZr4GN8wWr7b5zHLJedXVlBOOE8wMSuq3iRzs0XmXBO5KBkYen
7K6EDCB1QERSE8Bnv6M7Ie9OWuW/SwdhORrqx0751Yah2VfAdRc7Ii2pmSrWDPpfZckGNSmcYDsN
iM91GMLW7tz3sejYxUJeuULfAGFEIwUhG+pswM+vJcUGEOPYReip1E8mCwmeXYAzgPnsKZo6/Hoa
YVraO4NAPKB2zJdBc46aspYNop8F7ZdmPXW4rP0CwGC+KcIv1+0JkqY52rs0h0PsWKAL+Ys3hsOl
209CTDYNvD54FGzTSCZs6bl1t70HOhCt5SkJpLvukupqmGyXHVTvHSvaa7wW3dzkInHpJjzL8KhA
j7kGFIeMHkCvOHpBcXKMrLnrc+uNHOTKiULz1gLgcEjy4A7nP0VGdXPj6y2OBAARG2rMi3Xjudld
D0euxKzJgZL/YHnwmbiUukBNCT2mukM+HdypOOpufQkSKjZZwlUEFPFdpknb0Flo8JG3tGdb2Qiy
fLhWuMnQpE1YkSrLuMxVxLRiqGNxYnCSpHB6Q+1hslZFlOyNJGu3joHcvDTfkFq9oYoHFb76cNy2
OVpheyNKec3Uk2WD6YS3iuaELavD8sqLOD+05SSv2h4Bl9ESnhyfJbUsNYQxVnlJc+No5Q1WeQD5
QQQvKTRufM0VG9dwrloD97kycH1hWuAz2npPuHuZOdvat4qLj0kbkitOwA68fLCQ1FoSJ2kiwqwx
rKrM0y92+UkHEO22U6sOtIZtnAmMhVbwx9EbtM9rB2NBi1DJRsaaqLENJv3NVAZecizsK7sX5i4J
uZQHLatGy7fEUVn1fWC2BhjA9C0nRjtSgKdVeb5zgo0pH8a2dg4WcNBtWgGKLLDWhnrIUD/HiU9t
CiAiMu/OFKB4dduipARrrI8pwPY1qzBDZ0xIVNbEudb12EToAXXT2ttPXhiwTlE4aGrjJinJwt7W
47Bn4/rMlesn1Z0pCXnvXArmzDGTbQbT+cYPWkZUPXMquoApyvPEtump0tPA6WWVDwbMYkk+6aGx
NoeXNNR1HKfAVw0maFWjWDBM35YJn4XC03e08yOdHt6e5ciPrslraF9c2M9x7r/bHZBGqRCXqSKd
VnYtOWtM1ifMRsLZbbUVdMat9fDDorIC4tKgbUho1muZU/Ep6mg3NSwN2fpt0ZGpSm/vUAEfm7ku
Ix3iA+Aj/BJW3cDosu+noeHTnljBOizjZzIDvLwsDaCxJz5YsQwMrPtOyqp6S+4o3LGJDlQAYJzZ
TKt9hpCg9nXwjlGCdlvW+XsCiED0imALE+zeVR3VPDRwTB27V8d02BwQp9rJEltMzDiLMKoHl9AG
yxPyDIyJRZOoiZMMmrYN0vhjwvM7Oy8CFjPxUZFaXFPqlM3zNcZohX8ZbXwvY5S9LLs4yMNyo4lb
n4vZfgrwUNow5yxe52UrIWuf38qKMSyfmkofdkPuknUPBmJC554SgzV+SG1dp5JzXwRqAg00iHET
spqAcYVaQPEWs5144igq/SPbM3vnN3x8MWCLeYamTyTxMkY1Gc2Wh1xPI9KjcDjrEhyIkzkddjfr
I9Y6tve9fm2F7JGVmdOmnV256aNm2K+YYXKqktkSq5KaCseEtcRKfOwqGECoTIcpcx69JkHh6pHI
grQ0DoFVXkbpBsc2zu79EU9bGiIS5/VsDy78u5SN002Xj2oP8v+zT9sQNHn6aIHMOGKuOjdOf2q7
0MQHQpl0w8Z7y5RkQsFg6ELr+PiAffOlxZy7FBakdXGssWIecwdD+5iDHm6N9ho68eyQNEIKeobH
CHdQzzFSx6irwYifmtL04/9mSsAaNON/q2A4JgP//0LBmCMg/7b5keTN33MlYvnBP3Ilzm8ERzwb
B6OFl/I/5UosR6Jx2NLlP84vFQPyuA5MULfYeswqw19yJfZvnjB04fJjcgGN/49UDFf8vYKe/Zlr
CdcRJn+hzSlbwC3/WwW9J4vaGVzzJGYrz79ky7SJxARxeNpHussa7v8rXi6KJvwkBgeagqU4S5hj
JbC54XzoMouG3QnMDfgC36fng/S7DUlnmpnQiOzu7BupZt8IHpG7RY9dbvpeshCMROdd4dUUsysm
AHyp8NvgPVge26Z/FLic9i2kU8QPqBrr7EF14O+mMHtmDvcejuJBDyixUd0tCspEr2K0dUbDvvK7
u0RTwwamPwCRsniqg+mS6X3LdDq70ji3ewmBOAdW+o6uS2PjBlKtA0ueaRI8Wj4cWZDYOadHiCNs
vmnYytvt4Fsk3IxsE3B6WOcZzW+hKj9nrscKYeq+EM5rKZMHouTnUW9eUpudv2mXFELBF+kkkFM3
M+q9FkUzucs/lapmVRV5P9lyZxX2h8Fme0qCGONC0dzAT99AR7+xGmY42mS/AF25g1N5NkT0bqNi
bPDhnWeJXYGDO0z6g6OD9JXte+dhCBNspqCWsoYEbQh2tMFPWb8MdnhNnyAMEbyxNgQA5FuwtPU8
e8qiwtu79kBdX95Zq1495BpUI5/LOpdNHFHiFDbqvQh4VQeXGU7ipD7ns+kYRtUb8fsLJ85Ho6zu
Ze0+eaHxzIW3pCs+ZnRDIsfAc5bEsLLKs6kxYMImmlgMUYbi2LNp3NBN8YUnZWBzqb5ok6O8SDFt
8Lepo66avv/s+/pTCtYWGRfPIGGKriAup5yJbbBM0W7Qih0VusPG8+GxuA7QRdzg9Uxe6JTtb3Or
/Gmac9hDJzgZtiDWAhrjzbu0Mb7Bx5FmLS74dNniKfAnYWj/JI6M79k5xvQCEkNphhX4O+pqeNJa
bLM7MHgt3ZYDrwrfo74cVy5Ywl1lNgI0LCHPlJlX730UNtOfqq/ulHrtYRIA84VZwfKjXk12/mi8
JCYvFYYGD10eakHnn5jF7+bjqdBzroPyHBhwG6hWDMmOpPfUsaleu0soYoUlB0/KuTO7saZA3QZH
RJC/z0fwsMn4NRnDbepwRQua+I7kAzTuRLAWtvlJIztXw9iuSj15xoz/IpR3y+gfkiJVaUEEhqTP
ZlBOYX5ZjX6vtdduY6h1mRAJLiiDt5EE1ujzzJfot5NF8WT3zlc7e6iTDK2w8wE5ohhI3ZrAecZX
3jTcCcmgOof0tDFFdK11/bosHVy+tXWv3GV75N/aaXnIguSl9BTQ/+RQCRiFRJ1B8Uc3OJQvfcLg
IvWQMhRHMhMPrrVO+gxJmlZE9qsahlUEtHVD9W712HeSNxlan4WDuR9tin5LhUgLE6m3g3MziOOU
6seQSjNeVPy/+lomkGbSYvzJ/+Ati6x7yghn6Tb6QKa90gm/+nX16DvxB/fB6PYO+1zwQnN/aHJV
RF2yE7BFifk+hPCY2n3fIVxiNUE4tgPeKFP2fEiTgVxDhrketHY2snNLVHxX0969CcqfccPQ2rtV
XnVhtfXAxi1ZNwaf6S4W9214w/CfIWVanylpe+6tbqfVzFRKenl7rYfml9PBo8YHt92nXCU4vOJ3
sr4x6zLnZ82mlpBKQphEG1jY6o+QODiT0fq9cZv+W7dvfW+kgFrewev+9o0BO3PaPzQCBFKimouR
i3aF0pcwO1dwbmoHUjeXFFqNHruw+6xF/qAX3ftQ8EeKSd1CR+lIM3h7njlECus+9NRVH7OIddvs
hzZUT7DMNp1pPeXYT2prkusEDdlQ4M1THUoAZe/d+NMwFeNdhvFR/HMI1JGd9k4zC0i9AVeTpiEW
DLLJjaBmpy1JLlSBGF3WzG/JR0BWsDuSKepJ59eb0iVV5bPaTIR+SDNnW/ntHmSF90kHx0+au+5j
aX9Oo0UhUij5JVF048l03NJSlq2nSUlEJuuW0oZjkKpDElsv6Pffrm9S+Ym0EU5Wuw0t9+SbREiG
/ujSiIGCNd1HfnsciCEz1yX0baPzZcO6M2evDgb04EEn87fOmpMQBOeye+DFOa8ZXNAWgG7VetdR
boFuNfZpqs5pl34HsbiZHDrMvG74IVEBNnLI7zsq3KP50wUwYIfHEbNoGH5PNnpWb4+UQfoYED32
6DQcCu3dYYq7SmrvUAJSJSbCqDwhlc965VYq/xMKulrP/XQrNX00ZvA8DNEDrt513sXEXNpSAJgB
HFC7+qvyES7ZkzUrTY5XA4hoMM/dFbaK06Al92PIcoJ9pu1yklcaTeROv9ft6cHIWvrNY0afOIsr
Z+D3QmPX1Rz0a5I9KJBD0Ru70nZfhoEV/Xy0e2Zh7Gvpw1+jBZZWkrcAOWod1OIjE9W5A+MVRPHe
y15VqGM+G769WUPJ3Ju0F0+FYT+qAZ3PHdq3GAD1fpL9dT2B3CUOClK+ZqLD9IBTwxVza6OW7COG
/Cxy88GawqP0GnImbDYh3CF0OPcG6MU1SSK2uRcPTkNdJD8sbNMMWuLnYuJA1EHZFk52rDUdhdIu
ON8B39Zyl9mlypmBTgC7lc1x083kbb8hkTQRnZBp+Wr3jCZ1m68XOkeu8kf/xJKCmKbO1Y0jRFC2
HSjapwvr2tGt687hDy6i6ckbgPv2FttV7412ZmBCk/MVJuae7VfKoFH7oC0HhrN9Z8ehB6dP3DQp
IPO6TN+Beuj7vIj3EtAxPklJNCbRdz0DdpIHyjxGtonMQjyviNTFKfiIO1n5Q1jxBSknhnhUfoux
RlUtn0SiewxVQVapND0VTElWFL3xcRBPecfHNSzkM55WIr5PUcd4Urj+C9M/whFh9WbK9I4xB2ze
PH5wMv+bTDGuQrwDgwtopBpfcP/RQGX560gHu6r1sOey4UMU7K3MQL8txMeUQ0FFGSH6D5HgLbsl
48xawEB+rlLOiJlVX1ChUDYz/QX9cvYlcCT4erDran5Ez+ULADXimoa70jsGAJwxry2LWikAcN0q
dwgEiu7RkMWn7d0LT3/vbflVhxDLa8rBk1qaK9qhKSHLsCPkT77HaKYN9XsADvoqBtJOgzZVMmwr
VzqdHFoymDiGgjszxHieXrU61qMhCd5SkXzEZfCjTKbbUND2bca3uCxv3NFh+5vpR1ETg67xZU85
B6JpxEjPw/OoCMhkU/k4SfGuNOeY48ciVpo+wss85QbPsR6o6UKXot32vs+DFzsf6DtLwqNdCs67
pDg4/W00ZV20eXqnOda2Qp7cEDZ+tWeYdtYU9z4La54KkuHoVFCZKIFjdnSX2zCBCQ155sFOky9l
GA3Trusgc7loyfEzJoWtB66G9syYXcKTGmv7yIpcszK5iux8N3/Oy96/RDUTe9noQOHC6Eb3wJtO
c+rD7c65CKx1XHOCo4jlwYcRM6ex+B9Qw7hKOv8Hc4WLIxnTIj2LNXgsLmd1/pIYNMA55SdNNg+x
VpIOSsMfg+xf3bD7Gtvm25ycDSvtj8hjAlbovFahHz+0Go0naZtdV163xx7PnMhvHwyTaJTdn4ic
Hymh8memznsb1JJ1R7WLQDfnFMDH8SGO3Fczzo5+Wf4MQd3SaJO+96bc2IY8NAMLeijlZ6PFrCMr
ydyIpLeu+htDT+48o3NXbuh80Oa09pXbbqdkvuANa67jeatLilQr+HlOdiVJQO1HveTy3z5aufwQ
xGJZ98o9J1wSkysTrt4q0S3W/y1J0lEOn5xwHgRhQ88/94W5TgJg0E289XNSwQCNko2blOc+VoTU
vHx2pyYsmZ8GjFljEHD5p+LETtfYcGio7T1jHeoax0tsHVkQ7KoWUbe0h6sIORGmpAkJ3L2jYPnO
hIKyGcv6qikHNkE1E3jJMM5sT2XeP5pVH65hM0KfM4EpeZ9WMD6g2dqHqi3vx9541gmk+0V80mKH
88uMFZAM0xyCVjhkOXiZogP9vuoYPmPFcL7G2jgnmsTpRjgkmaJTqDhDld6zafgBIS8Zb0UEJlp3
rbuKLG7SGM+JG24dae9Ln6R710POcrPj4F8g9NvUW86rWqvFiBVzAaR13tai/8feeSw3jm3b9lde
3PZDBbxpvA4JekmUVyo7iMxUJrz3+Po39mZVMY+izol7+7fDAEEjCnbvteYc87Zv6amTOd+vjXLa
GzPXKM/riHN5D0YN2lUOmDmMaNY+KyrhzoWDYLAl7Pto5zfGSP8jyJ0Xw4xeXSiFIDzvKrZrSEZ2
V2Y/e13daTVQCf3N1IefcRR8hMv4xXOs731kAz9hvA0Kjfn3vVk5v+q0eghcl3J4XOHjqIJ1ywgp
8kprrVk/UN8fNAJcGigtGvdLsNA7t/TA4wU7zeiB+DBYmPIMo/w4Y9K2kbOFZfVMy+fYJeT7pQCR
SVWom/XiZN/ymknkEk0gyaboPWrOZtpa67DiNg/5mRTs9FFfCD7w5uhnQq+tD58t7nu6vflBCzU/
Tmbs7IvAvNhTpEclvdpVEoHmwiUbb+QrOe2/qOJYn5Z8RgBYjbhA5mUvnQvSAuOF5yiuxwMqt3rj
VdWH/BxYTsFLrkP/N/9LKf48ghj4lyQbXP6+XDdVer8DH0gK+UBYofwGVxQ9hgEP8nqa8euqeoMW
U+QqioeRM61vCjKjCjspQf+NWOCXmiYy+bLtRhHBiaEnqB2RGn4dxkrdeFLgbJsJwNmU3pbw+dip
e8Y3PW2plopiDLi7g0XvVHpzMge5eCeCDqVFQ/63mCRJEbLa0Jd+n04YHORShf6W/qKFH8jLp/yI
DyfYGxy0ntDZe5YJ/UKRi+KhVMLCTxWQRUrNzVsAquS/lbWKuWx+W5SfdtBwLJy1WEIui8KwahcA
+OXfm9p2EmmgDOvelkk/yi132UoxHaPSyuijCCuS3CppJ6htSKJ+2/7yE3JPyPddDgf5XD4YwsEL
snZf41YlcPpRbopYUsiuZha5Uj4000hzDkiuLzeF/JH60LB9urDEf95R7pit+nsHK9tts+iyfU0Q
+HTKTWObe4HFUUcJpOgOoRFti6Vc/A5aGBfYP81ZeWI7FNYRJMgkTpU5EIKttrfJeCrw8Yh98Nsf
/rzoZCSNaXqkX9552XtxhPGjgNxwMYFJr1nfKCXRJIY/PaILjC8blwYs/8xvZw3KZyxgcuN93oJG
Hd3RUnKVpd0iaSEPIHGjr0qfq5vrFsYidiQxEVXn3wdQqQ73eTMOW+k9G4L6nNmLuq2kTavNOdFF
hqj8P+X3yE/KpX+7jvyiBYET6gZ5JAxJRi2hJIpCHBw6VoA9GBTQHH+dZOINtuB6RSbDYiKl9vII
nnpr3M+FBRsemY1DWSqQfJx/+3dxWxwCYAdrr0C0KP+2/JPy1y7JrcvQjaFhaTeHy3VFnJrySJJP
r+tK8gTEFcnSF6zxDtX+yMHSLl1V18Pverb+doheFuWbFsqge0/UQcTGlqvaLrJ2yiu69O1lrxZ1
2O7oTx+uZ/j1kJLr5NNQHIXqMGzbjhzJyIm38jVTHuzyHdfPfz4E5XO51+TS5TPy+WXx0+vy6ad1
l8O2ggv056WnhDIBo988ELxBQKxOjy3DmogmYCX/T93DOhjq7UonjQ7Fj8hmZzYkr6gCG207Z/Q3
D8S6UK50b/SMYSBBhXAGHgjk3o9Nf7p45abqoRCu9okYME+ntVWmarM3FBXJs9LvFbR1R/lQemV3
bLTGpj8pVjr06El3UMPRd0qnYzQWaGu3GBBP2DWvyPf/82LhBhX2Wv0pzaoFavczOOfoNIqHAPlk
uZLPAx2W51ou9nrT7GMBHTMmFKEgrcKTfCEMuVHYhLzbOVfoXNyW5APJjH8ufVoHiZlNLF++LMrX
XXnY/+NbP79+/eZ4csq9CfxsurGmZtleP/7b110WHfFzflt7+dO/rZCfvX719as+rfv0dLLJLQoa
N9wZLcHW//mf1sXBcf1mubQ0BYGDcfcin/22cT6977efev2ajhLYih5n7st3yz8PTXJPHsF7JC2l
0j722yKQAsxi+ezte3jokoYoezCaCDSQD3KdXJIvyKfthC4zUJWdKmmOn+KdL4jHMKUnTMRIuKFo
jv0pEvdYibb87XmaV/aaQhWDUHndv3LAPHkAXBBhDYaG0tAeZGfGykfu9zIaGe0FE+6WSQ0eWS5r
0JkZi6H7l290xzo5TpeeTi2HEAgrw71J6h7zZTpCBcoadSMbOhIeqvZEJcQFIhFpbJYWaRlpK58j
gKiO8unsNV9zegcbVOR/Yh3lEiOJ3RgtDZXKOFzFWNm3MMuYmROKY66SisCKQmRiuCIOo/p76dO6
plEdZqEjTg/h3e2Ep1c+jML6e1mXqGjFcjrIi7mSrw2gD3cREjy5P2NhIZZLmjAPX9fFo07H2NLi
1Qzo69A2kJwZcglHKKlbf8JB5XO70V+Dsgw2sr0mu2+X+OhaIEGv3bgZxAQqfZwMsvF29Q7KPf1p
nSHGj8x9flxohJcO3GVZ7uihoKbWuYjJxe6Uu/jakbPlrejyXI4vF4ZeRUc6mRi4xNIdLBfnXABa
B+FcT+P65xCTJin3IOQyjMfXPSpXJkVJbZaxKrA7tsASNS2SYPMgibWm8DMHgwE6VD4PZ+DVNXHd
MiY9Q9MxnqoSAPBsv2MKxy0tLdN/P/zTOiowINBabSctkrOAw8qHrqAM0Aqj9XXdLMIvEpLhmaIE
pt+IBIwl/m4Q9HegBkmmfTt8weEBUVXup1AmfMvFnktIAKphq7Utx/p1T8gdc907UaMxSXVmzLxi
qHJ9kJ3R61N5ZnqdXQK3SX/K3SB30D/tql7snxHF0h4hiC93SkVunVnlmMWld1vuInnmuclgwTQZ
aYkIazl6sHU6O/M+DQoQn4nwnIvR+cEiZ8lgFEozIa1+BHQSNhKsGwqffubaKJjk88uiF8LCVSPm
z3ITqmI7Xra3WJJPNROgvhbTABNnS5zoLiFn7pu8QMozxpsneG1y8XIuiQAXu6R+BtcPAXnuTshL
S6Ah4soQKeCfVHSVzIr0FNbduLmAkOWrkvMa4PDY2Ev1Ko+l2sRkXoqH61O5JNdZikLjgQGEPNIi
sRkUcbX5X2nFf0taQZq68Z+kFfeUZNs5G74V8b9KKy4f/Mseav5hY+g0yVPXDNXFc/A3stNV/0Ao
qDFAQ/EkSNSIGv5Cdup/sMqmi6kbmid8pVeDqPeHo1ncouDJX3ie/yNpha7+q7TCMmlR4Vx1NFXH
NqbZrjCQ/vj2GBdh+//+S/u/GereJa9UemRZ9cRNhQlwnjyZ81wSi0dVj7MyVLQzp9qy1VUqudhd
223uqsKNYu09Zv2PlU4zTtRS8f/tMGE0EHzMcJNjgqYdgV/KzgYidJ32YfRIsMqVrvKnaGp8NzLX
0U1ObX/VBIJASJhhbjAgCI3pcRrh4HjaWxGECUnQC7deU3CusjSCmoXjO4u6o3lXZ1ZwX35PGloB
TVoOnA/mahm9aI/92t6YmZAGE9uEiBd8m5n2LhGR2BTbNHzzDLTZmWL1RyLZ41VDjevUt90LZKQ4
aardTBU06rjloJJ/jwI42lpHwmMb/hpxvLUGYoAIXGM2V96NWVKWTvVJWSlZBmaccopjj/GOaB51
XdtGixcMtZpaBKgJ4kLHrIpDJOi12V+E4hLHYnpw9OY7dolfUeDCVTOUF9uhsAN4CYbmTKr7kLmH
fACtGdv6rRMwlfeIjz7EZntLn2OcOhSgZngoogHfSeGN68BeJh+np0sDjmaO4/X1YdFV8JeoR+7m
iPZ64nnH0h5u49DsTpr9vY3a9MYQLD/FcG5Bxud4eNp+01REvTeUS4SrQkdmjPPPaPWNaVPDc7Dx
rOeK1FivI5h6EKpYU+hjjSSmikddHpNtty7R0QFKjlqAXkiSFyS2XO5OQzMuBJq6ewJ8UxeWsqp0
PwLEuY1Q6U7IdXuh27WEgtcRWl46TnRhkfcuQuebIfi1hPIXKIJ+R4YwqgvzndtTdw6QCU9CL6wg
HPaEglgRWuIRUbEh1MWB0Bm3tLtJePJOBHTglkSMnAlVcoA8mfwGMJZCscwgMt/MiJi3hdAzK0LZ
rAuNsyvUzqnQPedCAd0LLbQrVNF19NEgkm6EWhqRColCDgDUAiZfarbrdKJoz/16RQiy8UibEd+y
QzNr8JmeEM8olNnBOFVbVbjB+AgVRiq8RKKy4Ryh6raRdxPCsmxA4vWHRWi/E0TgnVCDq0IXngmF
eFt3yI069QsJLajHdZ2An6m+VZ36YxQK8wSpuSc052EbfM2V8SZXi6cFRSLiz/jWFDp1UbAthHJd
JVPC1wbji4ccohXqdl3o3KkGw9RF8tlkVbsjw+m2/BYvtsiAQSM/608QWIF/FOMDaNmtqkGGtHVU
9XMe7rI4eA7xH7o0InBEjzVASqLLEOU7iPNnodLPO1LvK634lTc0+0WvJFoCg+MlIE8Qgp5Q+1tC
9+82mrEuaJbgk21P/Fjjga38PU5IRSli8jm4IG0y3fleO3i3hbfA8Lxn5sc3rXAd2MJ/YBPzdOrS
Fw9jAgX8nSmcCqD88of0qzYNH+jD+BHC0zBjbkBnjfhC+B0QVwnbBh6IRbghghpfRGi563IdCbdE
L3wTAwaK3DZPgUtvP+/QIky4imkPmN/RGC9HAN7bYhrq3egQ/hcEHSUi3YNmywxBc2J8eCmuBtWM
GTmURL1j545rEiL7GLkmZcmtWgqDazjcVVOU73WLixGeMzhxAL3g+IXzblrpWEnIEfQOJbWcyjul
WE0iLCcEQ9Id9ggB1fV9oy8+FM98k7v0at0RZ2RmiLYubgHVeCszzP4dszi4sHO0Hw16fZYGZaCf
0tchxo5PMEWAATIZN0BzZ4S+IrakfV3QNaiYaTrhqklGF7jawuViyaMTTf5gbRv5ecaM45DqOZbQ
z0gLx6eTzC9Vhg1O1JEevyyZQX8/6BcMrId5QAGSOxaiWHo4wgM0k8a5ho1qJJl6U5AdYRrHcUyT
u2UmQL0HxXqb2rGNgfwHUxX8xb3he3OOAiR3fiietdcBi+0IS+P4bVSdQEEYBTVaPKzWRwU+wuJY
H2auPQLkRk4VJMqmcTTgljBtodB9Xzqqm31cvHUb0RRWEqfw1VBLfANEShfY7iHYO72K4iauN50R
7ZTFBMhYod8tEYx5QX9Q4L6T4IRXieoOOfS/art4TS0uGFiTtRWM0fWidclWcwPgRiLBK/Ky22Ch
+VASebd0ukfknfFkoDOyTITSc11TFyo4jxmI7AbVNleMAPyqNRIfXMHWok41G7lf1rSBqzwFKDAb
sG/vuiF4qJtga+Z6TWeMg6iycSZp73WUQWJq52iLC5dYUX04dOo4HyMd77tFyYsmAbHsGrYbyFRw
n5VpNeFMXQBVbI3K4VacmUTv+i7L67hgG0Mc3tUpAw87CB8akngKUIJmhG06Ww5lwiFHdxNpcRB/
HajF3YaKukn6lH/FIsy5yVDo1CgtQs+4yylIK61IntA0TP4eXVjaU4TlIMBzB8jFjbvTE7qnMxq/
2XNXRt1sQiufwD4hmaznHzTRQh+2VMzuGXeaZ/pdmP4YPefQI+Be19ZbPLs/LHTOft+gERRovu5e
M8e3cGDemdTtWUluuCgEa83xTp2dnAN+YFckytrsbxVTuFNt47YmQvcQZ9xkHdgHBdeCdc80j3vb
vOmCuqJpzEWyCg7xcLAaUotCIYqCdPSdVmAeR9yI7OioN+6NVtUMR8xw20PivgHmfAYS/ZrO+YAn
3b0NOw6uzjBuyyAKd8lEXifWp0NYlm9NT0G94eqGi9aBV9C+eF6DKHJOP/SpJnhFMc5AIF+WpClX
6Ku0tYegfkSQewq7ecfBjSc8VFY17svVSOM2QYlRZdljgf22qOsPZbDJJEfM6gXM77weJ6b7jMsV
P1bu4O6ZN3Y0MnuLOPrMlJYy3CDGVpXRNKucqMFVbwOjC5LhqLrFS+hC1sYVib3gWsQfOysHGZsz
+0w7brgjxIg+qKl9h+N0JP/59we5TrL55AscAAw57QGNlSAjycxN+eCKwkejcsoq4XYW9QIJGotl
0oZ8zsmZHQYi6vI6b4+Sh7YMdrbpqyhaBXFJrkL1lKc9sTQxLINCAI6uOZmSOCefyhesarR9+Y8o
kgcl20iyCSUr9rAsDq2J+Fauv3YK5FP5jpbKiZUwxL6uun7H5TuvX6dh6G9PFfrhQ1J/XxLSicrh
Cd+ed7DxQ+0qJb2LwgIdApnz5lG+wREBYbEbHJxrT81dCspt8ntlhyLAnYK9Ts0uQOtGyK2b3KHA
Jxd/o1yLet+ndfIbPq0L4tbPW6MRga5UbMSn5MP1qRvEQOmTBdxIyYU8kvg+MXFuxMOF02aP5OjI
56ZjvaKJxPIh9uh1tyYSSHiFyGVT04BCFW8iTv01T7MAl4pYpzphuW/px10/LJc+fWGTRsxXnAj0
hygAXB/wdVAWFA9yXdxaaFscbB7yJ8ivSuUxJr/wshgG9puelvZGtqRkW0YupTLQKOtycTPpP2Sn
wcsizV9GYBOIUAjNko0N0QgKtTaxRH5pvLrstksD77Ist30i7PelBWUetRooM9mMrURJTy5BMGVr
iIexu00rkNP6IgKrVBlvKxdDkX6bUd+2agXyuNO9ydNIPjhOwl6oxBlVWN3suzGTGg2H7xpfZ8PW
4CSaqZ4e5VO5pIqn5gBllGhaUUAbkpSZaLdBI2LvKa+8IwboT2U8wMxnzQy5957V61apGmzjxwJN
8Ebv5q9tHezSeZketfbGnJv00Y2tndUEX5qgyY7IEgGLMpTepl3dbCsnSDYxicMgB5+L0gD14SJU
N6qQSPoi2UXlzO2yN1JxvWQyZ8czERBi5KFTTDNRSq8ikclL7Fayb0VyrKbBroBIYqTQQEHNGEcr
Ue/qPiO9NzZc4DdectAmRhFhqhzclrie1m7T09gj69KGIL/TadXtahvlTucwtUarnx4J9ERyH1Zn
1Zp821L1Uz8N74NexFTTsg49OgmASaYbPvI/koDG4hdn+LPJjf7QeMzLFBgJ+15V4UxAvUCOL2qm
7X3XqlzAbDs8zMpsohcNUHh4WCTDIb7TDUaEWtNAQgGHmO9TLFCrJWGqWYmevGwtjKK/h12JW4tc
vK789B75qmxEXN+Hj/C9aQByk9JwK1/LZJ9NLi4DzaNy0u+DkiNtcYHWaeJBPr08MC0haxWqStNT
n02YzoA1XWr7EKnAjwA8cBPyQN1wBiqDR5T8MmzlFxGdXV2+skkxmqTNMh3s6f76WlAUNf5kMgXk
ulpM8dXZPskP9uLT16+4Pi1adKogPHK/BZJJiTkAnTIThSbT5CpAIKwTVerrQ+Ym7W60xwPZe2Rd
WAVdcHn8u6IenBWgnFLOcrnu+sL1qd14o2gshNUOyMnx+gIC428E/alcSDid5EPVkqenMc4jq5rt
JbdLUjnxLgnMUyX7LqZt3mSK5m5lX0zuB/vagQvz0pvXchfLXpNqWG+aAbinEZnm8oEYCOOoR1G4
HhpKuIPnEFSS8681Vqgfx6TS9y4DJ5mnJVsIckk2jj6tE7i1tT7qYHlKAhplfbcQt18PVzH/ctqc
ageV6gaGMQ6X+KAsWPZiBpHjfCuLrbqo2ssl4rHmXaaM+1DUeE27muGR6nsmruGm4dQgveLvNLJF
XhBl4pn8gahQdbLEya+Wf32yZ2tbVgYRALRUkoz8dXf4OieEk4/9vKsqsBkycUm342ZrEvQoQ95k
3Z14w7A7yedThgEZ5gVCnWQK0cWvrVwkci0zYNxmOrjpT1lWlw9J55n5XlbT1Vxp2hOSwnIHyP94
SaITZXa64yhXHTa3zCSUn5Ov9jKh7hKIl8i7SJ82tEyAIF+6Z5d3ie+4/sVL5f4/rnOl1uf6d+SS
/Nx13fXp9auvP++6Lqk5WYOQmlnrJK/B9Zvlmx3Z6bv89utnosyN9oumb66rLm9RdDi4toUWra+M
4SiTD+m52VtaVGfZuyxnWI09t16m+JzKl9aW5UU0jYW9TK4sl+kFAF60NRNk3MuII0p0A0kfin2z
MbTVP7Y85REzOe4dgfb6ljQGRFHjQ2JQtndFKiNBFzPcUxTDC/nuKKJL2hmduA9XicPNRPZX5Y9Q
m+Fp1O0CMJWwtxj53hZMWZymBDK6+HrcXIuRQK0wB3ZHIye5LzKbxFkrUI8OuRiBxrN2r5FmG+PC
Ef1B+KfyO7iL43UdF6vbNVpGlCmM0bjLf+EyrFf/21j47zQWSPDSgDD+e8/mU9nj2Vx/a8osLv6l
tfDnR/9qLbh/WHyVY9sEB9B0uIInXeMPw3Jc2zQcgX10f+ssGNYfOihWCyCCYVN2/c20aeh/UJSl
ZmFZxHDogkr5Fxnz/kKUbD89/z9Fn9/T7u7oFOiG/ikczPQcwsFU0+FLbYPuxyf0ZB/radEkcblv
yi7cacHg4CPqn3OTCqQzvaGuatGy1fgjIKb5kalZN8l8GpacIo1FUN3ZyT0ofC4DH8x2gYO9wltI
aygV7WiU4eTDEQs2wXw30/3fD6hnkwSoi7KkVPEEChDZPji2GITjSPi3H8L+ypInL1U3alMYL/j7
XT+fDGWrLX3gT9BFrDk1djhFke2HLiQ5VBpbsyFNu9VQx6kOslZmowkc/czbVljbnCK0ToAkVzYh
WClDvI3GD11xvpQbQmqLA2nHR3eaJr9RRwooDTgpKBB0SE0Pyzgxi+Fo37WYntq2yp7AKzHhJXZs
jxR+H6MM9iE0gqKAEWLUI7X/mNgHPZowJsKTLbKkuVGsXT+58amadJQ33ti+K8aEYZAUkTBJvK2S
xeZd0GFtCThexADwo0nxYRPtPftDqeM5SXtsGxolRc22qOfH7RdASTfzoESvHYYgYjfIu4hrA/ie
d9A5qk596WhHbCcA34jjdbG9QjwhKlaz8Iq0JorqmupNY24LQptvwilAPKKHRzqq4TrY5Kjwvy1D
e5MbLxZj0JOBRRPI4/hoqEmxXzL0Gswf3VuH1OXBISnEzh9JW0CMq7TmeZxNcNWeGDJFgbkOQkc9
Wb1ySu05O0apSGUYPDSrXvWC8aLbGv0M4iKOyJqsYI5G0SbrsSbifOOKi7cPl8K4bQqzecBS8VZU
S32jNs4rVIBubVhp78/w/h8p7/jZoNAWq/uZLq89AikZEhzyxBjYXbleCKV4DTBrdXpgHPQmfKRd
ZWzrLAHPUUWbOi/u1cDGEmxD7Jj0OCW51l5Oc7pAgRNoQlr7j2xQXwFDAj5yfK5whKxbj8mOkpEg
mQ2J7S8VnfA0Lce1koYG8akfGv/uSndw75opFKrSeK9yrfqGKTm5yYIBPJQIKjBVolkafbDfotja
j8lsIShWC790srNj4wZLpyrkuLcHsHvzbR45yj0YKjtUqxMxRI9uoRME3D1BCVuwT0ei5BOdKs0m
hTQwjrEyWvsaa/dDULX7SsfwrBHV3ZtYpeJpwtDTmcYhWjQxnu03nUsHkbjghgzQvj3B4X/Ar5vu
FxGKQZIXzKajE6stB1D+ZE8d3b54fijD4COHauTrIHTZrzjXIBUU26j26GPlNslBMdnlUC7JbtEn
X6mKca+A2T3hxNaUr87sPddxU5/TwM+T2tqxo6IRWMQM71Lx2nFTai35aH3rMfRPX9TcXCuW590w
3sZQyRweG8h50qfsDEPhznHwnNhTcpoMF6BHqKobM9GPveYSrKPQ8PGiatzSmToGU9XvUhJXNuCE
GgA0E82ceusZRfSMjqZoAEEKCXuhavEdAjltnXg6RHHFEZOcZy5Bzv049r+ilggXh2zndVxS6rLz
2b5RMXDkQ2VsvF4kvOLX3xFXBa0ixaij2fUdo0jnpuy8YJe5APDmGJhf3/UKzZ3+Ma8ITk9iOyJY
dC7WYwgHXElqw6enGbN9oGbSQV5n5N3t1Kj/aO2UQK5Q3ylhlu4TA5hwZzY/HRgSm2lMNb9TlWgz
Jm5+789D6p7GRnnJkkDHLpBSDK4YJRUo3FfljJOUquH9EoHBR00/bCLD/WV6wWtjQMeh4QNRFUfO
rnxD70Kz0g1D9m0Q8LunM5uW7sucP9bFzzzr+pem11blZMI0oYSvmiDnzYJ5NlAzbC/rLkyGQ4OR
BeggrB98YJM/DOS+Uqb2I5c8W2f+GVRFvGtrhzRYLSLSqq3fEgsjSDw0mGV4j4fxmekFnCgKQODC
p5fCUUsfaaWzajHDR6IUAATtx+KSgUDxG2vR+CPXsFnqKbaIJiH4l1iCdZnBaBGkkDzTdvTmEaQZ
SobJcVoFWgdbNJy3TBc5KSP1tQIVty6NlDruktLFYaay5afvJy864K12bkxTme4J9aMVtRwm1J7H
3im5PSxcOIzGok4fjjmX+YmoGjOfN63yZsbhy0xDemNVnnEgEYrAyPG7Rd41PRh3Aqjf5gdjqd/1
cPnuRlnw0DRMhM3hscVpPafWA27o+D6MCQmm49sCVcNJPpf8E60ZPzRRzCVu5tRs6Of7/aLguqKj
HGAQHArH22ppKCb32loxUu+YaYTveabXbpYM7rSq3rqDtZw7h6zJsCrUvVsAgSHq0R8hsK8Wc6Nw
pRP4Zdy09XwMW6u4y01apF2O/Yf6DJ0rWowMirHBQOCyNrS6GeQuNcplcybp2EzXi9G8GZ0d7fUu
1lZaERcbfLzf5qijWUUtZlmArtL6Az9nYdyMOMCymtgWhAx0z6p7207ClylX9vlEjz4KF+o85sfs
ONHtkkQG5DGLiw+JabmrPRftXi3zL5ozVo/kv7+V9fKjIJZ5A49bhwIb+1Zptecae7JiHAi68gJF
OWp98+7aab0nQm/0vQova2AlydppHXtHMHj+pOndIQ0UjFFcvzGUBpRF+AeMxtUePNveJIUSf5nT
A23eYE9rL93oiEG2UCQB+9hh95YO5pMbTw9toUVfBkLOCgu7WJX01rMbKC9cllYVm+TN0cKPyBza
tZ2m7R2B8c3GYwRDwF+p7lNqfn7a9dkTzUk8vhk+uVrlmqfWBO8lsKe/MD3+qs8QuTWaPb6X3Nih
bsLzDF1/dMaADol259Yx/vUI6m1rd843K3K/BFXwLVKX8aCauflc9BW8pjBzbqJmMZ8Hp3kbTJXz
RSNUyXWxqVs2Dusmov25zLCPulgxAeFO6bG3pkczH4ZbYyCRQF+gvNohroUg+lkrNbYmu0meAPL1
u8HVtEPQG9Y5GdkellkS3NBgsMJNcKjS0fyFjIFLY3Yz6vPPCJaaEznVoZ6YJBHgtF3qKkTmiY87
jbVg18xacVSwHjj47m7s4jHFWbCqo+roUYB5ln0pyPLDjwnpdGXXj7EL+6gO1PZA2CAUkvKJTUX1
s42rQ0+Nd2sHCzaqrAlPbp18i0OH9CMArOwUyy8brfatKcYVmNyLcRY+beDS9F2cCNeAl8M8ct0t
FiDUJjWhfL1qPfZVe6+PB6BO7lcXJhfj3cV7Qp1hbMjAKG5jhqtcqztRRDPXZhz81Ln5r82uVPyq
MBZfEQdO2uAuA76GAsYRncbC+JW0o+UDg7T3eaHeg1hYL+2biWvww+i990Cv4i8qWpf1MFfc4BLT
Bx074tSYCVAoXydKYD4FLGRzChFybS4iPa0leg/uCyO+DZxx+hmCN4mI136fW+NJwSLWekX5WBjD
YabNxvWIK4hrZLAD6ht7dOOzxmG5mvqRQLERGzLhpbnFqLRcwzcvF635GYjJLtmi9tnFEQ+oRdmo
yi8DpcipJt3dT1QAJwodAdqfdovENzW3s2KOKP7HDoJmEN/bpp8Dnnh1e/PIOC7yR7dSz2WgRAdt
TD8ql5TYdtRm7OHTW122m7rCaeXNi/eeDs1tUPPzE8dR9xaN+Sk2X/G3dWu4q79GZAMIM1xSyXu1
PxpxWmyZJnwYUGFTW+9PuLL0lVrFpLTr8avsBjD1QHdUIoCxxGfkB0eT3IzIzMcVFTJ6plPwVI1K
6y8lkE/mWEm2nKgAvxZq6azNYfpwrbjfAPwGJ1FDwIJp+2oLCyQDjwFuSTheHrg+U2OtHmg2qX6Z
kcYVxVA4OeL0xL6DvTtAD2xuEayEm6BaALL0E6Zj8TB68XSE0faulbSZzVgL1wY5CStEdc56bjaD
XY7Iq7EEZ4MOtwBPIIDdcPFVp0OzLCOuAhycflrhw6ir5I3wAVToXX2ntNQyNWsq1lGKnzbWQcCP
bX8KnZ7yWkQgYW/VVObVfj5izZ6PI2PLjZEjsTZVHKk1ssy8p4SCrSqGW9k913Ba/daNmdMt4TbU
MwQdszP43Rw94Oq3t1bYI07IH7HFPZZDv3Gi73Y6pDfdRzR4IfOH5EzwrgUpB7RZoLUnsG3hAYOv
eTMNx7mI1V3a2R5eEjO61ZQAZQjBqIvlJmfXwSmVRMkmzBNn5bqOdzss2SvBnjWCEjN+TMcMAyUE
iZ7OdhulyaNGm7Wy6p+eGqlPShKA7U2UdJMVdkQtOpl98I/vyqjka2sp1C1Qxi8FvOdVKRV9Ft5I
TsmWlJJjAqikG43uaUk8QGmh+55MBFQ1Q7RXi+xLnznvZmLvukq7ccboe2R5xTolylZpSO+cwHp4
TERreGd6wk1rCJZz383vXeptkROt1DHDFlMrMBDgC7viyhaRBOAhHGBicgIrQhH0LostDKRgjQAr
klA+74Ch7JpoGPYFei3skfpOmk0D7lkYxGkz98wBKQxTr+tBGYEDUAAsqGfTnhzSKW6GfDSPRl9/
GxICwfvYelRa+tGeSpHOCvL0FEev0AK+2ZNxz7l7X/TpW2BU9tHrSCCb1DsTdKPPwF5+EQVCbV9X
6Z409KPZQms1KkMjNA5Nh7O86WGunwICRoHKuEwLhy4AewAUhfSc+din+cgsiPIBko5T4Hn6gYxo
zlLq1HNu7En9so/N6GW7NFXOA4zjzirMAwKWeuOIcnqo8z+1kHFxwhMrGntu66tz/8SF5yHuDcY4
OYPIPNBjf2iYjmwg+wdIvM6E+TXUj3HynInr0w6IQ5RjX4fhiQp9cFC6D6Vn0tt4DhQrIs+ZBDZ3
7jS7ZHw6kz/ngAPk/5/Dp2fWA79apEKaRm3RgVmsoxf1xs7i+6oKcqwZ4qdWSQ5dzeKa5vXjExHY
75ndnXWk6SKCefZLhXEUY5lnrabNVHhE+KhI3PHJhz8YDTWM68MYqq61A2D2Mk7AM7xBeYTCnmj9
IxradEOsO+QkJ0cslN2pS0do8EI+N7fXV9UGnqTYEQHE2UfuogV1h8LcKupOURkr6ykOrDEDbOyQ
/HtM+2lnDigciFN9ccY48tFu/hyL9xbVyZOu/7QX7zWf4nCrE2EwDnDmU/qDyChcfZdF53we6QHZ
DkArpTz0GQzgaNJOidN914D3FRFDpkV3drT+75NQ+9prfksOx8Hs1feOGuCxdLuVNS/I0fo+2Zd0
oAKssFFi9EiLvnlUJFZW3e26Ftl/mDK3aeZ6Wof6z0qpvVuR++p91amUgXOt+5yAUSpjofv/2Tuz
3saRMMv+Iha4BLdXidoty5Z3vxDOtJPBncGd/PVzqBxM9aAbg+n3BgpCll1ply0y+C33nhudnMbD
4dxMPSTYdlvak76SU0R8O0u9LrWGSztC4YYoam7t0MNAkid3JqX+uoUTuNGzjlO7IapObGwYQmRJ
wk20je9hzCQjtKUHYDLCdemcQg0fT5xAI8asoy4D/1Vily96hRN/drCt5vYcNCPObTKBx3Vm+C6e
1Ehe3AYQk2cNKQwiElDDNI5xgJbWWovhSfl0wIrLel9jVa7gSqWFOrRj+aPodVcjEZ6x23trLRsv
1Yt02x157etc1q++hgonk9lD42fNpok/zQVNqoNz4NhIdzYmddlyoJWMQmbznvt6Cfo4Ym/9qVou
B9NSkNbUBEhuOEsN+zwg9WA0kfT2EwDUqvjS62ghQz0pPUG6xEI2DRdYv9BHhGnd11SM+x4BOCkX
DWtVXPA5bZzr2BuNMAyIyDwXSmoWCKAl/Ucsvr1EfjM3hLf9NEagZFPL4g2q31Mn/WBd+NO0B1Hz
zhmq2gqgSXZoP8qIH7jus68SGmw/sgApEEplhB3DYj24bUgyG7SyWh3Gciw2WWsf0YagD8LCD8UV
jaoO0bZv9YNAW3NHU3XSE+2hKsMV055LVCfPcV89ebKKlxN+m1DfUBxduUfaCLNi3P84Zk4qjOEg
jxrvS4iqghFFnVRXBkzH2NR+xaFFincmtlWaIPPpdEoArhqih8lbawyVbznUSE8U1kPdOhCJR07c
Xkiq1rfZr3/Pg/hBAfKSC2czRyNG3+G1CZ29X4y/4zBV7KunsxZbRFdADEHV2yfxd68bV3ceAt1H
mZYWH30GAicpmR9hZIYEk32BY0PTPIzfRluuQrPl9uF9oFGBBMXYlDYBKq8D2TYyXizHPkxVeojw
jPjw/uuq/SiV/TzQBQxkJGUc5ng1900v1giHsBJpuzx3Awnblh92z8pGs3hDUY2klZHAlLW+PekH
TEdnQnSgundt9mqzcV8lYXN16UL0XvEpT1MBms5g8qpfjIEf5EHk3yU0Uq2uz1Y98GDVU6D7w8RN
JaYzqOtfrYkQFaltOYDlQA72iooAs6nhQ9OjLmth+kzAGCZxAGzEFQ5KdGV7+X4Su9Hwvutw+BC9
DRnXoH4sC2/jVAWsbpTW1kNGtKSmXgt+9hJVnM81FXlrNlFBCH5MzUTHRyluZxthYWTyA1jMcclD
R7sPFdiBPrcaBVkqqm6IBe6oraWtPRWSLihMxGtqvaSph6+f+UfJXwefvG4LzWAYOv6pBCLpKvVf
ag0ScO7NH9JDAmeH1nywEgxDKdMWf5B/msK6J2974vb0D53XoREBVohLXD+TeDIxB3OKahNb0toV
naftne6q5lwc9JxoFCKQ7DydNmJY3pHu2vhkImdeHwJXkucwbSRdebYF/FfAQ4gveR9SmDLMKVRc
bWONo9ewDdg7pDrVvW4dDEmY9hyOv1ArfRbo/upYnpAO5WSSM1QxEH17ExYfhqenjNWE3CNtgtGi
h5DswihI8gapYs1YSlTcdVqH1V9PcBD7PPG8hkFJLTusTFPHqCosJ/Jy9I2ZEUcUw25OMuTKYHvE
YaFvwsPoKDzhKmpF8uXIaDiMBG2scxaGGpf+yh5T2HIu2nwztp27Md1Zo4ebWNMYmJPKm7vHPPao
gTpi3Hv7JTL4LQ/3jm18FdlvOCPWiyfZENT4pEkESk7NZBi4AWzUDmVUACBHPaZl9dboerKwYpMa
w2AuaYmNhAwTFKDjto0ZX+ekKxmXC0gFiuGnigGU1RHIshD5XW1XSMbq7t6+zN1vEDdiTWK2x1Nu
omyUxtbUCLof+v55MvVFCHOdK0vxa2Akobs+NLgERwcKYhY7A/KMEstmlY7EPSixN8dOCwQsiwCw
KnTMsHidmMLVUfRc+ZkN3yF+S9sl+3wQl55DyzcwX8aO/6Ar8WxIVOQmQTpnkIvmKo4ya9329hWK
Tg2AW9C2pP2vWkbPrYMaVDTkJnukKmOZqzd6Q05RBm2lg2YeuGRak5hpTId2InLXYwK0SiqeEBWD
ehbN3J2ej7a+ETq1iCX9B1E0WxsWChEmiisl1O9qf+43UWvuU5iR/H95f4rEJw2Cs8qZjWLTK2cv
VTlt4uStBh3+IEAQGQS/Z20RbbosbjZ6Tk5YD2zJ118pcOu1W7lgFZiJUIFkv7tSQythvkSpqw6p
TxNm+7l10aP5s7EX9GNmlfe9JJYsUy956IJrsEOolRMxZ8VQBVoefhGFi3MDbgQJ6gBcqinbmRlf
Nu3pt1X/yrS/C4buJ2mm42jl30PbBw2pRKtZcz6EU1xmnEVAt3aqh8KU9DM5qCkCPb94GgnB8PVH
AM8LBNKh4h2ohz9Nd3jyCkYYvjHom8pmoAARfq0VcOjoKlSmVnk1OoEgtXdbR+QL1BMUJz3eJgJ2
mTE2e8PtFtiIthItNM4JOA28RUY6MUnaCPFo4HSzRTEVPmqh+9RYIS4X7t1x9jeMMXHCJKDbucf9
hvx6aybR1k8ZKLCHuE61QLROGNiq0UHu8R/j/fmTT9/2VJ9dPTQDo2Lth6rkasYbw08ovsWOwKn7
Kq8/66Hlis0+bMpdZxzvcEutmf+uqyXO3nbcmFO5f0iX3oBQacqZc5u/OSObQ9xK1Fy6+llIKL4E
9+Qz7rJ2qd49muPwxnZxg14zqE1iffzuz8yvpLfFjzdmdaBXfJUhgoupgtj6ssJmY6b5NzLqMfIf
8Y4Q9rW4fPzhztQdtq8hhPLeeaztoJ1h6PtRunGd6Kzi5rNx001dNq9UeWIbd959N7pnzUmCqMaH
tgIs99x37Xtlh8fla9V2ei5KcaJi3bXWu/LrNRsLmq3xaPBsjcWwQ0d6ivKLcot335weBt25+h1Z
c+EOp8+7abp3vJOIjAITiLadEDuIYUjEnD7Whmy2nckRuRqpTOrS3mQcUnW79CfwwFflTKtTTWer
4qiMc+PJm2bIX8U70D4oxkkwuv1d7lQnayhfMvHMbw1sFkgp+Iod+xCQ4xd7gOLO+9VpDHTz5MK3
vEdyqJfOY9g2n0PFVGtOAMA5Hb32CDa3FPNKC/fhMEBpiglxymoeLTlPRsFsHYG1YkyvHp2se1Me
qqS64QlgXk3HW2lkxyTO/OAk9aa2yi3r7I/EthrsGOqx8R8Lw7lXkzzU3rRw23cFZfFqUPZrTLwL
SsRj2BVnVXdAAlPteSzqlt/cY5IwqdJcXAylrBPAj8nrqI3fbBXh1DXtGvbpg9WlV4TeiLayfj+2
9UksYEHoPIFMQSdVvbgoM9omnfwuFzqmVMAcx/iV2bPkJKz7lWu25hpu9cW5D8Ung61TNvVmgHp3
g350D2JtR3DSvqRLzudg4HgU3UPkjJuWa0QzpnMsjF2cyEOXyGczofAm93VG65421T4MiWFLa7x1
bF0qmEgVqYChEYQe9KbM7p5ChsCL34FjdzcKLIkcincmYGfyGp+WC7/Vkq8yY+rBM63s7wFPrXuI
pbXlvuNuPNWaf5+lNs4T74VF+/uQguq3xxMdNseV0t+MwQPFMP0piBHhYd08TtzyK8PBMlb2g7Ye
jOJE6XGnenEw9XqXk/a0EuGzyfShon4pc5PIsfiezIcv1tcfzejtjaRlNw7pzR1+F6IICtaeQoNF
SOGicaJ6rfZrNprvLhcvk+m9NLCdOAGd76IFBoI5TIND5rTqlT3m50yt2IWfuh0+irn5kyp8AEW6
Te30kZ3zYchnPNwsWtFX+KBi9X6nlerZkV3AkmpLgt0vk1iX2bGeiojwXLv7zRhmP2O66tKvWtOv
ddZ85Nz1WlHddTJ5N6vhY2jJ5oqW+JiUEJA8f5hZwVolu+/IrLcq5QEEEcHL/aN0cZS66POc6MW0
jIeS9wSg7zf/rysFkk02Nf6wF51NmsPzUxn5QzI+s1/6CSfvXkXmfZOlnxmxUJGb7DMZEZ8y3nsO
mhOtOM+WONVW9QM9l5yg/mRr3bvFTeWQawzaOw9idqap/pg18UeRm8eshqqZ0OB2HCbcYG+2Zt+R
qhbAh1hVrlrJuLqXLjmGPcsUvR0u1lxdBhPqw2zda7nB+JnnpRcdmzC9I939meHSU80zZTWzESnh
a+LS27Qllzanp23oEPG4PXPzAZvCIbwW9qCtCDZBTbd2iCBxYFLQn9WbDDuMe7EnU3GAI37xCwii
y8USmgQMRA9GWG9lhbMtZn7FOYNkzW3qDHwfQytEbGFOuNEEOKasAaRGF9Fne78tng3hbXoLg2xp
W2Rdo1zXK9DGE9K7JysZDvZkIU5gwh+Z7yANrV0+MgJypyfXWaYxAwYSu77MvTgnk/nga+qXNcol
GW8n8/kuZIvazPN9njafRMtey/zZlySXW677NnmfAIEPoz3+LgFtO6Fh3rdNeg0BmCHrM9TX0G37
urkbmuZdiunD7YxNnvqv0uOWK0gaFE37e8JXteRAsBbZQbZmi2lSTll1eRjJlIu1aJ+6bs5qjM0G
upgYocTgM4vLWUan5TmR8y5MqZE4MTaOxds0INtzYUBBqJfmpjOKraLMWhfiCQRbFPSu8cJ26+wX
JD1E7pEeZx+L7FX03PbkWPLV55PO+KGymn1h1Fx+DJ5s8UDN+zPx+dDwNj509NG4OCp/LjPgqtbj
OMdvqJWfHCL+fMoItgOMy+W6rBD+J9WWTD4G1GSAOQZxk3zfdHIedcs/SSXP0vCJpDSR6izfEIr+
k5vbcRBL/26MuqsviyNtxx6i5YuZm9u2L1+JzTLms23IaBWOgj4EeWFmeydNsn9e/qMxV2+dG9Hu
xT9mI1siQZ3n0qweO7l1QagOoI6KJw9JiejmIM39X2aDNNSy7CswdJ7kfjDTwAFiTZgMjw1rxPnV
msHb2c220ppdE3trRzAU0WqG3BQ7ELdNBsxNqp0Hg5xe/AEYm4Z97fYXzEqMCcUhHJrLpLnnKbIO
kWwJEbEO4r3vGGIv8URxMMbT3vO6i4g/omWUOZQ/eBt/MW0lJIwdKGRRsul+Kf+FFc0+CrOfUHjn
EODmenLUwdObrzl0rhjvN0MnD17BBKcD3GuwytGaLJhmjkhceTtGeOtucj9RiOqBzYY8y8qjkQ78
KrEYbWaeWmu3cDUi+ui3kzZHuoBsgA1UsRZEh/OsMD+WIzNqxncnJ9KE7Y+z1pqL47XW2k90RQDB
3jc5HlFNnG3Mndjf+2Oh/Y/88+f/S/5pMYj+f8k/n+FK/DTNz89/zBy3/v6t/6389Ix/HJvt33+R
1+Hr/1iGbbkOqk/XWrSf/wcqYTn/OJ6Bs0aYOrpRJKP/QiXEP75nOdjffVw4FrCK/5b0U/9P0k/P
9H0HT6RuWI7uI0L9v6ESBOhamhzs4iANdyFlIqW+6ZcHQQRlq792C7eotKhFCLpFnaOpEt3I8sHb
Z24vWj5BbLmxi27/Pmqy+Q+fvn3i9rGi4zkL7jQktYAB+eJNumnqCcnhGLv9+98/elZ9MDO/3RUO
c8EMx+kNWQMnoDj+i5X6i5liwj5tNWVdbhycv4Sc2x+HsPQXiiAmtBvKKBUJxYxhwcAol1MFbR+L
VSDbSjjR2hx54AovfbUXw4aiWaS1YoE2nwYwPmPOEhaJb9Yzyh+ACZuFQXNTnOLZoLNsFHs5X61Q
NC2hWdEXPTt2+rF6wec+UEJgV75YQv9ABSbvJzNB9E1CMCGm4V5qEP/yDlQHxOhLC85wEJBus2ko
19DbkfCQLYCGA9hvZK1lT6IA6iS2KFG8twVEnWiMT23rbn0SDrGCyfeqtk4TyGQUuWjcRcl0Ospi
pn0d/lxSrkVrrxkNqhm5wfCSEsW8ze2KzeEoWOtVW5MlICiD52ZgIOVA+MdXgfClGF2GW/kj6oaU
0QuwDoLW7K3nP3mgrLfJbOJnNlhHYn6uyF1iH0dHPOlo8npdXxk5kzmdVKhNjIIW9K5P/mVNqaKp
ZNNyVpf6/KLJ69AmHxljyCImz0hklHkU6UFKUvfWnztweD6YZUnZOngalmqX7jOyn3LXEHs9hmGN
cADHudii0NXAdyAFNVjgmB6dA+ErZ7Z8414I448Ghxp6tOkfFQn0FlqxRzM92tigYEdoIDLYckS6
K7aEotSUZaYIAEcTPq3NV9cHfC8bBoYTduI483HXuuFqrClBO2v8MGPMZ+TDkFdpgAcpQufXsHwV
ZzqnyQirXrV7IhuQCnvzZ8yCD384ATkLHmx+arIyDyZzfNCLitxCJgGBjAlMFFL8jtqF1WC5aZAR
LMyItToghgKxnNe7pmMM05oO2l3oH3nGzlcfrpj16C9V2GwH5VWrIpqWjn87ytYPnNRL91FvbbzW
qY+43LdsRw4zq8MKEv5drKHfDB99E9grARGF15PPV9tPZtz/yjot4WlXPratjnZxplPsECRzrGHR
MKeDRGpioN82worFu2bGazdurkU9MKse43U5ppiqbTtgtcyN2O4LB2ABnl4DXgLi4UoZJyrg55q8
+k2sGSeyepUQ37HZsQ9Kc3vvlPod+rvbtEzSUvYTW6fyF1cH5WuHQVCPHYu5Wbl4fiZs7whvrcln
neIGcVy/93YX0a3ubsYRA99OCHrmZMDBZ8s9bI2W3UFZ4ty22TOTnkwunZeix4t28ezvM2yZWknv
gfiZ2JSseiyRKFfT9N4QOLeCUWFuJoEvTzHGWHdW1IKOiZoDwqjccD5Tcke2xja29WBQOTEIYKoR
deF6D3sc7tvhDAjohyaj3Tuegw1zae2EKeB2pM1bxmW2dy0EXhFykXZGOKcVOrOdJbeMvV7lnw2h
8/YQ+9IvVY5d7BKdaZr0/SagACaaoMZ+5Q7Gt5oOUc5KKkLgAIadhruQKHC4NRBmIX0qLs7yTUqV
72b61Z0k2jMI9fOyDl5bY20/dLr4ztDVlwSadvH4MPZxez+xu8A9Vkeov5/C0Y9eG9dm0DnFI36f
4lBzjend5GxniDz0suB9pxjoRc+UDWoiSpLUZ96r/zZT/i3Xo69IW9egiqjKWU0smtk8Q2Enr1MU
aujsOTlhJZAlgAa9zTZRU3E1SiI/FQnmvnBeSajgPojJOQRjmK3JSiCnjaGvF3U5Y0I3wiHAcmce
FK0xvgc8BzHMDuRuTH37gsLNHiYSQQfvR4wcLz0S9j1hytG6OhBBTo9JalBFEFDh1fm7Lf5oOZwd
Q7Oh32Qxqy8CIsrqD/Hs5jEN+71WG90+IhRgzMNkNbL+2RVpTywCkocHYAXrpGgCit3wMBucm913
pZAthrP16i/qFbJmNZIzBlThhW9idnb7rckxVQmDxLzp4LpX+LnA98JujUiuWQ+sybiEteFQTOzH
ciPv72akmpXF17Fa+0SJixDzs+/Vp1WTFyEMxmmqo/fTWT1CLyp+Idn4Ily7Qoe07rSRVUnFQlv3
j4lUzcnyL7prIEoo0gw8UvhRl/pw8GTHU0Yi08vlzrZNRGktjBGCErO9lk2I7liQDLbQmRfO+YNW
aR5rXRJXdXPZTpTNQU5OhzINP/F4Ir1+JHIctEctk8dpTAhXea1RaW41apCgmtueISjwFH8ckYso
wIs23XhCv1CqdYqO9FIsosUylc8q51k0mwNiaz2H8lNwaAzpHzvqGYoOFojsZnLXid6ZhwbtYrX3
++lcdcxcvWliypi9Iay115XqSCx0l/ql+FP4hBn5Ng15IVnYFDxUoma6YBx4rp2m3aZOMt31Gn2k
gZ2GTYm4RjDEE/K2TqmcT5zT97FTRSSZqNcaSyXwfOdeS7Z9k407rdEvcUIIScsucYOzhujDgmWS
I5yrpoH4spcs5dIEa1iNRwKZAifKT4mh37uF/cSd864vkingD+MOx/vRX+xst5eUQiIljGXjmtfK
JpJRsIa1JRmIorfRAskSbjZi01wN5SHH8n0slxdLmp85j/RA97zziHl1Y6cc6nOaPcoKRjwr0U8c
DTl57SXRPra1CyOdCPhCqGWyaj/rPcgIGU4fuodBY8Cnr3mSVSWjL5NFZPFVEa567BYJXJ9qRKS3
eX7V06SH8ZBAOcT0HFe4GdBbYMhT29D/DqdGMTkJ0dnSKTM3RhZLPbEfNO0XZ36zZQhxiVjhbG/2
dweSNrgYfwHrCp5ZPua+Wnks5yZUZFCBOzOelq6U3XgahLmWHdpVrds9bIHl/E4QBNFcLyBNyO5b
1dRXazEgDuniHkbFigQmdq1gsCitU+uK+DoKNAewac1akNT0EAgY37PRC/2YA6Eko5U7b+csew2w
TS7gs/0NooCr4dlKDAelRny+SfBcy+x3Y5McI0fa22GUl9FCeTcJBhbG1CpI27CNS3RU7cJjFCAz
EJh616Jp2bDGT5N8RRDA9KpjHXT733F8FNVpLA+un8fbDJw26oQxkGOYHpPahMuEVJvRUrxGOkRN
6JvZFkbcc3KDVU5U0ttu1M6zn9pALW9CVUH2FuBgorAlg9A83RiJ8aNsrd2kucNamOwN5SqMYMog
7D1kVNHGvQp0ojYCQG5gVRasrVxMv3n4KZrwJZkplhuRRwE3iW6RA9+CnBhY2Vqm02wR5ZOMCfag
yfAtT11ONpto98iMNnOPGbStnXcvavRjA5Q7kL5YUliIAyl13dm4Xv6Zx3Wzm7PiOC9AT5c6akE2
wBL4VP1Tnng/Q8x5IfWSqayh7UozO/rKehkhhKUqfY6VZq7/ii2bRVSUOF9+rLH7tmV49D3eeX0K
WakMEFSIJcOOlb3Ofscgml1blPvv1IFyS2d/V8KuB7Stb5GH/fRoxzcYfMMoxRmiyz/tmJ2MDqt2
pT9X2AgPUWvhPF6aCGQwW+kQd5B5Vb3uyqmnGtXddeEjPOQyYnFFoq5ODaZXS6DfmD5qyl5yxfuN
7ekK9BqG85CI1jVFX7WuACwecv9aTw4jreVliH5nrjcdZgTOW1MVrxbGQmJeZ8PfodzEEUcAkxbJ
GkeV3ewsGjfB5mnrZtUHFQVa0ZzDxoXVgycFCahOInk+gzYbixdm4cz7rEBWU3+KY/XUDywtys7t
Txqczmn2jMPUQfbNtGMTt19UD68473FjOc3J9jHsdInY5uQ5o4U8wm/UV6lfqaCTtjhCWt0Rkzfu
G7sbwbLD0KjyzDxqaeke3PINH8u4yTjL/97UgsxDU5ls9UYif5LlKjRrTOOOKNPdSPQBlufS2Lr9
p4uZ6RBWORAWXavXUZfdZSN7iMTRfI4VkoqifOTu9tD50xEilmlJpfEntu+1HwUAFXG0xOk5Dof4
OD2QYdKth5Yv51rRcznhfW6TVp66fHYOLd5fFv5Mhh1iGnzpvkYuDg3pzouXg4vEVienQNLL3KjI
Yr53V+Ee7qbkEIVgHsrGf8WuSL1gWM3fy3xaoP4cPOnGdz7c2PyUxFEuau+7xDROjmV1GFTmUxbZ
FEI2a5Zqhki3iAVrnZKaHMd6VQ3Q77IeE/NnXqBOMcu8D5T356ZBvL3ouqQCC23rkcUC1+jSuwrs
2H9fsqp77YGlbwdE5H8/pByWIJbsq83tJXTcGjNl1N1B5LwV6ZsZmDQP0uZoLDhYK2UKrLXqy7Zm
pFoxMzOWVj0XJhwk7PLYt5kqLtBHlHSpU+4HRhLgzdutzJDgZZrqt+1bzGF0DGfCrGKEbn//lA7O
OkoVpzXPIQB4dgOHqgCZWWioNZhqayiohg58G5KaoaatFOoBvZvc6Y5y9zOqZVcBcOyXz/37cvtY
luAbJxev2uDb5G+WOfkrSXJlcecSbFCmyMcfye3DRU7+1m/BmGU9LZLNpEx5gJaOf6+0KNpJR+fJ
vPAaWmXmKxZ5cDdrz9uItHwfFvM4c/BkNZBtsDYIjqv2VYgHsWNWkKce49isRmyBBvzxhlf6lwYT
Lk9JQ1LtJqqdj7cXnb38vujMwGocsuK9kjLWDefj7WVxCVqac7g91v79sMna0OYemnK2jvryMndA
W1rhb1KvU8EUi68Q3ufWCM3hNLtcVMnM4TtzFO9BVyxOn4FY6T4vAfWRx1mNmaJVz1hOITxG1RKa
/pYzQOfpQpQY9jTxcHvJNThuXflkt26zbn3jRflWx4Mz3MQ1CZ1pEp/K2iZ41myrXd2Yx5GidNck
2c7V1HyWXHlrYRBHYqWGuNMTl3DMBGaXFX2MxZV1StG1sO+LEp0ni/4v0bOZaTK7OYVz+CiL2n2q
KkoD0pEqxHe7pgjth9CPOVdl9t3W2i70e+8YV92IXW0uMUZjtsPBQ0QrVcRzJ62T7SIWSRGFIFws
Efuan7NOxlLqdx9Fk5ADxj9VYr01VWKuBHKd1WjF5SnVFb+sKF0PSUO6paePB1vYP3iAnqWe+3u8
BuwbLHcnB9qzUJbjdYbFMRfFF6hX43ehYLc4w9tk5hbrPLLe7QRjkBmZ8jh4/YrmabyvYvWt+x4w
wpnWsmxxAjDY6U9D6R/s1nTPvd4Cic0nlJfe4N/F1S8DUuGpuoxZLq50ICar+Bx7L0mKQnIiltMM
78qk840qY3ERdChfolKQ7VXAZRhQTNLdBrUqFITpeoFAjuFdJJKrPXxNo0w/TTGijmuxVo3WMxjf
L+8tg0Fyz1MxCurWNp4Rq4F3ROw3YigksL6Y7tqMBJIZuuDOnRr/TpZg6xKCYNb44wI/Qp7fy/FY
VbYR9FU67VzrTw048uDYybCbKUdoQDxtkzXhczlPVLE6BUbiivGsmmbaYGPDQu8NvzLA4Re7aN4k
LME1OxoeuAtsvPMjN2BqSR24PIQ1KsrjFKdQOfHYhlZHQi4aFzJCOP7R08xHryaeFgbF8+1D1ELT
8UFlfsdci5dp6vpjMlgK08sMgHKZMfXL/JYodL46NFGfcIPU89lLYsJYlwYXYGboJcKY6CVd1ON1
j1Q/Il/mhp264cMms36gqx/+fsi8Yckr03lpR4WoesFl3V5u9CzPUVtkjHgmlyeOkg/NAlu7fd7i
SX9saM+gaEhqhRwY6toxG4pr58btv3G+lhdzRDMZcvnqOhbGzpF1vrqp8G9FT9jwQ9/+lBmEsaSF
8XrrdEraGjeXxm4cjQKOt9o7hvFtKE/u8N3A53X8veaA1jSjBUjWMzD0GauwamTcMoEPqCLevH7M
HKpcv9vz4zEU6XbcMKQrhpLzQ3sYjdRa4zSB48W8YCVG56efkItPwjt5XkKmVjgvLhaApuVVRvhs
jGHxjSD5S8IUqi4pmbPL9DhehLdWaKRBVapLovhevRIGL/ZDZEbhpg8dTDDTEJ65Wqsgm0qOyNIM
JCbLeFN7s7x47aYain5XoneOvIwlOkN2xkeLJXE5aqKHznIfkl6kmy6NEKSZ5gHS1zWNkj8MtVhc
acd0HLeVRMyChQZAa9W/pAmSfqGizeR1KXJIZgY1b8Gq1qZ0E0/4zb3GIFwtecli66ebCvL0YpZY
QyS/6OMvXUTGgU/SIfbCdgs9a20yXOR4JLaHkFRMkmO44l1KDWCxmo4LRMN/i65s/Os68g2Ts9yb
iqCK+WW7s8oDt8H/1Fpxh/5sJQbvLsUAhH/V/VWkPtrO7C5XE+Bi7lVEc2/24B6TdKPMMb2QucSM
DrYGECy0sviCK4a8Ad+Z4ibFytN2yxk2z6duMtKd281PowEVj+IV1E/M9LohoCdTVnWHIorRppYY
l3IygtzUuEC9+M7il8MqlqPcMYct6wxUtL46O8xKMy35GXVmuoOv7kb2AWurzslyxgtt5uFEbkcW
4H24NxrtNFke/qhWe2LQ/7RRIfuXynjvG8a+SxlbDF863fUqMfXmms/xO75289pU/NiNgm8r2pyB
M+VgnEVPNAKJdW4njGRRLGECV+AtQ554sw20v8qfHTM6u9TEPSk/53F5o9WEFc9N1mOJiFA45m9X
efPWbV8LP3NWGZp7Vj+vtmiMjeyE2Lltdh5cRiG+g7iecTMCDA9GCG4lHhlwVWXoHhppmOSqGecs
4WlWaGlI+vPWq8e3LondA5KeZ8/LtoYz+UHFmcVTrUYeY8PP6oZ9ao0tw3wDTi9ZBxKD1D6znatp
shCIez/ckJizmQ3n7DCKaxqMPFle1ce8QZyY441Ow3OHRx0FbG1sdLYmeohTd3KQ0UyaYhAwoOe3
UwIH4KGKiFVP7lt+YFo/mt9+W6a8N4uyWkdamVEYf0TyQXZYbqaoXzE1jFY65cGKwQkDLCQi3gLP
5XvfGbllrg2oBXCQYuQHs+KXpXOoYJ3S6k+7Fn/G3wVbwlUWFWdt0u27PJJvRfKbTlUyvGvTTZty
dWNt1x2Tlq16AFmxAFOZWgmNfXxTPTeCC8Sdn5Ste/RLViAiUZy6+LPsWu60wQnXs/OeGMPAeMDC
NT+BYEijOiCF81ilOOcrwsT7gZGAkIhJI91CK8WYZfHR23mCTvC9TJI+SNB1i9b8FVvortUA9FjO
5WuRMyo3ujhdxQbSqK4ut+2ClU6ZJhJw/kygrKqnbRRyz0Evew5jv96H/4u981hyXcmy7L/0HGmQ
7o5BT6hFkAytJrCQ0Frj62uBL7tu1us0q+p5T8KCIRiCgPvxc/Zee9bS5fFjbEPedCMyPgUsFZG6
YLYjNCwm6B3fgMhcOIKOFEhHi8nJ0ijvJY2Rnqqnbqx+IzJ8fTjlY5vxUFjspizvVkpq91iAmgeC
uV7y0X3L4mKg6xa4W6IrN3UgzqYX/voR0atjj8wfjdh8QIuYGWXsRgEVVOQTU1HPunSZUHuA0T3U
RLFlaCG1fdvTN3bHyFgLi4BcLXcQeRiuv2BjixZJqH3WSBkcDzSUUSODu8aXDIa9VpUdLiTIekf7
4mZfBZXOy5gNs4kOxJofaEtpXqz02BncaWX0hHwPaQJ0Caz0DCtq33iWSQOzHrDypJAJZNiPgMfS
wEOCZufVTQzef9snG2qaS00gRpWArtCtoOZpTnDsQfka8UNZWL9mhSCDkQnXDtIsCSHBC9x2n5bJ
KXiMyedp+6NwMiZApeDf4PIUXVCUJ4/w31pL3vUZk6iFzQtDBGdZWuYlojmIPlw7lg46OBsMIIgf
KpCkuWBQAtIDOwivYS43E1pdPBiFbWp40TdVFYhlIzOLwA08EWWZw09wvxoPw3UwFeJECMm+m2+o
mh6RpyGRdAGTlAXHAafgFmGfqAWt3oz9cuGYvgEynjPo2NacgXS5VgITe+ZhkBXMHIpsiQ3yne7m
V5lniCpD+C79Xhqu/hjmknEQmCKySKkLrK9wbI4wj2eOJpCaId0LnRmRK/21+pZbg/TbZZJJsEbR
3DKaueEYEwNdvyRm9MGErdyEDcI9uvfOytaihyqPSeGT8X03conpAwO7jFsa8Syq3KTIEAlnIG1E
jZ5N5oc0rSLSjAEUDQETyKDQQa02FXdXwKIqVQ4aehGiY5qYGx38Sm4IMKkweVFX6pTr5ZDuqH5f
SWHg0jRRQJedcQoZcPZJ9mF/RU5inc0Cc2kLLbJycnvvwMuZeknQuiXI6czqfA1eAVqvqn9ZY+Sy
1KVawkE/QlxmsMKasQV/CeN6ateo9z5xyh7lxCg46iu6PQjyPNS9xtw6zDubNM1tgy9o68017p83
ci6Dr2kxf/vYn4caUG1Iaz4y+jKryRyfk2gyINBEyszv/hUhRBehxM3gFcvxT46QdY0Y+vP1lWcy
/yYHqLh+O7sfBdOfd/96uvnL87mZIExujyvRbubLGJMxMcWbf+D85vq9fx7+9Uv8+Xn/8tR/+/K/
ft7YY2L1waxvBi9CQj7/olew3zVnp78yAK8/2hCBsSOzm0w23yRZ3gq3ElsYDp3mi6bYuGsbAiDK
XOW7jOp6XUTiS4zxrutewpLgqZQ42WAMcrA41QFPwhv88vE9IDEhC6S8UdildpoJXpvDEmOXK6vx
7+9eQYql4oCDx/H9b+FIkZozfK4BSqgOXAPGDi9pYLqgYa/v1rqMDqlDvxfda54e//756/PJjI71
X8+SXKGR85Ncv1KY0f95putj1wbMBN+Uypk9+K8PzV/859f667n+PP53X/PvPmZrjdrLelvODXSn
HksiVbHuQiaxVteH1zif+j8/e33v+rHrZ68Pr2+uT/Dn4b/73n/3VGkLPiqyeC2qeTjCoI2+EnMD
n7/2n0FW//aDVlFx5rh+6vomn78p/PNN18fXz4iS0w8O+H4eHYDmmQzm1bzr5XL857vXT13fIBuk
Rabt/3z7337E9aEF9fv/q9D+hyo0w/5vVGjDR/1fFWjX7/inAs21/kGxB6KL0wykQEv+gQ+iMPuH
sHBC6Mowr/jBf1Wg2a4gCwlJk/tfFWim8w9lOY6tbA4yUrm6+H9RoNFXQudW/EUp3H//7//lGIZJ
GIxypYnUTVj2VaH2L7FGeqNpXZmzrdpR1e1E3T2UHYmbjU+Zk0sKeRfZrenB4vHZztxpxNTq0mVy
cLrwJWZS3FjelONSUhtHMX1z0g/czhntE7krCIQL9O7RtZHVW25wx3DzoW+MG1wfjJAnZ+l1QQt/
yX6KNZEvY92sbxyr+sgwVWqULCVAuiHEnWBQCITGwYiYoLSFt6uoVmBSvEwZ6CE7yG7iQkXwEhz6
nvUZGgiBIlnP2cYdkIqUOC1bECRZTaygijfO0BzNtvFX/gTqXPuC0EAIfGySaVNJjMXmAvaPuerz
kKLJwBEv97gM9QXcvmKt4mnbGu1zSvN5QlPKH5ZtNS18rF1Ok72cs9ThKU5l3yzo6Jlg/4nnaNON
8ur3UhmbtrJv2qt10wz22NxpblkEmRwMpH6dHDkuloSWkla+6k0fgUPnmyeoBvpRRnQv50fk0pin
63tEllr7RNdPxFcZBHfwf87yEOITyDv+Cru+0fHGHGvNEih/JmPFPEa7ZE7u3+Lz9G/zUttmeT/d
TCM7VZXQ0WOMrd/6k4MbkuXvr4dt7pW3o72I9dDdWOYYYDUI7UfZ0anNZWczT+qCU5d7L76XaRds
I5wQfQ4KUlPe5foG94t2Kcz8obM+U3eQiClkg1edvOBz6ucAWVJzW9gpH9OrEp8Ir3IUEhy/tFJY
AlNc5yvLyS3qeJPzTZFJOhFc3suGyMGbntLvphqxE9LGJ/11kDeoiyuWS69YhUkX3A6VDM9hn4CQ
ahO1aIK2BbpsDtukz25dEC0nEUN/qMcw2I4+JH3ots1DVjn2HRP8zmWsYlRPupbzRn/3rcl7uD4w
HQrXPu9uZxiu0UfiqUvV4kqTonxNjpZOOw0jWPQ6FTiVOFvSEK2t1yGvSVWymucO1vFn1KcwSSbb
vuuQ2h/yMhvwZuo9ek29pREBSErzCUQSxGeooTh3pWHPIVf5Wtd9krvhHzyawjq7giwSofew4yrz
AX7C+K3KdO/3TBkwH9PmAePwlvfc4omLCoEx7kIN4j4g9+Xd8FC19EauHsaIch75XbCpe+EuSL4l
yjbCYl7yOt/h1e2WIflT72ry9wWj0U/69ksPTYo7NP1TLfNpF8wSS1Vb9Ws85Wu4SuaFhlKLxBHg
5qA5QEo59D3jT8bJjv1qrWadUhpbOB4cX+dcx2fd3twaLQiyyJZqFxft+CJr42WMtfy2tukCDVUd
75XnYMmr6+47/dBIa7iPp9pCY1Qek7Rzz/WAKss3hLtNhlDBnkMORxe/eAwEAveIH53UhramZdNB
8qrqg+jMJ9e0Twxz/Y9UC8tF5dvTbW7o4ymIgYaZKVpNxc125AAHMlxhW0sSd3jItX54yExz1zoA
Kfs6Q5g5f7wPwKI20ITX16/A++HiuMXbjDxjCXNjvIsrOdw5dtOfsjA8/PkQr2W89fXwGArBRGPI
ihe9sJCDqVwDSsLDEbEivXPyWqmyj1XfJS+w+C5eHtd3qOfipxGWp4j7d0H76ISLKXskke4cEpx1
uT4a/N5foeHCjME9MYxYSFiBqFHT0b+h962/oABbqcpxHsehb28rx30G34V2XiSYZszkrskzbGI1
4iIBUgOAQ3qyqyE5aXRycqvl4ATUIl4UzEOOnvlog8Wnnldyk0vPeShsUS3GxCt/6Ay0TC1uulKa
K6EVLmFNcXbKOKBceP04B3ZdwGDAy3Cm5c++rdUPWmakx5btckX6RrGRRRHuCmFdfASV30oZF5Xo
2tdAw0rsE+mPLxpxa7T5CZu7Plzlc0xc1ZbmvqptfGVzbzEw4hcbjD/HJxRkHF/UK84RQA9cXguk
AxbqYz9/BZ1oyeoV6pp3TEIkRUbR/HYa95MpjEvRp92z0ODm6qGR7qvOwz3i1qCcfM3DFejM8APm
9F4jAVJ3pX1bjXVGJBy3cJkppsZumq26tvJ2gnSfZ4kHYZnKJjwOYXb28sKFj4l8LvClf+BXjp6k
k1CIJ+Or6bl4wm0/fEj1vL1TXYprUw8eyt5mrfZEsQO2mdyYUXMTl6q7BduCQlNF7UvlaDRK8gzO
dRs+DXXVL22Z1fuiDPGnVCUNZ52/6PpZZjYy1qgI0mnv+3pLkJWspltHtHeGP0GNun5sfogPPV8X
qf4Myqo5qfnN9T1CI9guOydYNwMGMIJyOMzO70FlQcI7FTR1Aw/0js/uO2QsT3pVizkNA2CxaRa0
wuY0RDctbxOj38m4/jV03di6XQu9yMa9TBIK26BIDiHxiBsD3SImIhuxsqt2FnKPJRc+mIPyzRJG
v49DfxckOt2XPMQsFrGx92izzUp6N4XHkTdrorNJs666JZwxvdNYZRetHxsbTfwYEwWRzaawTXXC
KWKzLo9dXJDhHeoPvRdGSyPyjN1kecyiVeVuchJlLKt88910C5fPXA9d3O+cvvpkEZ7IotLciz8C
3cJn9lLKODp19vBhl+7SbpF3gZVmnhgzGS3Gh7CDAmB2uD6tpuHHIjsGR8pEXn7JMXokaYgVlRmk
FtCTqYY7wwGhUlflr0feW9tWOiEPekM3z7ilLcpE3ey+rWHcQ9IHvslIddNoDpwrOyp3inkatL/6
laTjBewEh400MTdSDOWmDwtyW4NoVbjFl1+TeMLd+oxFdsJztSbeE2G+nxLn7T5bpfllpNqpkfpZ
071h2dpvqgi2vaHu2hxSWZT0P7KV9C3LtGV+JZ78tn4m5WVbY0zYli1whWL8iQnfJE5eW7bN8OJ4
xVeXA2FxcXNRakirN1b6qK9Avyz6ILjzpxx8xkbv9W7tdd57DoB2kX23oeBibtolNOp667dENeqV
AWMIZl1PI9Rhlkw0kT9LYqMFs/O7gvlHmXyhCHydbFR3SbfNxgoQUpjeeEDhy9mrNjnGS97oD8g+
7tHcuxsisWyp//aQ4frx2SM8rDA5N/sOVkHt4HckMU7M/Ihu5GqCz0IkYXc71GqJrnXkYtXuO0v7
iPv6Tvf1PW4mNNxiN5LWHrMSEzo6PCJGQuyqFfBJ2hx9X0v2LSpmSOAQAMiakv2jGU7pCiFPsLKi
kqxP7BauoksBrGlDbillcLQvTadezCAQZDPc2ZZAXQJuzC6x2sJudtnroRkX5aWcp3RVUN9QP8EC
4niOpHAxGAPN+t5FnUkGStURR4ZMmfBlUvRceandgkY8KYRAeo9myXtz2R1Cz1in/iue2OycuN0b
pK4jYMWvrNGLba2Njzr346qp+oh/o7VLzemmJ84LnhM3oqsbSw5is9BqvDVGhKZWFGfLRsGuxiEN
+ax9GOP0mOrwKjKlV0TgofH3KmPDpR7QWIPuO/n6s55bZ9qV9NRci6wbJ3qbSgvvWMLfXSt/6ZKZ
MbkmjbW6e65T6w3aMPIdw3lD03y2WiZFo4KYMILMtLlHLK386oqQfm2LblI8ydR9l8r4jNQ3O8At
03N+1QKKDwPMrFa/Kh0/GfjcmA1Gbz1LKwi+7W1cOz37pMA3Ca3SUs+jYf90kIzGsLyxC8xSyHjT
PL2xs2Dv4OibWTRfgRPeQfZCdeQUH0YuciCcI9sXwm+dvagLi3cRcS2zD2yVM+zyIDhRML8yJZ07
yve1EGdVuHcJNn9AUjOFbHjTFYQHotftUjtSGiE/r4JvUqEZVHAB4ppHS5jXm66NqgV940sVi2M7
oZ9xFoIwOjBiq1zVt16GBq6vMi6SyWmxJ/JI6281I7qNCvvd0QHnsv8KDZZePkx0o+sWS569A0wB
IRp0Ljr7qEpvu84jvWWSyBRw01ZpevEFoYvIDSuUtpgjAn+FX5n+1LsdoyTDfPPTqh5mDhTtGokv
jkKCwbwlRQN8lknEO6sPL3ViQr80ulsFyxcvKJbYdp9rEm9PZxBnW4PdHsJTW3YY4hvD2IrQXxl2
qe/GEle6ln+gIWz3thyMRQaa88x5nzZhUVFv5CbVEudjQ/E/cME6n+zIWwAYDm5l5dH/rn7jsYZ3
3IG0spKNZ9vqy7+PHlRrPQg3Cx/j3HrxPLZ25PbaSvP6Q+fU6YYqq947LpdU5rbo/c3sYpfNixHY
cFjhmiOIHXGYQ+WsVhBeAka+/YmBpX6vJY/kK2H0dAp7lVgB1okOGGcJ4WxkNfG7YVyVbniwxwAw
sSDpqOwiZ6sNSN1bRP5BE9KiVtlFxiOaaRcFu+7JY8yrdtT4S5ls7ker89eFnlw0rTdXpaMufa9q
1BXpRkQuSY12xeBRZyijWPqXlja8i0q2e86JewdzMnQ62EoQKt7CKDcPVcopPqt1qFNE4IEEZr7g
gn0qyDSgIB43EJPL1zqtNk2l1iMH/wdGxrONTHyYltUv/Zy1793RUMYTsjztGsW5WfDiL0oLVWQe
yjuyf5maZWpZVupezBNEv7KedVOwXVYJztNKgN9SF9jKd6PHAi8T/VS3WrfOIk/RXAXtra9oyDeI
RWwO6MWoPdWgokhUCleVG74SgsXwxelPfab/BiPi97YJs10Rp/7aKG0O1r67qVvUGtWcxIRJAcHa
n8fXDxKC/RKbE/m789f1KQx2QS73//V1109HOsEn3lBur99age/LQ5oRf3vK6yd1j4rQHvSb61Ne
P9SXOCBKkBATjealZ/nZUUetgzWfCHfgILXl7PsqP0cjjaSs/wlSitlmJFnXZG3Z1xoAS1Nr9nnd
XOymwtdrIhdvkDK14tXB3hQX04+Mxp/SwiLSIqSvYW9bff8zkQeFLyh4ZBM7psGydBu4jozKGDYR
Ej3Z5s8ITRgx3aoqjFM+hogov6eJUVcCxQ1zPgnBBRyaEI0EI1p9KcFQLWtVGKycyPXi+U03ItW7
vjclMPq6vpRLs5Xtru311fWT1zdB06QbEF1PZQz2tDPDD7Rk4gD/fNf1NqooElmTAT3PYDYusDR4
y7rtkws8h7eVZjuwXSskztfHBWf8Q9ECFkrucsfQ0b4hvGPm0xPnGLAuBMEhFgmwVYfqbDLTl8Se
gs0kZ38lnh5mB9H7pLCCd5ZvHvXOwrU1vzH/8z1B/49SyucmHkB1qg5nGUOPRWZGD8lMxKytsyad
b1PQg9MfGtN/Tnr/WMfpCu73CV/FFwKSJ4lKDfCaYw7nlBTGOL3pLQhZGhJjA01YNJ0sg0A9YZs3
vlaubcZ3ZquvwpyInIFIMPwa4I09rg0OKdhOZsYng6TZMgSZPMapdneVb4+EHwi5blztvSS5eNHL
7BwO7ncxqn1Yo2ugRHCgU5GIjisxuWsN5yizWVl1h68ejQ44WxiTJHAtDF17bxDh0PujxEdMjlSv
bIN3Y9JPVskoq578jh4d+gW9amg2gGDO3HIV3Gex6e2stj+7eE4Xmk0hlWym2j5C0Rag42OtuMHs
BXcBRVRbGuz75sX0oks8kwSHqBUki/XbjgM1M9qYP1NyBWdl8pgDxWMGd3A4RankcRwZWSMafDG0
bgsfgvPFcHDNiy0rUJ5J8+kp4vKqyHNWYZHcmtHe0hv8IVbxGxdzhpt2UKOqj2bTgiunI6AyDj+D
m58LFv7FQNWCRnRvZsMcd90Ve2hS60EVqHXbmzL1nvJC6CvdjlE+yRyv1GW0M7Wt7LfR8x5I1ZjJ
SsEhj25bB6VqUxdyGTiBQ91ooCJttmmGCxETC3HE6YvXqvVgWCjgw4AOaxA+Fva2TeUsqeIUQMHB
pQ/TrKggDEKWVi4YmkqgAajt8QmhOOtIV+HUKN8C2g5qgkavSHyp6i87l4cGfwxKoOgrylOFj5KK
NR77ldmfiFh8H8ifP1g1F2fmV4Dnih3s+oBEBYzMZLp+j6PVnkOb6pGMiCFmG0uU+xLFqAe8tn2M
YKNJ0U70iHrGteEyapKfXtQvho2cPJ6+GlTCSKRiRr6mZGXwejw5D4lZmStXb5H1DFAAde1JSVx0
dpAfgrElwbx1jnoIxye8T6V+QW68yJrxrvMLbW80r7Zd77TmpZUhtp5i3RM/ryf2fZSBvNGlce5R
dhAuEc6WAOe30izoO946L6NLXpLOknqnxKuNxWSNFj0UsCvdTzmBWYhuLaN8QTtRIFoBq6FnAoOj
YEVznAaxSXDjdp7/1hb5lyHivVVrN4PdEgf/rLgRrY4qRMF6K5R3ZyDCXxHjuhFG/VDW+ovtREdY
0Q++SVxfgtksiY8TSsO6khg1qr3d5B9EBMPmColfzi006U3cvgW2iwBwsj+9SEDzAO+0TJ38MQji
h3QqfgMWCnMqfwsEQahH7pKZIiuNm6H2SLjOPqdw+PRYFAwj/VWucWra4kCWAAFyxXsLDYx1alXb
Wb4scnr/nZGnG7TXSxmTvQ0N1Xyr7CHaudP0WCvjAf2y7dlr7q4n/HJ3iVLvBdTUZT37g3uGp/yC
04lkop07PrUp8fP+yKx7LlVJwfhttAYvOEIEy7OeKraA1jcutsvAELXzwhizTT7JzRhyFIwm/8TW
t6HbdpcgqdGcL5MtrMAiyBX8ZhnnlupNjNk5n3qorP4dCu97YVOUTXSKW9oeTrkSfXyLb4WI71C7
DFCVawcBo2ufQgOHZWjJhzISxDmOewcKCB1fRXfaeOt19z4IsFSr0FxLakN9xkn2JaZFmfDnQiDn
v01WxBJgV7JI1sKn4Jny4W7+F7dp8egmLuJQVgRilDdmE3yRPINqq8gpc/gTAqbYxD64dbaC34ah
KnKfzME49YIHGVD/aqpYPYFM750kvVXhV1c748kGg7JwHO01CZM3C+gIRyt3pab4ufIxcPVPfZYb
fFt4ud5ITcKlX/xSfDylIX5Rf8Cy2SDeKdVtKeB49qNLt10zTSDwBuePSluM+vACKyBhikXNrsFp
oyPFNhlPJ9PgXCTiG8ZjPFdHEAVXDDt6uUS/Um2DVv/0ggIndXAb9sYnlhsWebe89Y2G+x492ZgX
3JUm/8AqooM9H7dx+yBp9I0bUeg0BGP3zKu/x2gXLhWw4YU24Ev2bdpGMX+gr5zdyN6xFFJURFY8
gVd/H5yS7o7x5AU0OLr+lxr3uU0eHHxiG8K0V15PiATXFtwgC1QyYyf2lVBpqxaEL3XkePAqwGUc
+n6dXuhIxNQmHsZ7v+DnE+nUbtB/saGa5meKPBjsyYGUI+/ktO1TnwxI5vTyPCHT3DVYYvDGHc0E
GkAiOGjPwZEpLh5artSlNc0nXS2CzmDoNpHshGIoSExGh5kf0aEz3ibjAyHO88gIZpHGKErdeYUs
Cd8aug9hqXih+oB8ns64UQl1aKLgO3GpVIuBcF3W0WY1eOyt3ZDRdzeJXMD0MrL/IH8h/Yex10a0
IHkqRPEMRLCf0OD26bRhni8atMfg+m6lFgiEss3ceoWH2gQK1Y00FuR1EYdD+mZdVRDo3JcJRrrV
N19tSQb4YE8j95x/kYl7V5t0SRvroSmHl8Jyz53PLCMptVc6to6ekZQQ5NkOW562EJD8zYwNLQzH
zzAYd+EEE5Rj3u8kJoxNHWdW5nzLkWgraLVsBD0ZlvTX3b0XftK2l9xCc3wEIQmW+UaUI1t2En4P
itikVPLCBXG8nopl5xvyfiFq1IU47p4Du13nDb9AF+gAkiq6yhjb1kaa+4SfqRXS9m5h5PN0s4Pj
VabWtsRfumkM94vy5onkzJZKSFv57US2VTL+DkHzlRJO1oSS2tUNTUJ30KB53kbPwFDi0n82XM5P
bX0ZCJKJvSOoXWwkeX/R8sBatd1MCGhdjC3xk4QbvAhWFEutfZaiHI6dDsAwwcB1g4yW4wPSxGe9
MKGl9b67ZsKGg77+sCcBGrMjj8HrTtlgo45U8L4asrYWeAVYnglDhefH1IYDVg0vQxse9bgAu8Ga
5+Yc0OIAS7ZbfNgm46TA3zfpQBOr+1EFId2Cc5MRmQtskk9gDsdNWKIT7oJo4wj4DrE+EXY1nse8
/smw6W00+A02fX6jeDYa5tIilDTzwvCzOA512h1UBxYdt78TXUQKSy0e1U9bK/r/zPVI6YKfOq8A
qc0Iuie3aEw3aZlWi65LBZozNI8FKMTMdIFI8h+v/O4ja8dwAd/RNWb3sdXqqOVhPdfyjgPtY+D1
H5DU5WJs1Noi8mLb6NYbSeLj1mtaYmSH6r1O6G8ZIdzeYEB8jtOMzcmAk0icjqeTEKVY+SwN8FkR
brohsGmqk1HCNGVtEg4PRjcvdrV0GeJUghI0UbtiIl63JUw57WaKhPjubZ0TjIQ10low23VDrCIE
/ysE098lI7Nln0WPEm79wqQTsKwAES/QlVf8ZJOJwAq2CogorX53YGHhnaEwhs25dqUKl0Y1PeMv
8lh7YBv3CrmkyNS4avXhq5V8yAHSpgDcLdWA2bVPVzTG+Ohw3zgtiTIBMoMgP3YukWvo0QlsJifE
MCooDajpC1ND05pP91hOvNVoTP6qKLNmbSqRrvpQn0UFFJPOiyetO3sAYOCFdAmVgX1DZm+5D+Sg
fW4jCKYB+b47nLvG0apQJcpyA/6a2vZRFuiGOxaYQzolZ5aHTchYH+xiwp3M5MnaRVIjXtC3dXwm
nYWTl02mEATNGrHxE3L4WwYDG63rbKochRBQjT5N9vE43gR93e/SZErWiS32PRlvrIbVnlr6Lm8Z
9kR9cCI/qtiHybAPY5cZXaLv/cRAeaooQwTBZdKclgMJdVutjZGLW+EmqykR7GrYqK4lJTxskLAL
DuRTrb3mlcSc58VQc1Z1mR8JGxiWuk9DxaqUsca9bR66pMN9HU+sRTn+lrEZP4F4TKdE73DG50ip
03vwOdOyhBnmtfHAkJYbA8JOnkfxTeaFD17bU3gAZ6E9S9fOdnAtwGMIg3gTMZ1cNFV7zzl20+q6
i7OZSS2hWcmhy/LtFB5qM7t1MgYLBefshaaS+77z3RevOdDDyQtH+6Y7R66U2BKUgiabbcZ264tn
glvBARFu+XkfmB9ZNUFuN4jHl4ON1tXqsk+Q76u8jnzAIpI1VrOa9UhHxPajswNjgi30vpBi38kM
8X3TwkixQeZGgnrTAxiw5Ltotskv9D8ZFrCUqLUAAIDBHiXy2lznpsfQYe7kMI/0pfGZaX59bAvt
UpI+gU7wSY06M3cviS9atHSqZFPwJ+383A9w98ijZgMXn3zaIUgj9nFpLpEcTQAV0tuxnW4sGSYr
hjsLvalv0ypm1GENCwNfELsDsYuyI7KqjTkxVXJaE6f2YKnMWpY+nLYkLEAAez6jRM16Kt38vgsa
bDlwCljFrKfQKzfTjIi0GTruOwMna+XiC6Dnv9Frcsu8bLpNtDPqvmzLdXeyYu2MqADlx1Cdzamj
L8EZDvFOiOpv0j7KIHpSrzT0j4n23Nvj3so57vW+I5amy9aj/1g9UL+mTp4R7V57QUwcWuwZ+UEU
KISQN9x1HagAN+aVnKyBylWlYm0LYgyYRr90pmL8llkbXG8l4pZpR37BXTf65iLwXcDEKSQXKxeK
PpI6z671Ta1T7ZlZcEqrRJ61WJIJ4iCCssAYee0b8V7hdoT5yGXu0ag4Eff3RneQk0hD1IEwl7HZ
qgUnCpBzpEQy+bDPSYfrmGCVWomdTFMs/gyXNWwsHWxdk0422+0RIauxLOruU+S2tnDsEldk98ra
XjCfxF9Vq3IZyShcpJau1qnbntKt8rpVXwU7TwP0M8TUv3Hbbd0EpGRJGduGHKloypcWXBZmlpj+
TGajpL95ayNmxXaQglYdjW9iw9ifPdJkrQx1dgThYijgT8UtklCkJjtb1r++EdHmin8RwqvVLKVW
nYASX4YH9N7oIjIghfbnGPYX19EOpkEC+YgvWoXdU5NHD5FN2zLoI5y//dPIX2N2zfsYfjROU6wB
4QLQ1rFdCYnmNsuSdT7qXOodNJY4je4bKxXbFP0PuCgsnu4q41XjuJ8+xDbwyWLCzd7lEpZwHn+b
AVMeXeSPnjfskE28tYzfgQSyELkltMEo2FFJ63KSqLc75t15/sug6hmVMEs5P5+uLR709lkaw2nO
0tl4I+26vkOOnuVwWsLkQ4y4TyJhHl1T//ZERkVL7U99qx47sQ06S2zyqL8dx/Lsug2wzDAg4d1v
1x5NXBJvzHqr4vo7JpiGwycVcKKT89uW9jGUMCfTJt6UUvMIBzQfGnIXmKowKNQjNm3vhcFUtaFZ
wWvTwEfPIRbGNWaklM3TpqOxDAcISEo2ZHqxLalgYN0HKcM+jjg/2hZpV681dkxn4DxZEOW3yNP6
h1EcKQ8Wwivg24uOPl02usnBN6yDIO6XYAhGVRaKENFxwfHUrAxRbW+ro5AlnQ7bfdCChBS2rv5G
2sUhCjvFwhRjsx0tC5tdDf3NMcE7hBSbhvE86dp35Q/2oS7yfaW78b26AXU6BNmx9jF95pGg3+k/
COtHJFF9m0fTnd/CAAJM4A3BcB6mBbcIJ64aIrEFjwcj6wRdByPFlHanvAEnpSxAe6Hy9UUpGsAY
df4Cj0F/heVwX1nOZ+7Er35KSIUdjfqGVa2T9w4N1q0FgOOINKpkkkPBmWeNcxIpC2RsE+eAGnil
SyAfvqOwur7E9TTAKhD5QXfKzxwvxSEtwFh67W1TWA0LAyVmPoeUFpUGU7opVr7vbIMGieRYF/66
LO1FpiVnb4RvbXTjeDEkEbY+lB4vrPS9mPQLjQN62NG0rWAilyzGhJKWu8YGRhSGvT6b5NnU8Y6A
saopsPv6Jg8j7ztIGbENZYFFw91qwkuAxtTFSje1dVsO/Rwp8x+Enddu48AWZb+IAEMxvSrLkpzz
C+G23cxkFVmMXz+Lbtzpi8YdzIthy0qWyeKpc/Zeez+60bUBIGyB/dSc3Nn1NHkPVh0596Koj+EA
VnyMrYeUWdRhXHJXJ6xWtetZwK+rq57B/hXZrxcDTtEGIs2TRYfQFf28yyPTWFhA1pXtBB8ZluA1
9PZih2Od4SGODZLR2LVAxrNER0ZMiYcEfVd+Cs302ZrbBLi0/mgLeLMJK03l4X2bGjpkZD3uca+1
a6sQaNbgJJC7F7ZHdCAmS8l7gaRiXQ6VsWP23qxlyhiI78B/p+Ztq0rgMwPJCwSd9K6ybshb2A7l
r8h08+ciKu7SwvnlFt5WyxICUYH9pIm2uQp3XTLcFxwKKGp1QwLDsvs1YCp7mM71i6G6cJsSUR/5
8L6K2nZJfaMwks0X7CAK0xC7vNBAjLXNlbK/GmoJYx4MAusUu6kqeSGfjNXXQdpXElw7LjvOrzTQ
1bVI0zdZc10uaVdD3gIv0OZXJQf1wQnElYky6egoauuhXjjsW9+hfCIm7t1hMwzQau1JHJtmzRQj
1a+R3aTbMNdvrd1E64gWHtYP/T00koCttkqI6dVEPKQ07VRFgdwNeFN9f1caHK/z0JGkgJCkMBve
rF2F6xgKHO8/YwzhnySLjb8Q2HtlvphU9xsfz70ZQ0JXS5tY1Phtu1o/lmmoMc55Ez0nFwtA0k04
onhclkdXkwvslei1p8p2yZGtwZVJ2yHLeTaqnYm8H0lnoraxM300uvytyQFFKOXf1o0p9l44u7tC
cneEK895Sgk4zNVzN/C5CQeIbuGTu2Aqerw2ocSBHB7NHgKD2kDkn0ilCJAhtC5hqXl0xD8/8oeK
5BTCeucsd8urn+/opyDW/P/fZrN7z1d/7zgtz/D3aSSl0NpTia5OVlYpwip5lZ/7SOUhtPv5mT5+
MK3/vmKUS37183M6Jfzq5wH/9e3f5//zGyAXONeO/8938edN/nlFrnftvP3vW2IRZRtf4SE5eY3D
8bG8x59X//NGfl7NxhJRHv6+sDRySoifu6rcm5s/n9+fJ/+59e+z/Hxn+mPD+cBBegz793hhiwRl
Wx9B7NtHTVI7yww0qJ/vMLHVf777e1swzwRf/f05Q2RFV+3/3vPnu3hZqf/e1sJ5xCEkDj+3/3mG
n9/+efDf1/r7uH+exgUWAqszttaWRx+dtHDLom6Ib/6+EWUbTCB+nuu/vq1bjtXt32ermgq//+g+
kYXH1rzPIUkEHZQyQ+E6Xr5kC44mWb78c9vfH3++q7R/9olwIXHnPw/9+e7n8T/f/TzJ3x9nqlD2
PpWm3fKf1/l7v39u+/mxoJFFB3659z/P9XPb/3pIqBUErNZN1nRA9n9f/M+f+/dvI+02m9f/PM2f
O/2vp/15+XwOr8K2k3uv9jQwKsoySxgkQiw/+hFwWnf58s+P5qjBoP3z68EEvxrssnDpuJjA0n4e
9PfLP7eRMApjfQRe9/cV/nmZv4/956X+1/2skIhdVJ3/ebfoC9UVKNOfm38eIOTADPCfJ/2v3//z
Ij8//vtrIyzlYSIt/H9+BP/rff3Pp/m549/3+nOfn9sSFGTbwYdfkGJFRueLjNBihLaqBs3oAwt3
o29jPaS7P8vF4DwbLowx4DC2fPpZDeqFdJZkdX2E4e3DLFu6DyVW4dygpciWzXOM5SIGfMGyPjSu
gz3T3+Y0IUM6kQjYnOjWNYIttie3vZW7e/7mazundWYG5aNJvuSBOLl9PvaPpCjRcjRoafrE3a9G
EhRQL8Q7GfU3rVVfiAdFWdZRM7fldDvJ/kvgQ87J8EWUptl7MIelB0hmQTFNAPwUijTbjPalZX6F
xfhoyTDfJQpRRDnWiIsadwWOON3aJVVSnF/KJfu1weOIe0YmZ7JHyku8zGFqgkeGqbwuLbQADLHJ
5AHYcjIphZmiS3y4OrqTqjuO5uQDIZ3NOxFAW58H3pnHdnX0XyhN2Nro3ELCTqFjB7inSZqkEmMG
3pds9flMNzV7FXZ6N8KGisfMx9hG2PUoB5GC4n0hTPfJEcWxkvKCShfDcyve1KCu6noCMND16dbl
2k6Fck5iJlJQheMNO/aaNMfjlHRnuhLsMTLagIYJADHOLPz9TAEiLdLdoPjsXO0coiBJHoltWM/S
xn8fkeIp2Zi3wXRDNOLv1ueDCfrwjZk649E+PMfQhtZpwfMsDBdLQmNkdna2ezNB9JSxb2mSF9X/
ziIKSNOkIhhJk91HpBAZUh+0zfjbaAJAzh6ftKCdLttBbKmNn6klx12rzHpd6PbLT2/LmKE9ukAe
69FK3jvGNN3bBj5ZqAxU5sW89qP8ve0J0WJ8Xx6kQYNAduQ7BbM17IUudgEaja0t+MNjdI3ACO/G
xbkP8sM8jzOazxgrwJVZ8Y+WJELjfmYGiZk+DkzGBpxL2mZnnxi/dUSESzNeliPIzjx9KZL5mxE2
ZXLLeECJd3JBouva7j5VaY9rm9NvjQywX40TUrkkIb5LmGRPR7hrGFMMmwZviGjbcQPCc+eI3NjP
OYFknp4YipTMFlG+vERpjpifIEM0az3qQYs3zGt5KMk2lZ77dTf2E9ZHFx2dsSvjNrqbLICSKvgl
C4IkYvCzU2/sCO9bAluoyyznQj8hOSUkpbhh8oWhGV4IyKGtNc6voSKX0xMHy/j2Q2BvduqkR8cy
ywXbfzdrUrSdqQBeS5yZBeYAQnYXUH3XBp1XUqVXysg/c0U066wojGk8yp0RPENOA4ybEdrWFMRn
ib6iF2LU53mJ5R402VepZd3EI92JkulrZ364SlD2YDiHGP7Q5uoJMX2xDulUeqF8s3R/zQyN2DpH
7wrdP9dmBGW6zeiMR1DXUMGz3yAzdxXGxEfqiXFH5icHVyxh0soCZSmeAV8pgW2tKNgjtaUyNyTV
XDmBRdwogFvLQXBZFNMLXJ2PKFYNU+P6K5tfZxuKoY861EwTZvf2U6CSJ4zw1alKNWDwE3Rw0+vD
Dz12wYZ2FfQPYKw1BbkX2b+rAj216b1lg3uNLvMFSMAZ6mW8Li3YySb6Oz2LbLtQGLRszxH6EFpT
hAIlibdK5yo5TL88Mvmi4jGvunerq5gL6elWZAa5ZHgGPTqJmCRYuwWDMNVXiKQ6GqzNsIk5JtZN
3aGOyz4IbUD/IxHCYLM4yhELFjYttdbsEROTmt3H79PWJ0fumpKMHdQoejtEEHCWEbI3lhun6lgI
DDoORfE6gA3cWCHRym1DO6JtyxfpWs7a1dOmAMy5Af44b7zGpCFDaBQEx3ELguHZy+y7flya0y+9
x9RXpeTBtQgiUvurNvKvMrU/W4Xtm4brujPJkez8EsdMR7lGECooCIQ0wRKZTZ7sq4VKYSzRdRJ3
9GBm6lq1YExgY8mORmdLw8oeeMOJvQtbrHemtpvtaHj0NQmHYW5FyAw5b44fs2+NxyOpKwn/kSr3
iJdRhJ+5GuB+Zh0bpup+62MeKmoyYGhsOf5RKe+jTUl4H8UtkL5yI8zikFg+CbiR1ptuIKzRC4Yr
kGmr2FvABlx1t52ToWsH5rfxDGY3iPsm9A3VuIkc4zNQDPiiftw7ZFaKaUCj5EPWHZtHYc2AWEqx
r4W9d+fhkifVUzWaO2EVCNET5CGTKt5Sl8PMqF9Ds86u+nWcBCtXqns0wI9wGp+nBcsimvYRPMln
PXovdo2uhtZwCfTBi8cLYEufQBEIMEhZLc+71BIZTd0ySa0ZyniiJYMShUrq7YcUEEaKUu2Nqf17
GBePnuzOo0fClzkgcC0OrSje8pFjItPtzu6oDZz+nMyIiOCxb82GplYu7duU2ACn4fwkvtAtDuy6
UR8WzPrSwUNiX08Em7rvkx7f45aZoF8gCQ0ITtQpE98y/xz89MlR4xuo4e+MIW0fOyDA02Mnykfm
q0zkzPpe4irtUoPpeG7xxUlIhkaQUs9pvwXm1IGomPcijD/aoD3GHbYcupvbKiiRfmj/uxXtTGQb
g/NOI2GoBOMnE7mFQY6oqsxqEy0eIV3d5cRMriyEEVtMUfsRRNNb2RKLphhr1iNjekxq8dqYRE0g
DddmwyZyvGO/HC1ELt8+LDpqJaOKlKb8pN1Ps8R4ZA6vHW/qaMoX4iIBQU3Fc9gYJ1a+h7SJiETo
fD76+NqSlAmuvdfZcBjraNceIG/vQO6RjkoHZZ1iuVoNjAnfk4nBYOfL6zRY1AuauMV28jZjeCYE
+aHoAMIyFMKkwtk7BNF3UQBqzgcITGPzgirkbIf6tguKtd8Nd1LH726JmKAjo2edDcWbH4boDzB7
rtuZppYj6A3PHBsL+2rFIvaiGmugohlBdphnTsm96Kb5CPMxqstrvAGobTAD4ZnhdOlePE1bbi6I
hWrj+qbIaJDg8uHTFOg5nRLuqFd8y8W4UupiQHrdPaU04g9NwlQFQY+PawGPAbrzKu5PSLcSwD7R
OzaYDUsu2XKl2vltf3Ga8KIJntqoCC19keL5YrTukFbL5P6lzFGnBrFvrJyZoKLe4UP2+Rh9HwdB
icpq09l+uGrxsNNnYbJaPqCnJqkwR8yEhnrltk16r/utjjz9yAWOSvIu/DLHrjuDQV5D9HAPQaQf
DTGxmwu7dzS/q2kyUuyy3XvThru4D5hqpBO/RTJHgC40NVBddU14g2lw8lCEKTSBKmZ8xqwPQWqZ
g+Dog2MACNynqJdcwbteogOnNobAha8TYk6WEs1W7/t4uBnDjMNFpfcWy8+m7TjXoihnTKjOxBD/
9tuU9rjFuDx3nqI2uEZw8ssaUaXMTUvpjUkoSoMd495LF4N3pViMabL1YXxNCbLKGvdip/kztfZz
4Dly7UISQaY7ftKVYtgSEOYchFxqvGkDavMjJgA68707I85oj3sK6TbhpHIg4YHerduXTJs80rVF
QA3mkd+WxelvMluFPrm11ayYuxsraxye3HrYWjaQ8Kk0uLb67IO97hYbKsNeI7916I0zc/1FS6za
M2a7UYQKU9ASKIUu1wEdurGC6gkF0S92ymrt5grZq8XE3+egMX7bkf2R1vkx8pgOpok+SXFdShNW
VIKYuCgpRGcXhFWbB+sQU042u5emCx9Lo/tmtOOE4pyO0RbJO5kaCCyxGm11Hy8IPIGIRL2NTXbV
VfP97NCc6eW7EgZq1RDRmFknT1IgGR1l9BQQ1LBSZkzdiSkfrSwG8AAthwlCAHEK45X5QCbAKq3c
j6wrST4dJgBinr0TzvRom5iXMs7AhE84F2m8SM6+XQQlmwKgDHvExPJQgpDHNwKTbp8Kn7O0LAe1
LS0+JzGI63gsL4DkccZ5gU051l7a3H0xYAwIbGTIVYm9bE+GtfPMkTEAMcyiJqdAsB1jkaoxBgb4
QKfnYPHuDhFM9pyFzXBOMKHe+sT5ZXvGtIvs/gE+9XbSxFpPcQG2saEidEOO/tqYwi2FCdzAJKeg
IhEuRdJX585vh3HFyhu7b4baP+sm2QmuvZ5s8y5FXU/wo7/JQ2b3RshR4rv2hxsE3ynzJayC9dGx
h0M/2SGTB+teuSHSKStEVAx/jDhsd3nANk1B+CLAOoxBzmDcntYWokjf6gPqgEyurRAJD+IOAGfq
SBjpyUCgCO4GaFchn7KiuiSmd9U3wJvqJX5WEwCKeVitvGKx/GWbVd3O17QCXqX4mpAkyXLOQGkh
JnPa7s6vhje/HT7TUh9mhtqebb2j74QhSNj9mpxZktIabH3zwECAg0eKB9IN7zqGoaspKy89jiWD
GSWhnOFb5qI/Qf/0GOn7ThCqGLJ1h9cLlNiE3stQ6VK44iwsJp95rLfePGLUMP0bya6jByxBJIx5
G4rhye6NJzPsql2cTPc43PoNaIO7ktSevs8iEJfzaxDeB/TaEZmUPhS8xbCgMwpsCkzPx5eU2fVm
GtwrZGMrQpj32k/QD+F6Lp4UDtArE8gex+S6kYmzHTOLnViP4A2/AQE4tkfn+aqNMV1aLT6/OJ23
YYf3lDCAQZmvRlFcQSi199E47esx2tV9gelF+R2SKv2ZKLiernOkvsATToGxBG1QVbL7Gm7M/Egl
7R6NRXnSpyEKmZ4045YYjiIE9euEr5Vy0OAF2dfkJ6+JTrbwTsnz6Ally0Ib0dX0Uou02EY2qSZ2
sKp6CG8trhYvY7Qnute8YsIeMe3cRBn/tdBr0MKERHg3hMaF/oG7ZYv4ysufxnGJ6qsRtEqAfOve
0+swaCW4v65CJBReifpLRn68yhN5reNk5+Ruiul1PMnchvdKuGuSdWza0CMr/ZkO01OOig2GahiS
z7lcRAx4Wg65i3gz2+tq2oWQpieSUdB6anhnecwotI6AXkVbUfQSMK3HYCCiF5KmX3VUnE0fTRNb
MJdtvSvJW28PyVjrVUCdvWpq+2twMHUUT4Clqz3Ct3cfNYs/A56bwvKYO/KrZga08+viKyuw+g79
sFNQD+cYoariy5I4sRrN+aZJwoMPBLZ751QkoqL6SO1oZ7v9b5As11GIzytljbL8Zlv2/nNojaep
MVByKHbxNUEcfSPQlTH985le5aG9N5ZWeCKnc4HoclukVbdLETB6DJsJlBqeOUdRg1gSkcsgvG1D
XgyPIxa2izdQ0I5WYT7hQTU2KdO/Z2GjHRlUdKeTr3B8UYHzgn7m0S87qk2oKy46i3UbRekKUQeK
JLSUPrsFCl7OTTS7tdqrxts5byapKMpynseyM/hAm/uaD4+moHNnFPm00cJ57eF+WDEgyRmtFv+Z
MD5jIXiMZ+9gLbo3ESctpTAhKghGAvawmBTxd3WEhOoa12NPNGYS38lvFt4I1uagnPOY9HeFYKfm
NfDbswF8nDBfE9DUq8mur91ieBzRKewIY7jNgCg6ITqygJmsYAy7YRMID5nCc3IerA+k1B8+zuXW
5MDM3Wc/8R5sD8ZtnF6ScN7nGgsKySBtw9kSY50O4OM75mun3V+GjySEv+uIqWqHG5dmTMb1H9Q8
QQZ2f1Tdda68S8sCEAqCYRptvUXL5jUw4vPcoNWw6nNue6Qb9+2nVOOiFXguOoWWIUGuNQDUMU0C
6suIo4Uqpqvq8DCbuKlcJsh1pH9Vor+TSTfDB3DZ03QPfiFOiCyIojQwscRI7QMmlrwxg6T3Mvum
ALAYytia7OT6MymTQ+bmVw3eYjN3v5KgoU/VNHIjCivejenenuR17uXjulHFUfYjfhITsGXtfuRW
e9XYTGJDl5iWHP9tpp1fSVTdNam75S2cuuTGh4bQzsO5MqDf5B7SjRT8xeDcR9rAnRH9nivj0V48
azh2Ho38vUfj4M42AQmmpOay0XaWcuNo69Pv9NEO0weIOPGxrvIvHS0fdlK8T1b/AtiYJczBadzW
/M3pcD3lw6XO0gcsFB+UEB/mInP2637nyum9k/GwCkwu5EYZ5gAUyaKabR95c/fTqRz3I0vmxplo
zZqpfYVqnW5C8k5gVLrMVM9lEZ9QQd9D7BYr3zTe5ng4m4pY3rC62CzhQFH2uq6RGAw2qhq9TYf0
NS0asf6tXPnpOsWvSEpiOOz6rjTUCgkbi4uHOybC/AF6bK6GbYTt1aOjV+SWPDlF+YAYclX5aEgq
1C/TgIUpsaKXLEMV63aQX2ASErxHfLApEdMbdbz3VAUaeq3nkdBZP813c+yfSCD98IR6Rzp+05dR
sE05TjlDXnA7+Fuj24RVfSGMPN7bTbb2BzIxfKNaO9l8bUQEDRb9vFeus3U7SD9c8oytW6wDm7ML
FWV/cHsU5oueegyw2C1/lHTC+9GneQOmiV05FR1HcXVximcIMpukqG+bRL8mPdrX5RCcJ2WvKsqj
XexxoNDLv8buR6rz/Br5+prO7U3URia7BIIiCmVt3UyeClE+6MR+K0ePZBWdUNYOch+QdJgISOd9
lT6gXuA6bNKUoXksD+zGHsD+vkqdfbL7fRwCrY8+fhCnmpeggOLVledGRm+UB90xSShRIhr1ZyMQ
2wYdFTmmbg6KyT40hqCtl4G+y2wVn8vJONe+NK7Za76MJb3dufN3jUwJpXK9JUgNIQ6GGjrjosgP
VUOmu8GAgCeAYWV8su9dTV3/KNIoOIyzcS3ZlRNHltPEJCK5Twc2jQQ1OlNrrGWG6F5CPZ7a0roy
CrTMisxkJhE+G7UgMfdlZO2nKVRH1wiQ409hsMYBVt4bU4umBjLH/ufHP7eRUZ1xXi4RMX5BnmFT
SZtrlXbZxpf1vkiIIqnG10CkFwY/3c7z8VSpcDrWfkmMe+C/e/SRLQzUK9/pjAN/z262KFQ7EdHp
g1fP1uZ5Lpp231OhNwPXsL6hAZnqBznWH50GAZV6XH1mIrmE1Yd7P/rt+yS1TAWjIUXfeG5Vj1wS
FUGLN8XoJo2FidLeG6xv3MCcNFTYZRT9cjIBNsejhQ5VSYRY5Anz4G/yWJYCsH/DUrIlBqLN4OBH
/mcS2phfwNpPLMJRFx2dOT2DqQe9GtovYX7dIUXAI3xRy8ulywTG8ci5HJL3IQyeAwERI6gOJEsi
U5+y82x696W8kRkYBpQ1JIHjcMfIdGykoKXp3+BhXDV+8NWMQJFFDMnLLe4IjFzojiVtw7E5CcDN
uCAczoiwIl7a1Fddj+5RxWRE1xOSNYRunNbOserFd0hE2M6En4JOXOUJnVAv6laWL1uOLMdf2RPG
OxBSN03Wv8JGphwaM2yNTvl7SOf2onO9j2lvmy47ZScOucDCQg5xVW3DxHxNJ/8Sxr9RQWUns1m8
CGw4ZRpULI/ZQzk8Rw62lD5gj5bEyGNrrN+jrlEJ1ygzwoy9s48sD4bMPktN6yUPWa1zDaQup8UC
DcrdWwScdHRfvF5cs8d+9MzypS2DYmuABt70FgiK2IAVFtj7dJHCZSgy+SfGbNrNg6BzSJMKnSZt
T4y/c8GsBEuzJJlmNrzr0c3zPcogHmWfHGZhOzPwPmYMieVAqzLqGa70MY9qF8abHtnDGQ6EpaoI
1rnnWdto7h+toqZQdRTOYkg/K4eGlSu/8kzdNmE1HIppcRcVeEZscdSlJqg0ZjDVzjSffD//6Gjy
cbWpDcymdMyKOjnGWb8U0Pab6+F/pVsZ77l3c2uWaJYGG3nbMnqK3hUdFoxLBrWrPmMcwDSIoTIu
oOlRjNxFYF6AzNHs7Ewj3PfXPXlaa1l2xKdUbkPNz9jD64fg2Ck6funcDczLOGBCJyYZMyG3hvJu
NTZ5d6dKhkCt2/KvGWoiFLNL7MJVAEV+HgvkyANtTWopgih6LDTspvaJEmAHyJ69aMbuOEpZxHzb
x2OTXiph3oRSOHthdmrXT+SVqAyDRl5tE5sIyTnm4hDHoj0N9NvzAEtDlo/PXoUP1NRPTM34/1cz
sDk6slFKsldR01Zn31pifPUIC+93lek060FV6Vn7zE9Vs0TPO6NxajiKYYABC9TIPdlAvIYhMaru
Un/W2j3N/dHNWUmLFFQ3qQMHPGcZS1g9XYl2mQk1prHqrBLflp831LWFu1rA4eQoclgYg7BPzBtL
zYnGNstzn8sC25hvVdGaAIvKhhLhDhLfLKdoK0nx86KbYuQl8olT2CkaUmeFcFDRqTP+2hft8dlG
lvag7OVoaDjtN+X43Hj8xcrlJe0cg9kYQ2xuGcl4Qf/ihq6FFLw8BzQlT3F9Z9JC4Yhi0M1/ZZvk
LZRHkAjbiNe25LRzFEuotVRZPrOerUcawjqL+4Ng474yjdLY2p2o9gyLoTxXuxAZZpL0vJ76MD2h
70tCCPtsegHHcJa930NNyGr0lFgrSEHDBg9AYExn7mT8FiUhX64b/5IOgYV+QLoMM1Qah6EdNgAs
aJt78svWBR/RlN32i1M3iILnIumDAz4l0k1I5ltpNKgbW6lDV52aiiPZjXBNcSJBZpEXMRFvVo8V
qQ02zk7KCpdjTkjri3i9D9P+3Y/zV1epu5CoAtdVt3PrkXSWYixvow+0ezxa2B6G7scIstRmlCyZ
BRWPZwz99cCM2cM/lSX9tk2Mt7ARAVKFxlyz3iEpEIZPKETwmeSCmQ5jLzD5VDrsc0hloWJlX7u3
a9bKcpzyDZftY+ZE05WHFWeVsvURVUcxG9fjjpzHfSHTB20U5q4Jbm1hUBia03M/AqhqTbrCY/Ok
eyYi3oDvLq5aMEDEpHpjMfPu40vS6jfY6G0LwLxPbwN2+2yCuSr2/fgibLYDHX61VRIa1OyHpnaT
mxikt1E7jA2oVYYWPW/dvwGPQNMdXfKO/HXRfQ0BDX2Z0YLvY+NR0xQg4C1cxXbl0fxwnkj6oNta
6HKLFuTDYOveJP4EOSwVxzLL7ohzXmj50G38WRI7GdK/tnr2fFDjaP7L6tt0hl+6N6lYvOFgsfbs
86qG9Vn8wlEe8VjMJUbAztj2m3v+ooyjCl9RI91inzhgPOGP50Z2KE3YQk3k3Ko2zK5qdMlrR8FH
wgs4STJNcPLCycdrk+hhuJZYs0SDkGUEnZV0H9NU33CFzaiCCfuUdQoTtUIHIndTVrdk67LvwIIl
b81ZfmUtWhCdZA+2GUbrRNF6TWoXQp+icYKBrrupvHVaGp/02od3Iz4wfUXGbojrvmXMNo/Vp+/D
B/UFW6OmvVaLM4dgynkfQ7W7SZcvLt230ghhly8/4VP57F06D0suAZeC4BFwwXgoEYivciQQNIjy
XWCEkAWbftpIxTocSesx69KM48B8aWUybCzb9texcwg8PGNiDl+IvgAq09DTrtty2DYRG5lymKmF
Vs1Yq6Ma28fel/PexoC07YEpjbmImR0znYMFovacPLiIAyxKOsD7azGJo4RjjfVQ2bPzyuut07Td
dS+D+6LiA61m/KrSaq51qAkITEFS8ngE8IZmvKGG7KaJJpr8tBlxFP4aOgsmqc9YPuusZ8dTPuqO
d6mqaJ+MGKxr0GWNf1MyESPuVCAnRjkfSWPXM2K1CqPd1EDLMkxbkddjDa+v8qYbAZwr4GHRNVCy
S+yxV2Fbhg5Wwos1iAKoLfTQoSTpLx2/WXKBsfnBreU0d6rLacN4kDgm5p+C61JcaHYCeDOj/jaL
cI2nrtNvdFUSwlqAf1NW8Nt3e7yH+nnUKM0E8Zhrf0Jh206sz878JUZC7xzorNlv3+MAncviU4GP
p/mpqf0MVP/VFJO8Lp+aHDGF5uCy28cxb09hg8IHn+YWnfmTlcM1IPL5U/QNPnnHAi0X2g4hYD6p
4HJVMH/Z9rF3DJH8XMlsfLJmLHwx0SduUfMB+OILbsC+I28Bp0gBeD3INkNWPEKIYG7q4+RHRo6c
brrpHaYHrojeklsUKKwq62iYt52tN0bfXACPFXtkGcepj25ky4DYpxeRW8Rf0NPLWP6nl7Jyv5t5
vAjwBlSppKEkJwzJ1Yqj00AQ1O5ygU8rX6oz5ig3XpZg6c5bDJu9c1CuPloQk7pyfDCm2bp0aIFs
6XIZSA9wKVyKd+fbzh1wxrAijFrP9LlyLgZ8bjap2QrRUxMkJ80sjZ7bhy20PqP/ZLUPpp2hdbhp
4SiHYsHhp3cF8eXrmLW+JlpcWEevL7iUA0jeFpYk7TjFWjdiV7KN79jtPnKR/9IQlTn67f2g+L+I
dFjDxMl33tyCq6UJmWXl1jAyJmgOfj67BgkicLHRYWBi6/Ix92iWET6xwl5lOnvi/3/v/2rwS25i
+gW0aWn6t6GJ75BtlRt/j+1439r+tyz0SzC1D0whoJBmBqHyvmbujLtMRWwHhLWod5ijGniuPQHe
yEzCYEWWomLLT+oPsiPnJJX1y4oGMEsVOrFlmlVpUiTYqQELq+SxH71TTxgX+cI+Z1CFeq9k4Y48
49Xp0t+NjRMblvVIRAeytgj3fPNd+e0LIdF0o6v6Rgly7bhysqaTZBseStFfRoASeGcHhifbLkiR
1JmkX8YUqkr6xdZdbC4sPl++/c1AM9gmc3gZkaRtKkt8FmV8h1k4uYIhdDW684+h/CIBhFG4l2cP
UGBeEd2tJ9fcIpsjW5XGT1d5e2sY43OrpdrFrbrHB7Y1XXJtZC6uGjalsVZEPnegB8pQaVZ4jGTZ
dwJxDdOCPjqVwd8NTlF4dHEob9mEefHWmAYsEEl4orOxHttquQ6mJLr71WMim1uHRJoRqANvI90M
+Gg3Ad3ydUPPzwOYu1KMy9fpBEPPd/Jz5qm7GNbtyh4lE6uRIcZIBA3KqT2JSABK5I2eTQtqc7/D
NQFeLacok+2hrkB9dPSE0wryjh6rbZDMlxR+9ZrkmWprSn0VB9mRKGKE6iiOLACMW/g1LymbxWLE
79K3lAA6hgNH0Q8A4itmoKcywAphbKQbY7I/PK1uhKkPJYHBW21R7xYadwh1tUHkZg1re7jVsfNL
ilPssGqO6eAzDvsdonGohQuxsg+//Ul/0PwSKnhmgrIfq5hZSX5y2JQmMWXEGNs3fjbeEFl9kw4E
aXfWUcZFubNoD3ildzvamOFoTzV7qUyy3hzQZo390o7wbhQNU7cEs6L7bB1W3nU1Ow+Rk90L1pRd
QHxe3sz7UJJ0yZVcBNm6qxmQkYuyzTK6kVjgMiwSthqdDTJKfgpiih2JLmZJmTd1eUxrUNU9iZFa
U5XQbAyrEQmAUZzF2HxFWf+Vt8wqiKKy1H2huo6TZsIKU7+iu/9KR/e76+stcWsbxyzk3jRG5mVE
q1nq/7B3Zs2NG2m6/isdvh54gMSSwES7L0hwA0lJlERJpRuEqkrCvu/49eeB7NNt1/i0z9xPhINR
ssQNSCAzv+99n5dduxV+pSRLwx4DGcUz5VYvZgL75FMsx71K3i2mzMpVWnGKCJgCL4tGp2NCNBu8
tqcPtNSbSi2ZMJp63TvG1qyYYdXhK5L1uzT5augL4CA5UNS9YAkTnL/iefYdtwZ9gNVJuzpFjRrJ
+RJ2SNvpdJ4UMAkrhHYdwtnxZGb2A14rCtyZfVXr/tT5xe1Pf/vPf/z9P7+N/xW8F3e/YvCbf/yd
n78V5VRHQdj+8OM/HouM/z6f88+/+eMz/nGOvtUo7z/af/tXu/fi5i17b378o+XT/POVefffPp37
1r794YdN3kbwgLr3erp/b7q0/fwUfI/lL/9/f/m3989XeZzK919+ekN3lrsRKTXRt/YPGQamKsTn
ofr1SC3v8Nszl6/wy09P73WGh+1PnvNb7oHUfga/CXJOVzWI8qZO7MDw3rS//KRI/WfOrVSlRftU
1UyLd8oRDoa//GSYPwMFMDTbMKWqo1r46W8NW9zlN+JnKRzN4TcmqQimIf8nsQfWT3/IPBCOaWqO
I/mA4JkNQzX4/be3+ygPml9+0v7Dxs09RwXklcByvtndEi1wQW074matfkvO+MMQ+ht9srsiylue
ri8v9ruABbTTms43Jc2BdFGOh/3HN/O7vhJkxfv7qdaSrbCXJVOPfkxDD7ipgGOp3wlKO3SE44EX
d3L7pVLGQ5qhuIp60rAltYeUHnw9ILhFZ+pCcglcI+FmYOfRlfr1Y0mjam1Z+jGiHuSWohrcrqZh
bCDKGEcJjd6MTkVg74eG9YNCYYQNc333uxHw27Xy+y8q5Z98UdNSbZUNtYY46IejGlqIqfTEdvZT
gEigZZ2txzahaREYWYzniYaYwUQIiaDwg5zCfbmUnqKcHpzPFjAqWyCL2Z5I1I/MyE5p2g+uneC1
sWoCMnORkTMLuk2QuyKKZgDySWGvw+AtdkmXGgdh64ceKR8IUAP7fKvD/0hIuSvpk+kAL0jqVgS5
mo6Mn6J/hRCHOa5+Ouvq2iBXLK1R7SgSdrtp8LHbnn3oIFU0uAnByTJoX6aKKkwYVPvQ1q450yX9
LxjuVB33MTL5laPrJk+JPrR42uflcIc3FkAOUeSuALkxv1dpdZeowQddEMRfSfRQdhQchrFnRdbY
7mQkX4pqESch2e1Bz64zC+3XX5yrZdD9OCilwXkyKdVyhf4wKNXaKPWsnR0o/YrN/d5/jPXk1Wlx
6SK/RCuKnbDOocGT52q6uPJWSYH2Fq3bvlEkqnyAb0g090Gi25C1QnVfk1PlQxRyRTR42DatjVnZ
L2ODdkCwaVup/YTCP85QQAU71pQjqe8tFZrpoj33KqJJgcDJjJ2GPRA7vkrqbPMLxn3VK5t6GJzN
bDhf09AYPb2uXuDRnQAq2ED1zBjFJkUxMzlmolwce3dZwcCTI93AqT+Rs/YKmvPObyZMiF7RD4dJ
WK7Q0pvYV27ZQpxMuU5xp+lq068RIdF/FhZUG86ikbM8DW3nomoDjZlpKeXH8a3jTK6EzDU2yQdL
Bo8TdZ85jJi/OE9/cppstmAaETKGtIT6x3sHUJCum+Tg7CO9RG2vspe1A3MCkgpPUzyAwXv592+o
/dlFTFyNbhqkS5PZ8sPAMAE5sVvmHfWRFbll3c02TWVjuRisvHumuXQDJYYOq412Y1qwnWgU8W4K
PDU5HYco+CCOMqiCfd99+fef7c/GrKNKe9nic4vRmTd+f9emwp7nmZIiexAnp2HpI0M+GjMZVVFT
miyfgJHmc/YX5+BP3tZQNUM3pa1DzjZ+OAcO7Wc7HRR7j9T4A433o1pyPyBu+6OpAEYGY0Kv1n78
999VU5eX/eEKNQX/W1rLNPXf5qg40AThF5a9V1uUMFFwGwzoQMMhPfmlSq5KqaUro0csaqBWlI8J
WoRVNQryFqCLa5qDGx1rhcO0xGWXna24OFYxNxlfJTSZGJRTqjm7ifg85CoTsicVG0iZWomLWfnO
WNDK6RQ957VyyQ3Ly3sO9SSD1CW0fVPxvpt0RMsPbmYbl0PL2LwjgxHfrsXaPUmzg2MxAQT6MVcL
TNuvwUS3SeYBjbkQMKakcVwVuNYsu/7WohspE5zlHTwIf4F5+6BREaq8tkT4JSafbEhk4iYVvGof
hSirZQI74SkSU564cdRi2s3Q3Cbww1C/WehYpuXGk47zyQiYDFQDE8/EaWPDpVhklEW060h4mx71
vriSDMHfMrWuHNw5smXOqZReXXWR8wismQ/mcHDNSn+xphlO9jI7TASQDxXkDeHQ3AmTfU2wANse
UgoMEgeW0vxfjAhh/BDVRBuK6AKNgSikbTmOuVy7v1u2+MJPu5A4v32wqHsGfRvn/S364nmn+HRQ
eueC/WiiWV+edR2Bb9jK8zzMCs3r4DCNhuP2m7S39aU9Cb3QVveaPQAxy1BFZYgYIBH29GHQhHTg
aBS1Q20ptGsXNxpa+oS+zLbjhu62XQznyOgdWktocuAYRnKJgafhRHdYrE2bPJEsbdHaSZPthVw3
+mwzg6DJCrPpo80tT4pIdQ3T+UryVI1F3ikWhQ2oGFSA7U4kRn2mvP6dyiMCT396RAOKDNM2QQNR
dEZvVc4PuhqiVcrv7cpexI81ErsC1kupiRenS4etMOQW/TbuGHYQmxZviWmj0587llgBgRztrNHS
IjgZZ0+3DXvlmTIlfalw2tmZfqUa88WH0oogzXwmmQODfRo9xDE6igoJmOUrLhYxqHUU8KxGualm
PHVkkLh9Ky+8L0HW0tkHXU17zp5I3h4e9LjcUy3f2GoWgS0dzjWGSryNEi8Oh8p4aoeUQnvV3+eV
+UF7mBIHSoW8JFYAQ2DsWpLPDQ/4ErKwXhNQRDGU8ImEQvE6nQXPDSfMydTiEZW5HKslpZqGubKI
WOnEbRDtHRQqsmWZHMYxYyTz3DW16jeWZpDPgdXH7ZQuq1Nta2jAsNhGEnNFQ94OK68LLOyNzcII
m6N8ncQgxGO9OIzSWai2DImohIqLAgUXQIz0VSe8CR5zDHkyETRUTPVQLpOzHpH0mobtxjbKkEJd
9kKNZBWPVfhEl+4hNqtjRMxybIViXSWQnkD17TMAFsQ+Y1kotwMpEKHBYJjwoKiyIM3bHBOG3b5S
2ZT7dtGtxeRcnMCC66D0DxRanDWF4GvG5QoWVL+Eg1RIM02OGqArtHCelfAyTCXWrvSNJ7MySVIi
j6DRQoXbkL7LVWaXaqy4C4qAXK8QnaIJfK6IrnkyHmON8PKhUHVQ8eV1FAjaZieltjEW+irrtJ3E
Erc3EubSMAETjtxw3NI8B6SBXCsHoD1McGr7Wd7COzjOoX479d2mVJS3DBAni9YVsw00Bl2wehoz
9uZ+/6UX+X2gcv6zWlWPJJ95jVQPomeFarJaKcwy2+ad8qD73JnR+9w6RpDvUbuv0zi6xHbO9WQP
9w2iTXJAsBAYikA4tmRGaFzV6JD3UxJRKl+NNGvoGY7EzZb+BFZviM9JTJRCku2qqvhS60WzaiKB
LAdtCqhdNGljqr85reeH3XcK08OhHriOnbHZNSBE0qp6yG3zcNkOTniGgE3pXcnPQKBgwbduKcOn
JINjK9FJ9KqPDakkzOnYWdWXtuoenUa8UjBLqtmrJlCKkVOArJskRYI6j9ezHJ5T03S71mfR3e6Q
tt/MY0tXPIehGCPVQf5C9m2YXeu0R7SQOm+JXaENT8aHlEr9KkN4ZCF0WxRd/TblVp8r4J3bOp3d
qQ/FJkh85KajtgMfn2CYa1CzpKc+9x8piayHsZhpwCBTKkX6hQok5914KtUhw9oaFSsFQijSlOHZ
EcwmSqwml1Jx8r0sCIZytOqCfl3ZFuwOkFfulbHFiTGtffaNqBAm5AjCosZuQAzjNVHINygc9f6+
wpEaL2LbshAIW432ig3yogARSfQ2dnPIFjFg21Vr2xucFagwZ3klxyc/zHlmENIUcY+cmxL9O/4I
qjkHuw3TjeZg/sX9/OZHj0h02/UwcdMM9UtO7Dmbrm5l6bt2JE9WC8H8VdxJ49rykoVoRCZMSxig
Q6kugTxD4KBrSkNu0AnrLCXRpQ/DtXSQcTaiAzQ9dx6lNghaTLeTAjacc5U401cleuUqbzbks8au
6ThPXeNcRkxNq8BJrk1Z74xR4/STiba6qHUWHKwm2yVVJDd6OBVuWFagXeCfqpl6UgmdX7OOpE3W
UVed9ZfSIYDGQMeBKAZPLQnSfXc0rRxlWfBNB4yVBt8yAyNEVqENYTV1BfcSrVty6d3SHDzhN8+q
4nzzs2hvlajAJl95AmMxrKRWuOz1+2pTjMm+U40X1EiPGbcXAj3sW0pqILVlund6x00GtpFJSkSV
/IhjgQ7TrvmgffE8LBpTiT5kyMObQg9f/OAFhUmaU6ZVE4Peuu7stHKEhBaK/edzB9TLVGK7bQMZ
eRrRFOgOS4NBMyfw3Wu6ePSGguE5tAZUlgoZin2Mt7CWBi2ibr4qXYpjrQ/3ZM6n7sjvc6xOU5t8
mL2FhDQlsAiQ5HMxLwkbqrkRlUGyu9F4ZFxjIxAqnlPbPo61A7WXNyO3jEstSJ/CEhdQVYIGqoJr
KNiu6UtA0vClVQpKxfJFBJr5otQXJDz39AjrDU0F3LzK7KwHPG3I9bPsS1IoO2zx7jDFMQRQe9yY
JY0SxdHew1itvW56y1vrbhgUYCRUEQ5KOb60Mji1oQ8mEEdNroTrwlSuE2kqeOLB+A0lIlsWPCCG
ZsNlGkgBxxh3SYlxMT8YNSofhZ1rY2x9y1Qpm4bNsgGsf30wZ1olRpHRk7PMC8vVeVvoIGbtBCFN
NyvUdSiko91FKsfX7byRcDiCLfnXvx6CpUCRxaT7qF0/rEbpz16PUhLmr71DaYbHN1UJeKhYf7dz
cTONyexBC5i9OCNnykln2CLLS9qtkLsOIVRlBnvDdo6BTTohsK2bUCNcOKnyp9rOYD3W5B5EvmDm
GOjuhjKsiLbWdp0uzqWpnuG9uvkgSBdrxTkWCKGS7MoQZ9o1EowoAbiuLmA1YtJZrhRwSch/j7NN
Q6lBlYuY8p1c67thzsi8t/N3U0vPkjzQiL3HPBFG6Y9nlkkjmv/wbiiaa94kD1USHYmgfK+H8RgJ
rJu2eLM769Xw4Dm+JL3T0kMq3kUa3IkWyZIYMrY/GOBj/BGsMs59ZzGvd9exw0dXd8e+WpYpRujG
6szURzEM4TJaRfJLlCnhZtryLnMEa6p0slf2fZNnqt0EgxGLQY9FDKuWlmUIArhcRW4cepSQXknr
YCGsdAvaxBLYncyueLJYCeFoCugAc6LJ7jmCeyjWSgSQbAHFeZ8P+QC4X42SG9bdsOOW1OS54zaW
DuaOIg0cD5UkeXr7NTn0dfEYJy1NftYqn2f381+fY4VAVs2NJp91th50ZHprcLZItMm8z3/ZRqdT
5rEwOoUOOj/n0RKg+cxs/iqKTEN1Fh4Ah4GLp/oz9PmTb/u7fCloqHHyEff+IxumPWwvjF+5iSc0
uDo03XaT5SxibXMfjcxuOQLSFRY6kgio76DPYOPaE6nFRXD4xHXSsGjpubNZN8CcKTALNqagHz0N
h88aZhsvHkOaoAFCKZu8xRWhSNu57l7YtbE8UskOsuazRQJGzC907psbyPza2ufw1G380RsU5BZv
19jHNEtqvkArYCSWBPAEM10kgyWmJ9lekujGhUh24qayPpJlWl9Kf5+bRB8VVWkhHjHwGtmFoaFs
YMs997y2FmEyy/r2gJvHdsfl7SJfv2ratHFIpWP3YtPQpcyF5PuxUtNXkoZY18IpW6lp/K3xgSKO
8Gjb9GCNfL+4vglVRV8PAXI3oaoEq7bqfSxsamxoBRHT3SqAK1dOwexK7ni+RhunbojaA9QLBXIM
5m0HJbBvtdnVLCd0LXHnI9xhemYJF0flm936D2adA7Q05LrWk71Mu7fMmvCJ9+JASB7N+uiUEopK
gqJAVpmLdWjhCJPUU2GpFeyglhGDadByq6WOac1EdYTbXqN6AEmrROk0YsCeonWg2iZlBMrRNODQ
F+RqehhNrvFuKSsOBbB3fxgvraQ9ZVERyIfpWGoB6/WeQoUVN8++Xe4QK7ARVYsnDYkm7TmYKXEy
HGviMfDrMWsPtbEpdBZN1NxzN6slME2FD2Up7d3Ykytz7DQu7s/TE3KniULoJZYfv7aciE0/509C
ZSqLqQwOZnFL7lBOtO08LCFK97MxomWZSy6PRL9RdBuZG4WTqGI1bTv2vbKoy0domeuWoyJjqhi0
479EXXRRSKn4ddQlY4h1UIWVPbI6GUaCuTT1Y55ZP4T9r4WQpGbwzOifGF7oaZb6IiiJxzQm8A8B
CS5hZQncaw62ieGAt9LDZUu9VGKQ8V/qmgZ0ubikcEpTSHqPFPUmNx7CHs3fEtD0eUijGLwn4IGl
UDkFXKN4C5YAQOexSMCvZwULnz48yWyp4yokJFgN7AkG+GZoiWMYx5uY3jsSVPZyWWTQtFdTQVrX
3NKE085pibCcYsPKZKLAW7RMbi3n9bO4nVOMo7I9HID2kC1AhUexsnxToBrBu5stiVzxRgD/gMVr
RHuthcmSTgllo8w8dO0AKWaKXwODKoymnHqNokQdF16aGfe+jfwIPAHTcSiP1aCFG3ri8Il7LLoZ
4b0EQLR7x38Imybahf7MRUsvjO1X3hUAeeMi2aYDO4XZGQ9aNB1qxXwhg+qDXQHOk9z32iD5OgRJ
fwBsGqOmnj8yFTgpA9gMKawpTvIaDRioa5/tcc6bJNTNkOpdhlLuMp3qnArsdz2bEcBMsOrLwKN+
gdM8OX72ZFIl/qC8wmke7McoFTdEoF3wG4gNC6gmzdqNxPaOwyZZfY6x2cB2iAIODQM4w6ivxQaV
66VpDHYCRfKhztxpu/qsc6skcCMTrj9hQUPPdBTI+1wK9mqGPlBg5Bv71AXYRl1NKQ9TgixYDTl1
TtF8ww1yXqq4fnJqKyyNffCsZlzUo4Wza4mAcPpmqaOxCsa1fbB8M3Qnrme+YfNeEYy5Bl96NOka
syvRtX1sUCB1MO6D4Oe+Es4a9QdabVnQk77mlP5miO4Ta3yrq95jinV98L5s+Jf4ZsisVAxRJbFK
HNnmwLP2d6JVbgPEG0V0KKp9rQoSwgukO8MuKEGD0il4joz2okLELqhIaSIOyKlCLiPZdkDkDjkf
T1ZLFEoHatodrC+1ltLoSKerBeVVy+Rbbyvf6rYg1EFTDHSw87bSD5bGsjCKI0pRpr6u2d+UIn4u
seIimhhfEZwrqwZyca+npyTT2NfkGoKFxRDUW83iyNubrXis6nwNvv5GrQgKnCKCLkmvSLPoNDux
tfLTeu/UanCsCuur1qUv5LCfsghdurOQG+KU8SgXMIOKKl6LzBfNn4Pt0BB15BjVjpItGNKZBI0F
MW+0Xc9KOCmOI/ELntVeIoN6JhjU/TRn00aY+rs/i8omZqUinljjo/p0+b3Ph0CtOgTC//z5U98M
7MNTmsI+1pVW73QluK/5BJ6WpdNaGtxD+lGZjg0cAe4llQt1h4LorKoeaQATMA9Ezt7nz06IQljH
WZcgVKe6qOcnn4Ys6ICcXp2EXoMmJ4xEsMkHFQ0qGa2TomtemyT4K5gxNa80A+F9/uvzAcgXHVPm
7k3aTsL7fPC7NGSPi0CmDRP91//3+Ys5jE7U/MdNEFMnrAvgbYH+EHQ6OmM3AFKVceUlS0QfZZF9
7tOfpGTK1rhZRO02ST6LwLdg1l59UqT+9WA6OPt1oyO+mxBvKNy191kI/l9Rwl+KEvSlpYx+4/8l
SojqAE3R2x9VCZ9P+r+qBPNnYVimbgnaW7awNVpIv6kSbP1nCwmsNByJwsB0dNpAv6kSdOdnVAcG
Q1XVLYs7svNPWYJu/cyr6fbSpbGFEJb1P5El0MP6b80m3l9HmGBhUDFV1f6hhw4mu0AqGWj7dq4u
9AUrgAl5vJEns41YygYwVzCb72TFtT7LY7vQDHpiJzO8mqtMh2w/Lbu+QZt0IPA3RU8cpRjZoo91
6RVlnez7hEQFYMQQhyHOwHSdcLDPGsJws8OSx/4o1YmA6VSIR1bv+tp4L6lVBZ3tVWrzYInrbOMP
b9CbUhY7pxoEfRneJKxt6ufSH/HOlepWd5gAp2B8HZq76IllOJSm4QiWhvqFKF/jJvg6Rh3YY3Yj
YDLvI2Gd7KbRXNgZaBMO00fU1C4tUZIXm5zUGin7aS9tZw1MTHqDGgBTFiBY/Ny6ZYEqvKYw0BnL
zk2It6Y1Rvo85gr7MBvMj5ZE2ReUBIU40+xS7v+QGeSIjCdXNXZ5jvTgTrgO4jH1AZvE97X6lDrf
dZNVV9Sf48i5YlzD7CzG1ksbCJGcvvvI7+ttoAs8XstDZq4yJUZuYBKGUmdwbwv4NtyGFXtdhPRh
hJqjggPjvhDtfAMsjWdh5nLrOjdeYmUItnMc7drZN9ZJxOcXuo7PmmGPlrF6KShlGml+pPX0wfKz
PJWRdUwrvnZG3dYTlJlMzPZ3okNxZfo5aRemQt+AKXybO8Fen4LoNlPb7+XQd6iZ4xmKge88Tcak
wVBC2jZpOB+YONhHaxg/faqpcwABCk/t3o4vMBXFKnNwpJOUedtPtQ/gin6FXnctLYi7aSlkdAor
xVmncFLm13LiSDkB1GW2LnwUIzj20Sg0rHwIOEYbBtWo8Lw+3RVLVBoKPwb/KyBstj91MhCjIJ7M
KA+BapA2G1FFOozWPsLDsCbWnS7TUhOJ03dzcB4Hwn6GoPg+28pXeEzFdhCEnKr+xJLcYOpkO96U
6ylfCvl2foLUU3tCy4lUCm3Pps6GM810M74WIogEm7mmb5MA4oECCASFHNPkYNDqmJAN16zRUadr
68LKHso5brZExHwdRzFsYhHXntP1J1olyQ4dVO+ZozG4pCxic0ntnNIND3UGW25W2NUK+JEUlCbB
xKMhwNAIn2yXB4PmGtlJ5h4PQ+6NcLBq54uhki5d085pQe9l7bfEtndBCz0priGYNoYt2Q+N7MVR
CzDDpx/Ug7pfh2zU0NArKD8QpfU9ldlznanUHNINnPRmM6I1QXFB72Dwl5Re2aBF5MFX0kM0zcPO
bKbKa0JZeTQHZ4i+NLsKVyp0UuNQoUNC9W3vlBKLOAdGyapznNXXJG73cT0i+aXvsYl7i+XFwl30
oW9Sx6T0W0QEWxRqc6k7Cx5PbN3YVkxZKzFvqspUdpaTukoZ38mqxsBhhvRYsLe3QTBQl2E9IgwW
UG06H9rC2baB2h4mq7sNY4fUOqQnq75EFDkNmbpJB8SlpPLuZafU9OwMRPkGuFZ2Dfq27tXbih0J
tlDAvLIjK+Hzc0bmA7rBAYE/QN5cRXmhF1gZq1HZhEP4ZocNxVX+SJM98axZMu2HqFrP36nbjJ5Y
HvwZGuNwnwwtRfOO9pBGsBNEdk+X9k0ZSA6tRS+tiLMD7ZJ1M8oJbgFjpFI01unoViBhlR5U9WAn
FeRjSv42ZDhRukm7CwhcX3XcCvDQNl+xwkXkgMgJD5UwGUvVxUTz7CqSswSVTnpoe9F+i3i6xyF6
IuYwpAqkzDvSWAOrvqNvoN/QnqREKGfg0huLwbu1x1p6cxk81uGY71IH+6A/DJI7AtWOYcILbEDQ
DskREyaZCtMA4IMAOdeEYHcklSNawuW34ZQsEvrSG2vjTFukdKcgH07jmDzk8Nd2fpNckBnVNxRG
ivsa0lig1fXTVBfct6rmy+dPoBziLajyGb/+85ALjRC3xrhhn1Wvq1QJdgVpOXv0x8E69wOOuk+m
d+CoCl0UzThplXhv+9DL6qK+JMQXGEa07u12fhNhcRPWydL20NF7DTVbkcrRkbxYKxvz73FSy/EE
v4U416Q9d2Gkb/NZdMsmBt9YqkcjbEQtQHk/oLEPCJ6wJ4E3HNQRwv2WUTf6ZBUbypLnCY2kobNE
wp4lPQZ+A8tvCZ7AlHkXhF8NfzaPRbXwJepS25D7c1fPs80tv4oYdoh4afSl52LE7ubH9ppN1kAA
vH0wTeIxhaMgJGaJWyP/2AFNLNx8TJ6b1lBPpMcSYYXl8VS0dHYpsCQu4iNU1fAvN37q0w4M4KaJ
Jn6yJvySdHFHdyDRxGNOh3aOGxFEUvhs0eI+BR32rjIimiopB2s/kn7qtQUWkZHi7AO9UcNPCdTJ
y1uCuIoDTloL2gUqlYSN4NrXYHNn6fdcZxaBBzQjIrePQ2R0B43yWTRo6n5gRcZ9oisoJmvmPlUo
hmkA5s8qr+V+/oJDmC+b5R03JZouUXLHxuEunrv+IdcR2xdNcN8pPqRqWts3lpPn5xJDGC6l+D7t
1Gjrq85jEOgHRdGf/DbxkYuh04/IQTnXGoa2OHkghNvTpNF79jh3Llyw1rNl1L7hKU/VQfHCuck2
On72XYy+O1pnaUdRGOetWsfHtjeAnfWlNd4PenOQUrmLh8K5GANiDLph9RFjjR6gAKdbSLFfR0U/
cVapBLOM05w9zIDHAksaJgJaAvaUvimdc89OP7tNIOZ0Zg/EzJbTKS9PsDfYe5q+8Do5nmXbW25Y
o78uAuN2hqC0BY7RjXpwsA2SuEmwgI9osS4r/eFLN9vBnUYoTy4qZ2O29jovGbJ+rz9wimjpWCdW
py2e/hJHqKa8UIzCXufk2ZWwC8SW8S5AE3DyhwSK6djM2LcfkKwowCoH0Cg+TM4p04qjaIwHU4W5
RGFbuQ3VKTwrFrdW+3XKg+CORYSKagDDWUc/kRYz7IEEWU2pyO7aL5iTbqkEaU3UXTs7MblnAsCY
5wo2DVfbZBfVNdNe5k6r9wG9H68gzyys5VkrTLam9sKeE9KAW4uBGzjJ/NBGkXYCgpjsWrUQz5HY
2XpnHZ0Wj70mR/NUttFRcQSTb9dmp5iUYz/vFa9sBMVXIC5bzD7M++DVAOuF5Y6Kln6icWbufeiD
6qhC5DRb0pIYX2vEPdMmtIK3ms3IbRQPAIzwF+7jAJtOow9YYouooDab2Zexr2+deLr0s4OTLxTj
Bm1kd06kEnjhNq6V9FjGxK2LMpZXDPyv3PpWehm112hstzrGV746I45VGN7kMaj4MUpPssq+xXGh
kLCOeWKOO/MFmG4SvGL77XE8IDwA3EBqbm0ARmeGvJ06/d6ZsItxw4ffQfgVTc/Q2ppId3esm+ud
0oBZmNDfesEChVTg/O0p7ibunGCJFs2kPVDpI7Ujh/ELFum5bTDxqoEsr6rAapD1Rvjd7CFFY9+7
1jO5etAelFHW1xzoDbbWkbt6NZdfmpj6Uq4pwRFVniDhyqLc1RdfZVb3XkDGPLDz3CTJpkKZQTSD
Fn6Nh/rWpPZH4EFxA1bMoj5W4iCMaP52Ng72KgVtNLZsdGKrewqzRD34ZBy5plkW+2SmCsHdjtsU
+BefsAPQJe8NHdz1NEgWT/QAdewMsEMtRgfHVVGoweYZi2S/fp7AyCBFC9jKkQu/7RVLP5jZZBD5
S3s/DvGWO3PiBlkOP7GT9kuY+ai5aSBOU49mzq4BWDaUwZ2MuA1ZjTeFE7/xKv4xryxKtxJYDixC
cauH5PVEzgBVZSRyyx+1F6zkK4yi98EYYJYkiZTCWAjOUFWbg6Zx3OPA2JTY2e9wTCJHyZuAFjxc
YLXE8J6GUtuZafsx6kX4kCT4V0EaoAxEn53pLA7BFkP9CYzDPOtnG+o4cYYGw9h0VnCL/Ls+9S9d
aJpcOcpHXurxwVIO5A3DIyD8JM+Seo9tdd4y0KiytwpQjWAw9vZU7ku/Uc5CmU4x02fDzR47DtXu
2Ia7AswkPaIArVykK9tItZQzq69bPEvsjBCQrWqYp0wSNGs7aoW5aX4Nh1nbNrGFPcsp6UkEjdxF
PcVphTbieUytS9S1j4NDUZuVLwnWfQmN0gpOZUU3oBWi4JVhYtbUH5uZV5aV/mH6WHkq+twuAokY
mebAeqPUmvs6BuyAoKdfZ3FLOp0DBxLYqk94sCxdGWRUkVlhuJYf3IyZ3d34XyhBgK1wmnqfUcRY
NSP6ADQZ+qGd5CVqlHY/jnRjCKJCjG5ho0QBCqE1Pc8mEhlmJgBCHaQHP5Qvkx4iHpPpNffVWwX4
fZ6FGaDaCrFfleyMOcaczVmLMVu7LR0OtxhyotETbNKSsqqXE+unBD2X+sCUP2TE5M4kmnTJzEH2
JYIVAA6KZGDGGuUxCtd62b7PnVEdSZbn0+fWWx2QLzQYfeXKvFU9Bf3NingXh9CieB3E4CHqxuou
JLF80ULchXjSA1Z9CIG0wkh3ShwMmx6pDeGGEHiTWN9PS+6LXfbj3lThzFRTdheFvb0pAadtNctu
vRKHfDs5xdGcwN10sO99cxGFVMlwkv5wS2eAnIEZaVgad+e+SB6V7N7Uu/ABZWh0Rr9wpyrB7JV9
ca/UBTYL2pG0FxXjDJX5hFJyRMcjT0VoObehCdpxkRFkFd3Q1jCOivyuFu10FIADqdxXnMu08tTi
Yega3Ut6fuVT1uysNDggZ44OtiC5vBLBsQkUazs1uv9oYKEKpVNsxrl8bbOGEaTd5bUMUXutqOJU
2zEUN01PnK5W1PkNpv94rSN42Tom7Ah7mXElUa3cMbNx34LbIGa1u4yyYfQOsbonBhpXKQSv0FrC
jmo8MDmAib6w22Mc6a5WaCwQ7eZxcibACC2uXYtsZ1ddVE8CXNgmp6GxbfV03+BnjVszfmWqpi0I
5tuzuuH/cHdmu3Fj25b9lUS90+Bms0k+1AFK0UcoFGqsxnohQrLMvu/59TUoWTctOW9mVsrATZRx
YJx0QzMYm7tZa84xAfl70IwqY47rtNxA6rkGT4LnbUBXIzVCEUtV0bbyOlawqGTsXIoY/6+jUxGu
LLRxkX8jMXyfejHvk8bzXrIEnOQPgIb7C4D8Cf3Y9qsgicHPGoNcdnOtd4W5GALjCQXgkxn32goQ
0CO8v3ID9ntJxVbuOQzjlpSg3KHLaTe6sUEHQVK1kx6jDg7S6NBB70WOvqOhpCKLfQ3wi5M2RsVG
EPTQEhkC6qu64kncGVXSbbJgx1bQv0jHNUhpdoiaGt/59VmhpcOt6xF4zTunz4fCSC5ps2GG9oaN
Ql5X2zY34PWRVgEN2ph+hgdfgZupTFKcUqSLEYnWRYYkD1f1xjOr+pGf5mMezSLcqVd+qKM3a5dK
57P/tUpGfNuh3dHw9LJdOgRBpcGpHwJS44gLUqpVZPBEB5TOuDDKL5KEQZSIQKUmlqsHOvYyVYIr
Wuc2UQ+Ku2ruhipsOb43y64U+ZxfCxcU2qqZkpLkqCzpe3YgoEzqg3XO7FZDn6RsvvYJ7JslFFfm
RA4QQElZn2BUkAq4Cp1ZK47FmGSLc83qb9sOzI3VZyyFDe25ZlRpxXTDWdPZxjlTv3keJ5JeB2X7
uWzyC5TONvRd4GeaYrMjo/NclHnwRfPbDQeq+J5Y0IUxYRiboCCb0dEDduoV4MQe1e5Y+DrPlkpM
1RNaLFTqLzYfay5996sZZTTsSonfoRyopCpJuGnD+iIFI3JeKTrplzZxYr1O2UN1qmY9hnxoSd91
To+7Ylsj/HXJkIN6StPKQKKdPyUep35B3LIwqhaEs+OfG17Trbq4rFn9wfqQq2zuHdpLC2ug81Ej
colHxAuFt49TlDsDC3pjMivbJO1JLclIJHFPA/jfO5Q0q0pvks80cXn/ZbBsGuMq6FAPFDVy26BZ
tI75OSsgjSXbPuL5F/5lO/3ky/S+gL2OUpkByqlPejkt0b6eEZbB2liJg6PMrWZbhRHi+YJWp0er
qx28vTZJoSHfwQWgfVlNRA8sIcgCHPCDZQ7bQWGEkYz+oLSAmJ3iVpD4XCDF6gPtvvSaVekizOjL
9FCirIGjwIzl1JhMW/2ap9wC2GkOppZ/6V1jjQd1RX/sYmQdZJ+DEjC1deJVCP7SoweAVqyd12Rn
n+e2j6ql00/wCFB99mT1zQjQqGWZj8xnwhGw4zlJB+1ALxPSrblqumZH2bqEBwkFPyVqnPf42usG
2KvFtR8b3jwLlGtIdA7bzsandJv3J6Pv88o1X/QBZlNr7sEPwvyGvEcNQAJSdWBT9WFyi1oKVEKe
3ZrURhT2G2aHThZDEqBwPFc9fyvPxi9acO777BTy+I4xeW8kUCbaVCdJRlZfat8AjyjcG8cNH6M+
MlZAt3f50HTATK1ZxwKAj+BEqUCQjtqAdjEUl+ZA4ZQaxYmU5PVFMSkv0+A1fMoryqUlMOKanW7t
KL7deAMINcxUORUCgxS4RFsZ0EuI6AivDbQHWhyjATJ7DpmZMs4NHuRcKHjlK4LeMmqWWcnXp6bh
l4b6ICB06bLF1GcgT/C9J+O3WLFPI2+caz3rpMCkkZ9KYm5Bs+LDzpu1VQFFp3750Nj9g6XklI0p
H5BAyt5pwFaWKNg8aIgLT86tunJmIEI4WhZPMnDvRwnAvuwjvqf4rAltCzsOhu9uAfJnaznFWhjm
TgNJOTPG6LTxNPhXQzppMazzDJQWQw0iUlt3a7ujjz1m1b1LvoolYNGoI6d34VS7gXaIsKK14WwL
Eg4WGWUWDtNEPoc0CKtgV+b5o2exkRth39PGTiHZ7ZxufFDjRIEJV2MRCRGSdsGDZ3TVBtzAjPrd
eagOYiMKG4oU0BSjYY6yLf1U8lvw3iDi+pk+i/LqyS3M7jBCE0iE99hpRnvHTgUJISxyM7BWndvd
WOy5aVZ65Mi67OwynUdb5j08vbwp7klVhEahWNGhHig5FAppVTaf7cQBZ1SbVLxxAjGyW0giWl5u
+pEQSzMkYafzbB0evXYG6I9IZvodit7ckOgALWJj0SG+V3WklYnyTQk1VLsjIw4bqLcxUfYiugzm
ap0MTFSgh0fiyoB10RU32+bad3pUiXl1jlGXoo0Wn9a6Ym+1uG0RubAzi2sGAu2N4rPJlrYXCitH
ymmW8IZzoyXVIqqQrEPArlepUdxyJCu/hDLn3Nq3ytpF0Ds3lQpLhIuAA5wEgoS2b9ZKBG7GSeq9
rZunTprjEEBA1pwrk/lcU7piJSyqMMhgYA44GDekX2wqn4Nn36ZngMwvZV/TGYDpAUZPm6eVcSE7
uE4YydWRCOkEIRhrmIFWsrMhXClU2ItMOdezM1Ex8Wooy5omO4xdfDmqJNqGHVzf8CwpUfSbONCI
o4QTQhDMAR+d3FTteI8w86HRgJeXIF1mnGMemG5E7WYr9KQd0K0HrxPxsvX3SJanRb0dlpZnEvBZ
ER4UkwOygMRRLh3pW0i64aXHXnyKOivdpOwPbHTUSwMV8ODy9VUewuwx3OiIh2c1VGxIqKRCl+43
Nxi/DZFhXJgq7RxAexc4cPEARiwKU9XKkOAyLLiKvD3YMsxSQQh+3yOmhPfr3fkmuccVYVlFfyHI
9V1UGiSH0jN3SaCcp1G1qXsSPmJV1HMDxAJKF/3M0fIHRkSC+qqFmrM3FEwYUFWjfeqwo6CxhBR4
rK+7drJ9NWN9qsf5Brw4ZmkbcGVQjPMkK29Cp76UyCpmdkFTLqlJRDF1dugyPqYxjkYq8zdDBie3
HwuBa3nQlm05yFMrJ+eutq6JdRInkZtBAyeNal0GoP3UcMVaB1hfcR6cLOnuYvU+8/EK6NQD1kOB
7roYFIhaaKyYmip3XWwa2XHMQXUQWbd6kXy2qDkvXKfqbzv4+T3q5sANVmOi3XeZi5hu9K9FWyDl
EwouM8uqoDJr3r0o7QX5NcnBSrw1bckTvgjcw0Q8p8Fdy7Zyj6ptNijUYEcZ76jBY72ljDAmOHAE
OzwnRxPl6s2i0OkSEobBv6BdKsyRnA8BObku61Gebj1Xbge/EPR08WXkSCcLg38J17JEfpg9pabR
LDP5tcvROCY54tosAk8ierb+RXJoCp4YaTA6Yo2gJw4ioZe0bgA3zEzS7NV2RAsEQInuTXNZayqg
3dBGu2bRw7W6r4n0y62SqMOFxFXVVsxbGHCWRom0yZSTl17pyrMYB5U97Mj4bC6gM1OqgrCE0nNZ
RhuYv+PawJtKSZ3snk5befTeEFwmw8as8mUetsmWIIpbpwztE0O7qSoUaXVvfW7H7FqrmysZWtjT
K8zOcu0lXbLxWjU6z1viFUK2hUiEnSsvb9UdKtt95Mv2zJwocbpUDvS+ZE5AeJ2dtjWLrGoFG8vH
QTbAI9yhR0jvUozluWDyxkV6jqnnnK12Me98fQPBWZArrkarIGetSoIbTEjaaULVpDRd9Zx3mA1w
wbrFQjOrjJzdBe54XfbTgX5AlFdC7MfMMO9UauVmfmZj/+kIWj9hYR3yfgPl66LVVfaFRnHXPAYJ
XF34h/eA/gLcTgnxyE18RXADzy1Q0SL0OfiA1p43lCHtjBIF4IM5etaoQytQDA6nnzFJTxKwta45
aBelCHApYkFwWlgERtKubIWvp1pL1/lMHHezn8KWkrJRl53rUneI860dKVOgEGtCCFansmj7AxqJ
c9ojhW9cew7a1hzzZxLpu9Bi66UOp+NkcCsAp1HW7clBs+JVLZjqfHM6dDgRhChYkZV3AeOGuZ0Y
qBUpDfvR0cq5GLAsjnQBaB+wh2dg+vVDmAsxt/x0mfXoMkfBDJ2JqjvrnIc2BwMfjsNnKJpsivWO
YB8OlUakPcUD29hopD3pK/LGDL81of6EdeE0B5ew6GO0hbaXgmzLKerZASbRMYSR1AnrwvKsDXkP
4NSp0DrFDfU14lL1+sbKRQtcyDwEnErptST6wUngPHXu18iaENupqWwKsBvzvgP7SY7TAjO6EMyj
FRQke7Qve7ckJwYk8Slk8Y0mO4OTMRJAUWaPYxNydBgjDNuWLeBI1qsca2nnst2F9YQeuemPrZBz
0eb4Oaxjb2GJrOIjER1EQRQOWNoRRWqm9nPsPMClghH2XkNqlq4Tz5Ap4VmbkIOmkQ9btgdbdS94
gkvpuuemrxUrvMTrtnHnZYem1PVQODN+sSEP9TlCQTpXJnisFuEhJk6Ndli3EaNO3nRmrYA8PinR
LSYSKsCQ80qpn41RHyyaMcMqiRy71S+o/d6JCTVvcbis9IXdE/HkEFSxbs3zFGvTXT+W3UK2qC3r
uKRRzal+ZacqaWZmv6yD/CwE6qhkaITVofvKB4JdCXR45cOiV9NL52KEvXNNw4tsATvfy9o8M2kh
DpHZgubkQGu67mWUWDbFzmwxtfZgCMDo0KJixfDZy6KEQmASMFD7lyLw9nZB2ozQe9i4prWtIaay
hUUqGzjxpgkmjbS9oM/RgablCxqncBUEECvIBSORyvTn/XHEfjdCOLQoZBB1TQqdx8G/lydhwuya
4UoUsrAXk3iUGBqb6liJRLMb2XRrxaHN/DtafpLQj/sschRkNtYhds2LQminiqpfNgUB9lTo9qaH
jEFo1IIa8oqc/jFJPGLLBw1dBj5qAcVjJtW2nsOKSUkV4X1LWY6UYdbUen4X+YO5m7RN7F2JiG+q
rl2QjoqBZyC1nhGxKlW1metFk899qxOr3oYBL30JN9rqWmR9aCZRPC8pmthzTnvRqesPd5Vd70np
iHdFgr/Gq1Fo13LrBchRBccuo++RoMTZTkgyvJqg7MhoNM6axKFvQP9p1ocQg/20um98Dk++kwCr
oLniyk3vokuCqLos7YZVs3dIGkmP0+8GHWg50IBEduw4eC0o7ZGOeRNy51N2Ti6pSBD9ZRiIc/zu
oq+rG5XW5ugrn7O67U7jXPusrtEJs5KXe6HTqqgiJ91gv4YjLC+dIOk/u7GyEH4E0A44+7Io/CV+
nhamLUlJuddSH2g9KrO1UMg+4gatId+PDY2AaQusWc+9vGDO0RygnvRpinnHgsP1TB8g38lgHjem
vaz79qoXbJI8xyBOQY0xmqoSvl5llnCBQ2eRG0iaqsgjximppq9NNRaC6LQFRZXxPPKavdVRFHXR
3c817cpE9rGgJl7MMzfdu37l0y/SMPix7UpA6mOFmqUtAqkuyg6qRQRUz/EeceV4qrn9LuI7mUzl
S9ujgq2n3bEbaDuDQ+UR2X22aW1Iv/DMgJEsgBLlS0MptJkusLniT5tU34odWXMwl/nC++JG/W3j
xtECbjcpJnbtgJjZxn4jWeV2ZDXs/cHpOV357mp6a6Hs10iCejUFzOUeahKG1IqvwQxghE+HhqGg
mE32TNbCJ8C6IDflIgL7eCbJvStVOF12eexFhA8AsMECVF+501Tv0IRUdmHRPRnDGC4Ntf/qoxFv
OarpYeusYo8zso5b8UIq6xyR1DrTCKgIRbwOacK0WdnM6iyFVQiZOVL0bmFJFdURFtG0tS5Vw1wF
7LjmPkhO/nTeQhcVAYr0+oCYMdhobsDm2yZCozykOnUx3vwrTZ9KN3661ut61+j2qoppKrS9z3ui
5QYgvhgZMuxRdHxKhIpnvArdqljJ4roZIQhPmbKsvGTkEj6iVsO1k5jXoUa5cAjJyyV3s7UoGsUt
UWCVdXQyzV+3D/Ug7wa6D1DEkO90gbgESgBBZqAu4gTywbdj3E1BAXI6K74hJuqVqXmbgkaLTbbs
BacRK0uuq55FNtxr9qKwBb06r1LXjTNu4kAuUtrL7LTSkVSJsB8W5GtnW2KJYEPjWqX8BYkUkg8n
DcQtepzeRfj68zT8mhK9XoJR3+mSrpPDJrBnuaqogy44E2M2aYebodhX5dDem75JEEKkIrPcsBdz
+P8tWHIz2xdqdGpQk6fCfJU62YXeaBU+KoLFSz4AzIgI15PO4RNzNIdky15nDcOJbVd5og95diyV
ADcIqn+T2WujBA7evG+hHRo79THlfDpXG8XcmDnCTZloPpaxuGESQMsVaSQG+2Z56hcRWxnxLehx
TNL4/CxUl/KBtO4ao1kFiRTnQmnEOdU5cdJ6FIZ12sK09saZS0sOrqRZLvoOm0bfmndqgLmP9q3q
ceT2gcQZnfklEUF3iLWL3jkL6lS7ZZ3gc4eyx7WO1dMcG2oqNs5pCzVVFBBeZtTFSayC5s/4XvOI
WqyoGk5LDhMZurPxJA71m7q9d2kZ7kbyFUmObC4YRcmqrYO5VbmnsVKyOcWuFJLSY1X5edCOcmGX
hCcXnO9OojK4JfVGKDVW7z451NSJlyl+u5RlZuHTzpt5kvCMAfw4yOorlFHngzsU+CgxOibx5SDt
fVukX2oLHpR0yllkwlqoI+CGsmBLrEnaUQOK2DqPBxr4OnRGBFeJC7XEKh+rcIK+DzO24VuzIsyS
jBIqqaNy0fYRW8jcodntR/gY9KU5+ZsMGQfgoKaTgVHFqxTkCcObrFG3IJE3nsfAFjnrdQANyL+G
Vi7WKvgq3ryCga0y7w3merCScZP4LptVzaS43DCntggOZ7WVPbQs+NsRt12skMPVhJR3DS29hbeF
c9NxD6hRMvx2/rCmalCVyZpQvnQtkVVuI0k9QzpI5tNwI4ge9p36oFa8E/o4sY8Lk9aamyxRXj0k
flusIg0GaJm0zMs8br2k3KRxUMegDy4396WPgDi0zhw2UDahCxT/cqRhdk6BxecVHBxjT6QS0Q+O
OfdayUxgKvuqSJ7cMAQ+udR69QvoU7pzMC/K8tJshnZXWmW9UWIBerplf5+M5IHqfMc6kcueYxvr
GGEMILU2bDPyMloxN1MM2jI0z/y6RcRIHY0llQNciiyPYXcS9wxLghgXtIA4jQH13I30zYY+vMxT
6C965V5r1VFM/uBnPTDBu88RUKQNBnRAfYPNypCb7kluFWgnJs1fGgSbwIgJVQ/F0zjgOfb0Sao8
GTcH6lTFILsNqdPmJil9sM00CBFwh9gX1fJz7GjxMlaEBkOO8fLcUGsREHq9G23Vop9H5G+ygtTB
Mo4Lf2Ni2i+MnIwCsI8zpaA41/s3RnBlCTHSkXcv9SYuls8Sz7QAKOJWeFZscD29oVGTn8SWrAQH
Y0RC5tjRVuoaIb5O0AM5DvaUnimu1PnnajK9tiTYAXOrkE90Bzzr1cp1KYCfVGD7t6VJbqbvepvn
23FBIHG0QxwXhVddia+ZHo4xT8Bznryov0moyLdYSS8pdkPwyWUGy63EUtm66rxtgdzMiI+gm0on
I5orZnPRuPmwIp9DH0KUHYWdzVRIoSdVwrcqyWyaSeFQEncQoHlkI4KyhieKIGCJHecxt7N11/Fy
SAU0Z+xjHnKGqlg4zte2aoslVA7gGHLdASXZ9BWoiYiBWCXJZcM6DFt2EpVmk+5WsdJjpibagpRy
Mz5pYfDgiQ4Xnjt8mZQYtGmsz6Pa2KgOUXPOROkZK8vM1o2fJItqVO4FFQjaK+lFLVyTcGRy3Xht
9+jQQ9qi2n06OuqWfhE/FV22CSBp5j5p6YbHHsbRRsyrBk6cjHQSqV1GKhzyEE+KTePw5SfyO7a8
cP1qnOzOXRTcyRTJq1DPZB3tuoG6duP12zAQy95M6dWhOfH4JVyF/QGg8fVoHXXba1F1oBaOHWOl
mziZcsPcREL75imtwzJLsErkuALIXsjXbEM7jfPCWBRInCZ2AxtJF6YU8kFctyay7Vp0N7om9FXB
JOdYbboJqbtv3ci1t5g45uTbEbcFcXpGTWrS0vqDfIgxuiFhTIuZDw6f5V8SYl7nR464t3YvehBF
EJEE5nBDbQawinT57Sw0lkVdXCKd7hZBYl06HAdMTiRkdawSD6J9nFLVHIZ4R+W5QO7E2wf+QVxV
fXYzwqCB+aLcyarXOPtOBtr4+Kwctth9vGidB4qoKyN0Ljg4sHmCtRNN5oB6jKYMvAMQe287qlBa
vDPU2lM+Wl3MQvbCnjelS7hpP6PRbGzTFCs13xuy06Vq8iY0LNG0t8RccShl5qZZLks9vnp+q4RL
NQQvf7XIVR8fknuuc+3F87B8Vj0//zSWGZ19l8gfbBC1cgFqha7AdOdZXiTgKocbQGHkWfXUJy3A
fCw93nIwoScoGgo8t1FXXUUkUOOiuxtUoiH4a810t2WGeqWYRorqquHOIJ9krobUxnvZTavD8MUX
erVVCo9LmFhectwEUPtZYjq3OJgjx5Uic+9SXdm7MgzWOnOSbJPLGH/CUnikB9G5gh2ct94TkSis
cyVevwGBM6rRZAkMEr61pqzrYhrdIaQYj1tWJ7l97cOo1OAcqZLmT2fEFMw8d1WMBspLHXoZ+ykK
cz3OODC+jlvPYfDRH0aq23+lQM66DwIAULvKl8G75+lMCYpGOLitUKwOPIN4xWmS06KrRjQLuB1x
RbCPMJtZNZDLRE3sso1oqDpARZB/LC3EPidOXvG6GRnaKwuszF8ixN4x5RxVN3FEC6KvDIHvZXIf
/QAQ85yu4WDelyjUw6cRmPo8NO0IXjnNpIHEPKA4jF/NNg1MerlGCYWu2SCPDmW81Q/WrD+ghfKX
froZQxe2qeEv5yiime9wfsRuEGKiVtlaVZFPW6ZRLomaQXIUqXstL644kYBoL8Fxor6iFOSXNDz0
dF4Je0S3nHk3JDpHvFqnBI6lp5MSmlLzZe6TqyqplKVtNQ+Nwaf6BJGh8+10bmm+cjDYToYWyYF0
6/RtjdF2jrGAkHrDQkRZ0+kUQV3OajsctnbKxqkDbxQII7qsaw38wXiWk1r4jc79g9qq9lpouY8u
F6kRS07DC08/Vk1IZamVxrgezCWWAA/6R6BeYNlndu9acxNHdA3MjL29YbL/gemff/aM0j7pQrFk
OCpfMjS8erHJpipKVyhnWk+zMPHJIbVzNbgdHbaWMk4XSEdwqPjeJiShhXTweuOquTwYQX6nlZCG
PF/JdoHOwWZw00slL+0tZQhsBWUrzkhz8OZ5GTBNTlgdGPusmKOtH9Spv5j27qkDzf2GIkrs0TPn
1K0vbTM86yyLKkxFVwLJrb6KYxdBWxbaGyjmI13t2FlpTKULCj/YjrG1LDNFvYvNkTgw0740injc
ZxSj53UOq7UI8ha8bliRwUWWa2+UD5GbEn2H2hePBImhQouVUyqHX1kqxDYauE2QYhhfRWLvDFdf
EQHcn1opkyBZVf0epaAySwzzoHZF9tD7kXdiX7BKpEeEBgEObn9N19KETIVTwtbym8Dto1OFLiWq
NoNxj/vZN0YWekqLWaJpnzWgOGwdwy/YTtZWHtsLVG01CkFjvE0gVc+CPP6m5xpUsITBhB9lQD8d
lTeOVd+LWJB10VIK64ZY3RuyTDaGm5w303+Fsu0odkz/N2VA7XUiapYE5UAbtWHFMl6skYog3X61
bzDkeZbWw4Hijz//HajEVIyG1H/5g6qlEGjfDsOa/AnimBnaW6PGktrgZTsZS40tqRmQjYOMbuOb
Tn9JQAhQMoHMra8o+dg3Roh+IKUR7ZODMcs8a0QzG19lQ1bsM4dsCjUKyQDIqaWO7KRQgeCv5Z1M
r6puh3YoOVcTy1vnUodVYQ+njtM5JzFsLNWvJTbqolxqSvlUKKDdHKtiBcioYuD2SgH7lsYl+01U
1YQXFQz9pnHR/ZLetPQyFzsUD/ZQd6A7nC6y9+rE+Upqg9BaioWX6M+zkwQU78Yl2f6kcXHttdAs
RB4CvzK/FV4LJwsljSlqb1HhOl+gzDQhzanL2MX4Etk1AQUxCl9LhtQCB+vB9rJybWutcep6zVWl
ePm+byV9TNEvg1zvlnVeYltsRkp5WRnPeWbl0jXIIzYp5ICWQkNDLIPbS7zg7Iv9VD8Lpdpt9Sxb
xADndqFePteYas6IhJR6GREpdd91O8tBVEpzmgg+Kw9WxLE/UOItZ4j94pU6ZGs7toO56VGW+fPJ
+ScKLAZQUxoG1Fnii7DFvlsoolJorqzUbI2iYMbWt5yRSB9uVS0JT82ONDkvjJ5KxjGOmRjJgB1k
6N/B7zmmGpySiXwQBQelNMVEQq/lG9XEv7hFbXLC/shHfb5FRxq4eA1b/4lgbJeSIh8aqDXAL31R
eRg1OpsGHlovbafGoHqahChSl6nciEhfqWON3ampK+dt2M2FehGnlN59yocA9+x61Za9tZeI1SYw
OFQ2XVDopl9FzTA/qdjQU+rMtL9YBQXW4XefAtau7QBDNVRHd8yJVP7DipwrSOnVoc+QjaXF3vDM
cwx4J5LDx9wUZrqvkm2etacecyA1rGIioRl0NBHkMft06Nvza6MMAkKnj7STUM1l5MUpXYIn7M+H
hKH/wZ0aUFEcTVi689PzxoaouJlbooSHyTjTCmI4q1yVa83u5qlX4JCpusfeKy+K2i7vavkIEqk+
tWRVruoUY4ftJjupk8hDbg3Rz4lzmxbWLkmH/tRGxL0oSUOgYVk4bLA17aR3wevINDe3IH0QNtIA
Pcnh8a3artTmTpKsNM4Ut2TRPbXjQRns/iLPPTTQsbH2AkfilkXqr9aUdyILYQSVfcKMR3gRdPKe
H83/N4b8HwIFfooJeEk7+B4i8Iyw/5z9sz/0oy3/5wv93dwBe4LevrH4P1/rOfXgz64RHwlHaL4S
TWBYn4xnSK5tOc8/oOSSNOt9/22qIeonk8mNyMjJ0a+qL//gDw/p57v/OW/hn/2ZP/sEL8EMm6//
+39pOvr2Dz4F3fhkcDq20FU/f0iV1/nNU1DlJ8StJBLY/1Of/zFr0nrKsvCCLP2R2aAZzPV/Zwy8
u8LvYwBig8lRx1Kn+fTHj+04BEywWpiEFDz/4LH8HggyxVz8sy/27wyQv/flQ9HkoPR3Pv279I4f
Pr3xCbKENi2Mf/wGCPFJSsN0pPkyOP6nRsC7T/D7G2CC7vzoQ7A+AfmQgBuclxeAD/njSICA/kkK
SNqO+v0p/dtGAuus/dGnwGSokjchHMv4b6YBnoIxBUBMsSX/rjfBkjpv78feBPuT49iQONi4PP94
PwhU85NpWDa4lX/bpxeGJV5u6nfazf/zUmh8Ym+pWhTFXyYCtvFv3wHjkwR1Q/3lZb35Ny2C1D1e
5qUPfH79E4QdCTIGWv7zj3ef/3krYLNb+NfNgJrO+vXR0e980qdTHPW+Px79QvL1m5w6zH/pTkg3
pPbhOYCnQH+R6AQWlenH+/3gtBq+wpv+ZVMg41bjdj80B5KcxYfmOYrvn//9JKBa7IepBpvq9z3R
358K/8Z88V8HjBmm8q/PR4vgqfohxewv/8DrweLnC3zfUT3vmdkzvvmDE0zs5dIv24rpv//zZsPx
HLT2w2++Bq89/zvf//r3D/jzP/3m33r9VK+/uA6eymP56A/PvzF8v82X5LT/Ex8fjsnxx/0uLx8z
/e938lMw2399/39x4Sp6d90pq+bD1y2DMUvfXvh5j/rxC0fHtDpWr7c4fY2CAPHX/56+gn/2KGbH
OPiG7fUtCu5lU/nRu56RtVYev2avdznd9ctO5eNXTtOnxzp4bOo3F7cc3tiPXnz+FB+7Y/n0eqXp
tm3ao6///c8f9jx4yQ/8Lfv2Gw+nSR7ePvZp9fn4v7LkqQdf345CoU7H5I8+GWIZwQa+vTK7RbbD
H73ymiceBK/XeR7e+P9Yzz564c3Xo/9mAH7fLH74unEcpFnw9o2kUPILxt8m/Roc380ilJd/wfe3
ybq3Xx5II9bMjz6L3c9zkxTaL3hfdtxZ8xgNr7f4PC6mctTrL/zzV/E0Q/z902N2IHZ9/Nr7Y5C+
mT1Q6f2K5WUPIQmD1dfXO5weh6ZCqXv9hX/+OPbHqjo++k31hKnj9XIv1zen8vZHhwixr37gHd/W
rqgr/II3fB+wFlRZ/WZka8KYgKUfv22Q1/wvz9/MTZog9PXXXD1ryveX/iU3TuLsuznke43ko4/k
7OmhPL7bPVE/k87Hn8fZU3t8u259P9p9/J6739bHhCz74O2yzvWnM86vuP72qaye3sxU1KanZuGv
uPj+qQ8e3yxj3wvfv+LiX7Iyer3N51ceycsvmLzPppzi32bHMmOlfPty6lL8sn9gfozev/vgfn7B
luTgB2+fuMFoeX1O/3ymPUQxO5K3pxrIms4vmGQP5ZP3vj3wXBn66Cg5f6L7DPb8+O6YoBFI/Qvu
+xKE6tNvG3xw79Y2i9L7x5/41RSL/YcDUWeV+AVf6cs/8PNAnC7/C/aDn3n6T1X19GZLoeuqRtHr
o9/s56f+7alS56Z/wXWv66P/enfTnPK9OvXR2/2TLPX/Pqv9b5UEbv4EiP7BS98eWXdSD3vRmydi
PvdvP/pEbgmK/+0Pb14iQHj9B//5dHUbVI8ZkRxv712iwfgF1x4ygkS81ws9j5OXKt6fP5U/qjT9
501JajF9ZW9rZ3/5B6iATRd+jJ+O5X/+LwAAAP//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noFill/>
          </cx:spPr>
        </cx:plotSurface>
        <cx:series layoutId="regionMap" uniqueId="{733C42F0-3564-4E5B-BE4A-EE7FDEF38B7C}">
          <cx:tx>
            <cx:txData>
              <cx:f>_xlchart.v5.6</cx:f>
              <cx:v>Sales</cx:v>
            </cx:txData>
          </cx:tx>
          <cx:spPr>
            <a:solidFill>
              <a:schemeClr val="bg2"/>
            </a:solidFill>
            <a:ln>
              <a:noFill/>
            </a:ln>
          </cx:spPr>
          <cx:dataId val="0"/>
          <cx:layoutPr>
            <cx:geography cultureLanguage="en-US" cultureRegion="IN" attribution="Powered by Bing">
              <cx:geoCache provider="{E9337A44-BEBE-4D9F-B70C-5C5E7DAFC167}">
                <cx:binary>1HtZk504tu5fcdTzxYUECNHRdSKOGPaQ6Rw82y9EOtNGgAYQAgS//q7NLle6srO668SpeyMqw4El
oYk161va/7x3/7gXX+/MCyeFGv5x7375iVvb/ePnn4d7/lXeDS9lfW/0oL/Zl/da/qy/favvv/78
YO7mWlU/Yx+FP9/zO2O/up/+658wW/VVX+r7O1trdTt+Ncvrr8Mo7PBv3j376sXdg6xVVg/W1PcW
/fLTtflaafXTi6/K1nZ5u3Rff/npd31+evHz05n+ZdUXAjZmxwcYGwYvk4ASSgKSnP9+eiG0qn59
7SHsv4wiilCAvi96dSdh4H/eyLaNu4cH83UY4Du2/x/H/W7T0Pz6pxf3elT2RKoKqPbLT+9Ubb8+
vHhj7+zX4acX9aDTc4dUn3b+7s32qT//ntj/9c8nDfDxT1p+4MdTSv2nV//CjsPDHdffCfMXcCN8
GdDEj3GIzsygT7iBwpckSoLYD/H3Vc/s+I8beZ4bvw57woxD9rdkxn+betXq7jth/vfsCMKXOAkw
pig8syN+yg70kpAwSkhE/NPfEx35Ext6ni2/DXzCmP/+/LdkzNXX+cWrr66+/wtVBXgTYhTEKDyT
3g+e8MYnL5FPg8SnT7jy53bzPGN+HPuEN1ev/pa8Se9E/U0bVf+VehO/xFFISIKSTS1OevE7p4KS
lwTFOE78XxXru86ejdmf29PzHPpx7BMOpf/9t+TQztyphxdvtb0T38n0R6bt/6GnS7XQ5u7hr9Rg
+jJJaBSBL3teSvzoZRTGNCCg2ud451fx+BNb+QPh+G3kU9G4/luKxiut7N1f6fHC+KUfBBFK4vDM
k3+xqqC5YYQwCcLfM+VPbOV5nvw28AlLXr39W7Lk6ut09/BX2tLkZRCRMExQ8LyWIAIhYRQkUYS2
DmBrf1SW/7yf59nyfdwTrly9/1ty5Z2949/p8kfG8/cHiX93aAqAJziIqe9HfxwXxhRjTMj3Vc+m
6z/t43lenEc94cS7v6d+fLgbOByZ7V96iI1fhnBCjWIaP8+P7RBLQuqHz+rIn9vT87z5cewTDn34
e8YbHxYNmEP1XXD/9+oSYnD0CcEE/aouT0+1fgwYAwrDyPfP/Pu+9llp/sSG/oA337/kKWM+/S2M
2L/HQ35EgH7X83+IAIExi3zQHT8CW/VjlJ4kL31EAxzRX7nyJAx7gs/88X6eZ86T4b/7hP9P4M8f
h8u/Wf/szt7lG9b2Azb0799unwv435Oh/w6yO9Pu8PDLTxjFNPmBg6dJfufPfwuX/mXM17vB/vKT
h/zwpY8DAhEcQjjwQwAt5q/nVxAr+BFCsR9APIGRDyspbSwHHBCYDdrn+5hASB4SCjo66HF7BaDU
CeSIA+xHEeAd6DeI80aLBeDI3+jxa/2FGuWNrpUd4IMCBBvozh1PXxiBoPkEBfAviCimIYVIsru/
ew02B/qj/9OtusVlufBrsgy3JTIB81ut9qpfHZOef1iVjotGBBdypE0upvozHag9Bo4gplueRj2/
GH01FWitmmxU32jXMNHZ6BOm9nXYmSaNp3BIlynCBfJEGttE7cc+fj9E+lbO0XXCccVafaT+23ax
X9ZV5Dpu1hzVfGGtCT7x1t0rrHYklPZatIt/yxMvU0PIWq+lTJQjZRFZ90iELp9sGLC5Q1nQ3vTr
+t6L5Idg8eqd/lbNOp8XszN04QyNoSq4adddL9yYVqXYVTCMIU4i1tTVRyGmMa3j5cGFvGFAvZSa
sNqvE2V+OAi2JMuxmu7c6re30up8TEzFhtU0l3DWvvAmHu7HtcRMjEuVrXOoWZ3UD/1IL9QkdJFE
vmRThvDg73yqd9olSVonYy7DoU2hh9vhrmR91JKjz22944mdWIjCLKLw5aEbx8umZl0VkYJ4os6r
TtJsnNscR5pnDV5uuCiUcNF1r2SGuzbKbFjRtA6SN15dK7Ya/8ZOumejp2y6tlwz0r0ZQAZyD0Ur
w6H4iMzg8h6LOzSSkQU1r4o6iWbGO7KmJaVF0AyfkkZgRtZA52r0jzjR82XX8wLRMG9QXDEpjC5q
YsZdBRQQNRvn3MWfkZhekzUMC9xIP1VhtTA6YZsu68pTTZfrfubmoqbiW9N6HnOShlm4HLhNwv0y
wRxra97HnZJMxjLJuMB3lY7cPoim3DV8OoiWq8wXutyLqD8x1l15QT+lzTpnri5bFig/KpSjaFfH
sgBNeSXX5AuqmnFH2vizWq1KNa8iNi3WMP+K91WTzkF3J23YZJ5VuecPzVWPTJuRbiWFCy4DTI5e
1c0sMc3MqOjrVOBvic+7A5fjR78Wa25cXzEaBbnTTZ0FBltmSXVhyX7Q961n5bFRuGWEa7ULg2i5
9P2YpzXHt4luVcbNpF5z/r7kibgI+wGlto5m2A/PvEYiNg7Isd6xxtWv3ZD6hDd5H95H/U5xO2a+
uY69WRUV6iizKOUS9DtGGUR0DWvRlHITtoeF6g9JIDnrojaTdVSmJlFt5oXxnTTlgwUDlvor8lKz
4KJeBRsWV7Nwib7Gyr0KfAVzN3PLZD+OzNUziPrUqnQakEq7uhkLFFk2JV2393qdLVqwSg3MoODI
UfOxj6g7xF2w3pi5Y25UNjNTX+WhpLmpE8RKrk2+Kjlmo9gD1yTrXFzt/N4MjFL/c13bTMeKLTQo
wAKnZRw9AMUVExaji3a+sVYfDKLAWxtPhVf56aLCgwOZNdU+KAlmytf4oq3nO0FwoYfR7aOxbthK
BpkSP9BsrGWbiknPhwbzj13Cr3xNTcZpPKWTBpGr287PQjEGGVVrluiQp6LR+WKHqvBD5XZdIlNv
LOci8ZKBafGx0ggkTLlg14/lde8z7jX5aIbl4BALRBimyJ9sgUPvjgbydSv4XaTqayWD6NqLTcvm
crBZXy23zbi84u/qOhcCLRlqrE2dL9Oksrt+HnThk5ruMEfMLmO5N+GSzp3LvPEwRsJc8wa3R0ts
wtQ4jYKpepkEE+tsjrWOzFEkfDjOkRG7pPIvHpu2HgMrfdwfz2PO704Df6hjzk22rB3IKPWmY7vq
+biV0BzcrB55CNpy1/AA7bDwuyNypjtCYqw7btXt0Roi86gKv9lpnde0jwe3W4bkGoW+YLbVPhtc
BLpA5+p6WIcDwe3EpnJO0p6HlysY6ozwGKcUx94V55b5qz+ldd3pNEFSHanFtGVbcXsMnWnTFciQ
rlEkj9tDzUgeh6FW5+rWhqxDmeJzl3pujW8RuNE5roaMnyxhs5rXQa2PnSynosLrW00VC1pNr9Zo
3fOhFvslHK99L0DH7dFFFT6GFT+MgyQ7ZVB77KMLkKv2yCNyQ6rqgy3l7eAqm1XIeUxXr6ilyQGy
VrNgpqvk3rQ4t+jEuQj1hbHVG0e08tOtbehP3DTLfJjtOylcdaQqo+2w7CtZ7wlWVeEchQwmELUJ
+gsxR9/0skS5R0mza+LhOlpLfXSD1ce2wvrox1dKdeshDDyl9xjKxxjfJxMp9/Gii4pUa9ZbHrEK
Jea4PRLPN8dRDrDhrYgsmEdTaZv3wRLvPSPy3hKfxS4BB97KmHWhBotbecCh8UR+6/XqGLRtewxv
48i9CX05HaU+chI7VhMudiXyL6uWTAdQzs8+8nUhLTnUcy8LX6C9VBNO5TygTIaVADlpUX6WgMAf
XWrDqU6RoL+utC23PZ604Wo02TDjkcnZSj+vTxSRQ+PStdNNulHJ1F2Xy7r/utHm8bHGE8j3iV4/
PBppijjyX0+hGY/bY7XLkC21mUCYtLekYV9Z1hgENJmJ63Yymdl04kYdQUy1PYKyjvIY4Y+qdWIT
h9UD9a3CoMt7H3/DC57SpRpLX5W7mS41/8IFv/ccp0van+jrTiJP61IeH6uynZTcb29c7Myab69k
T0jL1snELYuXVv/aY3tnvLAIp4E36bCE+8eZJjXJjODAsW224KR+W+k8zXmJ0w620g/LbPVRju/o
3IOc/tZlK23TnLfzuNRjn61Nl1EeLh6tdrKJPz95+YfV7cWTOc9bPS+3vT83bDT74TN+KG69Sjqu
EIG41l0K4+kzOR+n/qH7s1/y/Ptnuz636ViGI4vpWIQCAvM+GPiFCxt+oRfkqqL30a40q9lvL8oF
deTcR1Z1q5k+dd9eRfIdKAmoPI/exIPoi2p19kgFxeDUny0OHYR4Xt/gVKHSMpSIOQucDQSLNbFH
D4vYT7ehW317IK6mvSlR5tCEzL4T1Gbd4EYW9hdqPn1EuHasG7Cf+eBG83Cakp4JIgsCRv24KMcF
C8ERZVXdXceyP/IGBFqfbDg9idxWdbUPkvtY3xq9k+RvpSdD9CzsfrIQFulJHbeHmSp9LuG2cVnY
QByQSCeP2yRa6mRJt+JU8nJJt+Xl1roVf2idafBRRRCQkGHpj0uSBDnV/SeCVjDGfKjY2HjiYKeu
WdOGJl7uWvyunvhdhQmcg056uz3sqdRAMMyiMmlyvIgvasHHpAnA9q3uog07zIZk3POTxUAOH+2U
pB3tbMZ1lZcn2gT2Qc6ePGwTwsFUnqcuh8zSMD6Qen5Y5+SmlyVl23eULXlT9nNbqM0gbG0bGcD2
xgcY97g/fPKY06I1e6RiJ2OIz1saqKOkMsrKSEpmsNNHiJQ+TsgP8m5NvF+7hCcGm0B87ByKct+I
YU2Xkw30PdfvFhofljJ47Uyzg5DAZbYmqWyE27tlVUc89mpNa1RpJmKMsm2XSWuvTNAGxbaFbV8l
qd3B4us1UBait+D23PE31m5VNY73TbDUzGndskU37Zpuq4wnDzWd1vMGDp+21dt1gSKS+063iwjY
MPs5kkSlS2TV/Gr043AvRtEf6Sn2meuxP4IsfOu4lGf+bpwYtqlPTH5kTE2Dr2JaIB5PTBbxNgEt
iYO08TUoAZ3KPuPgSzsg2caZTawrfwrSCI4XpQ7PIru92x7LieWP1e1bzwJ9Up/nqlvnrcv29nHs
k6msmhzEHq82ldtkbdvMVpVagId/rG+lc+Natwvzq1ic+VV5I9n7a3TuvC0LZ03Q5K3oNlU7Fzf9
3nYDkd93BWy3hR63XHWKpg7iRC8Z34Ynv9+cdIN7pbfmm5oAbKLXtFrCz5DO73YJn9q9Hjj38637
uVieqFanZTRCTGFPhmGT1K30+HhsW1YZFgvCeYfq9IkN2r7dTghc/lZMtvh0K553363uOmpeOW1F
MUF50MtaEJdICI7FoA8k/EK3jYTmiCn2Dxuxk5Ph2kqPtH9si/UIJ/Mq8thj523Jx+rj2K30yMbH
F4/zPRlbq3dj6w1gw4A0m+EcY27UfqtvmgcUb+3FVj9vfu0QACne7GfbXBtPH2UrWe8qz1OHTcZq
7McLqBLwgI8jhDKbID5f3KY4myqnl2FPO5GJU/DWnB6bLdmqW2lre6xubeQUBf+P+m2d5/J+RkYd
tvW3/U2bgD7qTElPYnwW5q01wWpc88cBW+ncays+rf8w6w+9ni7wdJSHTJ1a8hatfpNudmVzI1tp
G/tc22OX7S3eosCt+PjY+PFY3UrbuD+ctUMUKPA4ZOv4ZKnn2p7M+mSl6mTwnZ+bkY9wRj+F9oAk
BFO/7jZdf3ysNOjWdD75k8fGrfTYtkoJKr7VextA8dxzM7fb5I9df3izFcuwmhgKMJjkUzxCVpX8
avM2Dfqhfi4+bd3q29BNz35VsSROXS3SsV0RQHoQHPf3/pAT7Ic3Ym0JHJ5sEaku2dkewLdkftc6
FaT+MPrvwJw4lrguvgVcWLN4Hft3XTscwj7w2YrI8kmFak/6wHuHUZncTFj3GS6nN23T1YU2Lsn9
puWHugbEgUSvlWswfGAJoN4gust1gTu2cWWbgwzl5RrXADcCTpLyZahSOsl+N8eA1k2OFN5m455+
8NmcrGph4+lQtUqXUTkD0Tb3ujnWx0fy6G1/cLlb8bnuT9o21721nVd4btx5hblNLsmw830ORz9w
iduDbrr7WE9OcaQD6Bxgsc1vnurzyUCdG599/2Q4ieySxSTumGdPRm0bLmmsmuut59T2Q4Fdf7u9
WDYVfL5YV6JKI6HvUW1IinTtAMObUzHbEdxmWKXNzO9jdTl6HTBav5+bMN7X6mMrRVjUg9kDYBcf
Zz8QKZyjjhO14fuhq2+QIZfUJVeBmu5q2nSfqRfkeJDRp2iMXpfOv+9wGaUn85zXEPrvZ0R1Oqwx
Z2GtZraqdchGxP3Mq7wh64dxSPtIikw2FnBNwBl31hsvzGdS8ajAFUSGvUctLHFTCb/al7Ntc7Fo
w+rV2mzmei1qMeyTcvBTFLUXCPzsHlz8x5bgNat1HGWeV74n4/ip4s5LKyFxFgU4c4CzAco3AQoG
QDjr6QmBLxfDkpiAYjgXAFKwXE28ApSCBC1AhlIXZVulXQmgxdJBKRoDFlbzuquGoWHhUIpchfrB
Q8l16IUEjsp2Rzrvm/TckksP13nHYeciei9IuLAYgLm+0/HNxJs7vkzVPl6DFBCCfNDlh5H0t1Q2
GW3qPhUEqDqJOsVfgkTZq3Gxa5r0fhE1URGbkuRCqoeFdofImzqmuXMFHJLHfGnVTa/95BrOffdx
wr2jr2O6j7VOVwz4NZpFeBAT79JYAM6ruqIPAV5bSVPgUsm0omIA5EbkcGwD5HzgrNeK7IUJj14z
kUI63xSzbiH8hCRCQoUsUMe7bI6Zmqi3ayuALVBossAC4ump4M2se3oRLX2YxUplph/eJWsZZHFc
JXlIkzeNs0va+kN920TjR86bXSud91Ynfc9Wit56WiVpjJOQgYFqLkZUvlKrUcVYEQC0gzldeO1f
KBOtuZpQlI5zuKNJf7fISGfd2uKscyFlC5HDZYyGeUc89WmkV2oZlhTDTwsYpCQAKEfxO7mgOzh9
wqkyFKhQw7R3pSnhcx2AzgpgptHTqUTTFzILmiahPk7CI5d9MBdB3LXpyfrz4GT1AG/KnEqFGgGT
FerSjNWOh2g82Nl2LDhAdtHLva7+FLrKFS0ArP1o9vI6tNUM51zIVSTIfFqD4UEm0ZALRN6GJaR5
BvUQd4h/WQL/S9M59cZMbXNUkbYZ0SgDkUNXdgGsHPItaWjmi2St6ZtZoMt4huNJGXaFnqtLZ9Sw
nyPwKxoybCPW1W4Zv1ZxrW7auX2gaN7XA+3yxmhIzllytRieYjK/waP/ZSUKvwJL0QKCMM4M3NCn
1i0jwx2Yf9P3H0UThXmdmDj1TA2Hw+YQLSBs7cjvVks6lgTimGjR5KYMP+oC63lIWzJ8JjOkEprl
YzXHC1stviQz/uzRMcm1VwN+O+X+8Hrp7lUf8dvGl4Z1nXJFNRgAm7iXToExlzE1NkVk/oRjAkIC
GPFS1xWIdHyPSk6KyZPtNYkEQImByWONujTw47dLFcoMDVjnunQi9RacJgNYDOyDzDY+YtMplyg6
2addlzxIgNqkm3dduayXgqvbuG8vAI51eRwfWgJnTSQ+JDV4w4lRZUD8POO9oRWskZi9xoB7qija
hUF7i6kgzNRX4P5I1BpG+vhQAR/zpX+jfYPvK8W6SX+YFS+zkHK/mEWZDgII6SFxMTeTSw0sl1XL
exxNH5JZeoVYltxhMP4QYN7ISF7MDgxp4K2ahZ3kexpawlAPWjuGQQCbjt5PkfaPfflhXSF9JOI8
kMP7EOIdhpN4ZuWKL6jxWgBByltc1rk2ZVPQ0Q7ZvHYXRpxAct8DImj0io71PjSduwqdV2Z1OICH
WMAvyapfU0gALJcQz7B+Mt9CHZJ9P3FmeZ2uZUd3U9BKOMGHgNOu6mCNqcG/jurQh3AiJDgcIaEJ
Wl5plDCBl3lngalLP8+vys72jEKSueggaVMnndnXo+OsGSXgK/UEGjjOkM8GYLcwugHrEoeQlHWh
zWjyqbOQM8UGUkGVX33zKntfrdOa2uB2moP4EOhJgkLhwoVtm3IngX+8ehWs+F3kdz1TS9tejF5w
DJa7fui8K4FXEBcuXs2eN6ahbKYDJOWYjiaSuibciR6MJZgGFsupTKdJ1sya4YJWccRGwPs/gH28
IIms0soHQVVLyMYAjBVGXpcHcfsa0OXMSl3vfKBY1gZJswta/rlB+qqhGrF2mFuYUq8MsPxX2Jtu
VttcJAbM21iSL3Bi3g09gLVJ/QqS4jiNGrIwSOtBIrSsXmGCu3Ts6VXpe3UamJWzcUKQrSLuNqoj
vutECJ+l132gVHJxRB3kgh2o44XvvRMIqFsBTM+SkoRpUH/wh5nm4q4sIavvraMoXAOBdV2N+3p5
P/mkSyfvthdtfcQRuXVLsIPEXMuroADwKGAUL5fJDCre0yQfllP2xo2fIbsNClrCRDqU3r4UKI0k
etcu3N5WpTEMa7yjfD6MAiikwLiYxDUXyO8T5pW56S5nNySvq7qaDyZkupZrjomqIRqY2Cy1zspk
3jf+cmwhoywUZk0V3SyknsCMB20GHuqIZWLTWUA8PkVtrnCt085Kl5c1AtO31m9GvPRskQSi6d6D
HKZKFoa8ocqxRyBI6/t3JbqJV3HVzhNcr/gcJGubLsEE0Bbu84CvLveJOwE/UQS5qKZjUb2cxNY7
JS3Hi2jCftq1F6H3cZnbeFcFM2i98Ew61cOndfZZb4L1rVu8m3rogQyqnRkICc7Ad+0U7iSbafRp
gZsaTnYXsydQLpw3sAB+0bevp/k9Hfgexao/2Ma4lMTtCk7uUMa9B5l9Ph4SsmRRUkHAXPOYOe+G
j4pZiJu6pMoC1K2vm6AAZFhwL2Rr5V/FXumuyrkvkhaST7iBcN8sd4C0lWyK+EOn1ksXxGUO+Vqg
RI0KftBxtQKDputV+lkXvIFbEpQNdeRlDn5tCB7TsKo1EGB26xG8EmSCxx5UsF5YKYePE9y+yKqo
+0Sj6ZCMMWL+QLMk4d/k0n6CmyY+8wGXuDTKvsZLkBQ8mqK9q+gXLtu3kSzbHC7E+MzG1BaDcBAm
oegNjz9IOP9AOprqzIiO5KirL2X0KvY+xxXvd/UIZ4fFu/Dmdb6cT7mqxSPFoCFuqSyEYmBNtWr5
63oaLmK9xoe4rCBrz21eL2CUe9yLbEExZH3nKUUja4W8wUHQHOZ5fE8X+s30BKWdJEGaTD14qOXV
BNcAWtPzlFC77EyUznyF6wvt2B1q7ybBpE8XAr6YYnPA8dgBxjZ6rHLkgIckuoTDBZwZ5ATo8tEB
q/aC6rDwPqoZQ6CuE32Ba0imS3oAbxi+qcE6xPQAFv2dXGlGAKa68M1N6/ykEHK+X8fwW6nKidVw
Bahu4PqQDF9ZwZts7aZ9401J0Tc6I6MHKhwly2Euyyt/mDCr+kN8yhXWkO9c63HeqaY3mc89wqra
r3MZnCwQGL9gmG9G544JxEEQVYndOiw2A0KC3CczBOGtv/PcOLHA+nvXyPBWrhlceoFEKN8nHv+k
FnM1RJW5smqBqyTceNeiQoXpVEF4111ZOEAj6qurtnZFaE9Hk7lPm4V+lhJDgjBobdoR2oP003ec
9NkCEYAru9dNvOw0CnfhZEU2Bq4DMHZoMkHmS6HWvIK0ZNYQ/H7p0UO8ViLrogYOC3Epii4KZCpk
s4Njw8deW7hlA3cOhE+G1GvnOKUzuE+09vtEmZ0b4SZBEucO9n/E6/huhksLR9XcjH5witAJT6mS
d0rGl3ENAFCU9G2aLHDLYkTRdAE4PGFTdRAjSOGM7XqVCPnGjfQ+otH8UdPkQ2+EYUMgHurGI1k5
IrhtE3d7F4B8ifDKtBF+L0z8YYCbPZAgRbmtiDiuCmdcBSr17DAXvoN7SWVf7ZFq3nc2lG8GO0eZ
FDJ1K1x2amrvnWqWuhh8y0q9yNyngKIrtH4g3PS570TBKfCSRA1Ijh6yyixrXrqRF3A9Fm6u6C6j
cDEt1YDdIZ5NXnA1B/PM+kB0u26ZJqZcGnuTTmcs0K6Kk2VP1oaNwilmyChZHUKgg52b0yryaRab
xsun6haDvym8eIY8jACX28KdLxQxH+BNuKyC2LriqtBROYI7syVz/UBZNUwQcvC4zWdAQwV4/6OZ
l/3cdhZUv6vZYgF8FvSy9XvO6tFGHyQcl5oKUvkabqWlkTEiLeEK2zr1cAnGt3If1JHPDKTFnJlr
RpphymQFt8cgDr62TUacgMMHWDLRDscoXqKCS1HCMXEpM7POgq18JYyEcEr+v5Sc6ZKluJalX6Vf
gGsCBEh/+gfD4Uw+D+Hhf2QxCiRAAjE/fa8TmX3vrS6rtiqzTLf0DHeP4wfQ3nutb+2ZubKtcWq2
7XbcnHpq48QUFV9PeKhNoUSNlzImD51oxYGtoZfFMckSO8xPqjU4GwBvVQmFczKATiM8Ujmmczxw
uAMPfo3TX3aRf654WB3E1rwTFeKYR9FaqtgreVLBHWGVOA/meV3cO6ufKzq+K5Dt2SS1yTQ7zJ2K
T7gag3RxKlTmcYmLR9mea7cCsJp6PNBJmIaGNBmr+HtlXVXA937yAxmXIMq6MqF9GvlK59NAwQju
vv/gBy1wOoFmxh+CIF9ksSXV7wbvZdZ7Gy9trX/VS/wd/n15e4knFU+fEVSuVMTN27AuUMO28RiN
suStalMmuiFfpo9AuMOc8GvNDzIKp1z3Y3T53feePgsh8Rsk7DnACJKGUtkDlS26Ixmm0Y5LaqP5
gLkildJV95NJ9jRaZ5VDGAaDN0woA9PbHkwfrS+De4N372Hch3uy1jdHwCRQQTpX6KnpDnwIXxS7
ebBxInN/vGkQ28PUm+HgEILJ6361aRf6skgm1VyYP6b/ngT/D0zqD2O3oZbV38n7f376v19Ni3/+
RMP/9T9vwf1/fXb3fxP//9+vKn+ZG6Xu/t8vurHF//xZAGT/Zo1vPO9/+OQ/wcX/BT781wKB/+IP
/5tsMZhbpIP+uR/gP7HF9zcW+H9l3wbT1P9Klf3Bkv/61r8R4yT6B40CEMYsjhKEXG7k+N+IMQMs
HPgx0mMI5gLtDcER/40Yh/E/Isb8EM4hQaj6Tzbmb8Q4DP+BL/UZD5BjIj6Pwv8JYhz6AdLw/44Y
g26maDF4EsUIb5MwAbr+74hxote+hSerjjWJaAlI5S1imyiJmovOBtOTCpPqSarl3LV+U5JRAt61
JHwG2GxT3e7TOWptppcufrZez4vdBR2QQ6+7Lput0mWn0eMsUibt/BhP8iBlp16Mhwm6qZf26iZr
v4TDHfd1pmuyf4oJolLHl/4+GDt70XsHg0W5LR1rP3nq+Y75PxLtS6LxVAJYyjYf9jELvO0AeDC4
RKbGmDWPYBj7WORB1UcHu7YqhXO0/hi5d1cx38Mrj4FndnFz3FfRlrO/LR9kGHLh6vVrzTCK44kv
7NCMpWpj82XbAsibVTKfwgZEVSunt3WLJRDAzd5N4z6+uZZNqQFbncOdx8FM/OqtQxfQRk3ZtHt7
cau53/anTVT0NLP+G094lyutS79HLQTFya4q3qtymLzDshTWjP59iFGL2woqRFzl/d7OV95eZ6a3
ixNBLvBmvZNxyNGrhifFgazFbVh40Qx+Lqa/PMxoxuCvI4Dscr33CVrOFRV0xuBhq2O3L8+TnnmR
BC8LcLsamsmhI747eNSZ0jNX5Sb+Ti7qCUWhe5TT+iGWdoFo2MzF1iq088NkjrzUi5wPbnEdoLzu
uK6z/0jX+bkbZv++ndSaxm1TlRy/QhBfPdZEqdV9MRqvy8aBtMdtZMHZJTWHfDGod0DjOa337tFj
A4Tn3jdHS3/iOeqPGi0fYLWYPNRcNLkw4avTnoDy4wq0gO6BBW2QJZGwJ24hDg8ROl0bjOshwsU5
jLwqKdnmQ8zJcGpWzDwSciFa4K0BoNtPR+CJVerZqLr4i/fbOPLdegRlVfbhE/FAlYvw5Acdv0YT
t6cVPzRrRB0WI4nlOQymOmU1+vw5rL2DJxRMnJh1mZp5+BjCuYbq1bpMhM3nEBJ9tbcPyT5ehJ7r
Y9VN9kJ0g/u+ygh34Rmjijkn/HkH/nDH6jW4Q1agzV1DNXQY9aJrC7kf6AUTG8sXtZ0ZFeqxvtX4
nmHyDjeMp1WHTx3U4qEdQIrbrik4qUUhe7eATdvWRwWlPm+9JDl7M8Hlb6fMM3WSV7s35aPZ3kGl
ePmMtzxL6r0vlbhdU0ymSqi9DFrILOEWzweMIJia1JS+Lms3Xdah+h6KsTkNPZSqKB6zjqkmhwwG
Yh+CyZ4Mw3Hbn5d6vPS9TR4T0nZQZG+//hZUKG5mOK5ev+cjZWM53m5WK8Yac1ZMc+dbXWyzZpd6
0V9IRYdHboKXWOpzLcLwLpDsHSa1ARhZ5c7tcKFiaT5a45fJ4Lqswwl8h2fnC+p/jZPLTw5+sz/t
a7CdSBLh5q7VpRO2OoReWBVVZ5o8gtZSTqO2uVKYjicy7ynZGpaLRuNBozgmBmPjfGnW4D6s6/5O
YbRRQ/dJad/nhhl1Jn3m1jePN8VI6+nOBMpPt2FgGGUVqPVwPFesvs3g+3u3duChqMkS35DMLet8
Jjv/YByhg71LWniZ7VdfiNzEVBx65pmvtQrTjSSHqQ/tnWzH7j7m6/psax8zSGKra7KhcexZNWaU
+UkWd1GcUa+dHsZkCJ6oJg9BP3YPbEme9l0DIjc7iHgZz/c9F2nL+uT7MldFb6KTtOpdLnIvWGtZ
0eVmVuq0OQHJy9f1aU4Sl7s24UUz1HVZV1Wd1oGHht963yNllhclggfTRAdahdMd0jA8UwgkFKhD
5hoP4VO3TV8IZuYn/xcw++DB4u4vKlKTe4y3Ku1Ycpt251t6YQ8yEJ5YETRTtKIuAH2ZfJO14O+h
2MQ9HfzzoEOMhFYsR+BZY7qodr3G8HUOG/KrBwwPUKfI+rhXzHyqaKEPCXzUjSBfg3nizSSFCwT0
dSST8sBX84GM02+FXMjBI8BKtTPVNep6FA+y18dW0+3SM/3R1P6LrFfvwgTGGN3o12H7YWfxMFUB
e1Oe99Em08XaBGO0jquzDhbIgtUUZEGEt7Zt4Sfi8B7ug6o9y23GJ8v2uZPuc4vxlXPbVodp6PlJ
RnBWpNxcZuqxPnLc8fko+PDEvVNIw5/SoLHuZR8ddyIfEd6AIqhZ9aI2HWTLhkAC0cghDPi3U95d
W4V5u4Yi9y2fL9QF1bHuuw9RRX0G0hektK4A07O9LdfdU+Us7HSIBxWUcRUc3R6Z1wl8fda5di1j
3/AHFs5H4icJHK9kzKDJkCvvMUIZb2Ql2+OlSNZ2P2FqWnIGewUyUifvF4/TO23iT+S0EFSIg7fF
N+u5Vv7jXkNPHSiMbIp7SC7LAa7JfB6FL7IpCqISldrmUM94vvQ3mHb71k7af9/8C5k7/r41yzMa
o297V3VZD0S9oNq9yZlXNh3J5K577xVWs28VxTBuvOXDurPnhzyPYfxljlt9hxVFl78KSbKpU8UY
qqJKwDj2AzkODjVxmsYAPcDo55BybFFR1z7yBjP4HnwLehI96YX4p4b04TXQYX1QPSp1BXgYlmTH
jsM4YVD0K/NqbroLZyjrE5TttDXbcGxCZy5DABXJtBJMvd7ORDTsiMc97cTyI26eG7GLS78KVY4+
YiRDr32kE2SegCW8hL0p52XgZxcBQ0/CBzlR8jyO96uz8kL9+oxR3JysHmEsGe8yr2I/IK/j0shZ
9+S4uHAcQFcjwimrdKtLN7j4OnfVOe7JmCnggim8yV/93qMr8Loqm5anvsWdbaVbnyWZXkbnRa8D
xpcGKDmwU/iiDCOZl5jx2qrPBomVE/SvnwOJMENxMRbVLRsDA/tuhZqUjm6weD1aduVGzJTOrBEl
rjPkb9l+LgjxHQKyZ3ZBxCrWAbmvG9z7xgJnqraVHHClwW/KrwyqJ45GM7kiHD15WnblZzvj+WzY
9DDHE5pHtVwFJB442QKRsiFC7on1LB3moLrGkfk1Das4mNWH2jTCkKW0O0ErHx5Dz/uyGISmaP8y
Jp55UeWfNkITE2e7/6zazj+Qvtf5oqfuY+6LacXR5u2PsMV/JAptBw0giFKb3DH0hbmVdiirHXpD
wr920bNX0eWBCvototVUtvuRsB4BI185zNBxCl01ubCmOfSYYK5EpiNtugs4xN9hFFbXUUhYWHJH
UUhq6I/1iERE1+rL6Nt8qsVWdPCF0a2p8bFFq7VSDNsIYz2iZ22vLd5FKMnrnlIg+scKuH9GPEQE
5xDaW5PE723gXOrpnRxbE+1ZkOgoXWcyXnTUwOgzdUYbI48b296om6ADBuIVimF9hO1cl5FaHpAt
Q0Mw7KfOTiLbRzzzI15RHHivajoHgg0fSW/xE3I7q/7B0q4I5fLEg7o/aeRUJmWORFORc38j5yg4
m1uH3asYuYJl2vMBEiFkgXl9bql9ryiHwRnZE6gX1E6I3trvUiji252p4U/KdX00EgIH9OyTW2l4
8sDW8JjNeeihCR8WAwvBaXKomu5n16HkCi+sr7rb4JNs1qTVmND7kc0Tql28l5i6oD8gA4cxw0sO
ju0mU7eK4vT8pR0UPf1phvB6U2tWhiwl8oD1ZG9TAMBXaTOx7PyaaEhkU2PrcgjsS7IKCfOtVoe+
ap50S9Ud/vzcxMzPY7BEkB8DuHPRPhT+MkOeo1uf/WnKFuhjV1WBw0Lcqk/tqPiFLO2nMiNgX69r
rv2k+tPcwU9N4OZeo6UrOsxEBU82W7C43wqOnWHHaVUqjWddqF7ir1qb6GUIWQ97ewOLhGpZRJso
AjAuy3PIN/9+SDA93f6wnlmFl2XTvbVb2QlA1DxqnyX38OziOK5iMp6M5Ab5VTulPZrtwxR1O1qM
HlmdnZ+8EI3vVKOn9oYwY3ULiL/FXdl7FJnNMDgmI7vr+LBk+MkuR3yrgAzfFWb6RNgRtx3mgDSO
SKHo+jthluUObk7ejPoHVvXggQztnCbW4lHRMLM6CkFXunCHhTrUJXb6DDnK/U2LapHKmk+B3FRW
uxG6j/UVDJC+EsfQC3ALVGDMGqk+lGbAuh1rUGJxDODSFa55V3G/IykVRPm4s+E0QvHdK6kwQS3L
MR4QPA0Cec+Xrnv1wc7wAR2wmflRomHMgxVnvdjW6kLX9aUl8VyakbCyESGQGbQr44qBhTQ2ObZT
/bo7vWW1Riw0SmIEUPkK6fTFxm7KArvjFNVTiwIOhwa5oaFMPG8uG7V94ar378WYNFnjxJLz2205
BCZFbAx5H63v7Ga/1BWPcfsBo2BdWF9st311LWzZmW7mooyID8ytCrIB5Ne+1h8TZzSdeVznetqh
ybH4Lgq87hyBQsEVR/y5iZU80xUqbkD7k99HP302IGQKnyIzMu4Qj2s8eD8I8qnehfk2A3ZB5uvP
wF2zTWdibF+2TeMdn/3fBv1LMSukMis5/9gii8vd8DTqKbuOGD6zylH8cm3PjlNc8ytZ8KjVLZnS
ZfPkYegT+Fm6g+2jZ5abqg0PW8Accpvs6JztjtTnVV4nJDlqG6Cx8+M77dfmzqPhGTKfxeAryMGn
k6xSF/2owzUTpDdFsMig3MQ4HOOS+w7mt0a5H3FuHwTtv8XR9sPtoHXD+ri7ld/ZWdeZgZd71wvv
ZFftjsOqwnxKwvXZD0DwJUiWXTbrMJaPOIQtctNdsIu7VcyfmFzxBc0szjsbvyCXFZ9sEI2Pg3ns
6qVEFR8fBOpRSSHlwKXD+wLRqkSaMtwbft2XOQGhimcxioA8E/AMCH6sHPs7919MgUhY+1WhFccQ
Buvl2gSe/xrLOLzWbG+Q+LV9Br8b8qqPNK0YTmEUIF4O9wqRUFmVMYNby1p3Grr71QT0GixJc6o7
4fos6eA++QlUe7ftrvBhkqXGtXXZClWXHoX/o127pFvU+fdktAePw5ttK/Fe+a6ciNUHqfiU+yG6
HUT6o4zvV4RYy1uy7x4TwVhOHKFq20hSsHq32bixIYuxFCDzbyVwHQJyBdr0Fg/jeoXmv86bPu7b
8Li143ZpmyXblXCvsOdbF45ZUnF4jGQt1dixx3Elz7bxbnrOu0bsJiXYSXqapDDoiVocqhXQEK50
/8WI1PpizlAuEZQHyF4Yt+B8GYIZfJg6t0g6nrydPfmt8x8N+5zddEMRzKP1QXm5ERzOjvyGh3Jw
wg6CbJjoBZCGd9wg/Gct0ICDthCpEupxPMb1afPvJozDd7VePprRc+892yEYdN9Hz6tfaFN/CDW3
Fymqzz8VSzVtKlyXFL7fdweze28zhBhgqsNLpXG+hEN4p4MdSdppnEsccsEJxwpa9qdQjs17FYYV
7Ld8CRG9N8MGY1i2cDrm4GEhdAGyKmSJXajIfCykQv7CAA7nvv+6bwhog/KBIYibGrX6Prj9tqsX
EkzNtD5xtYxlWCX9qd7KZEW/Jxcffo4YIwCBaOcQf4LW5Mvf8Z5sj02DAEPouecVLWCwPbfRZL/C
tMrZqKAdhVrCVmmgTVFziTr1W9GB3MHgL6K26lMKifek/A7BDSA85ehIdR8XlE/s1K9b6mJk7kRf
ttXinVy960u9wmWTmo8HufbJXWeMd+zZ9GL4gtc/aHKa2+EYBWFXzhUXEBFhulJgc3dIgAbwUTWy
XdsKqH6l9PsE66qnJxst7sN3CJv4UDVTnOQPtF2rYwN7CONykjPj8TtifrJ1LNe137LBjSyvCP9a
eXi3GPSZDM2eTAFMDo+u9Z/Jrus0RPr1EZ3N8th/MrqbwxIOfT4gHESFMNe29SLk4eHSOPKlmsfw
U3ofQoARrcPozP1YIP2byItizRm/zPIQO3qCkDuUVDH41TXOeVRxDxSoBzGmJU+eisAJ1sl8v/jz
STUL1NyQ6Zdu6kuOjRg4NS2sPYF71tzE2nBxz1E9QMxkiEmrrkqKXQVYHkA7HBake3f6aY23HVJK
/CMIq+U8e0n3QKmBGrm81lInD3Q5SWjoV/CRWeAv4hg5QAMu3jDacAqOL/awMKJdVdEyJqA3TlCx
ugR/iWqm8yo8WJCLXjNPSu9Ye+itO2yeOHRasMzOi0iDW+w8srMPOxyKxbzDdGuXpC29GoEf7AwZ
4Vx67aEf4F3a2vAywaOOJa85RKDqEWHTZxNiGofBfD/BHn9Htmg/oT7fL5T9AArGQYD7/MVSKAQr
tAlGH5cYeRXf9/hNclYHhJhP3kRk5jHRv1TYAOChubtbpP7iGoy9OC7rrIXO8AR9JDOrgRm6ry1i
+TFShVKmxmzhETRK7sEggGe7ydS7LSmo+7ZkS/A1gGoOeCsusP+5/gJK+gi4672PfsxIid8UDpbP
hPyONVeQLCF/MInOuVr5KYlBVBrb38fxgsbWdc2TWs1LvI9Jie5rPTUbvUerI0+SaGAAgE7Tajbu
KhrPyxoTQHHtg/g0ewHPpsk/RxIe2sgBCYlZDUdvTgdQ2uiPUCtUAC/Cde77bJFFWyy4nHnzH9cW
kTzmdd+YF6TVrmVZI32CirOhHcaRHPyJKazJBrY2yHSDehQjLdbLZCmVTO4T0rvzPGQrbPzUKcjG
unn2dliemq9n//aB/FyBCrtWb8fgFjjG5ogXAgnlMArx6YEQKqjBMTkhZYPmfs/iAYqrhy/yOkXO
bKqOW8tINvSg4txMHtCBhIfllk5OHO0zNgEics4zx2jqi3hE+UrcVAGlJAGIDo7OP54eJomuGuli
kMkAOEJaF2uIDQCTlMt5BbnA8LZBu8U6g2SoHjFWAAGOvDJs6T2RPDoQFd+7KdblsvdPVAQYeBss
kPBaaYo/r1PP8Y7fFxRs2IxNBhju6HHzlkzmTlHpZ2sf583M1iNaahyuJogyvwb6C2yuyn6MOLRv
Qbv+rLZ9KcH7nPp+d+c/HyTadW0Sctp6iIPLol3RymK2ozhEs/5ihuanNabGWSSvrUOYtcOyi3MY
Nb8RptqLSU4OYzFLoNNgqUU16j7VW1IuCGisEYo1jCPj6asa+NddfPxJcwSADo8G3GHkJe6c3D5I
jWSGrLYgB0pnkXNkLoUE9neS5a8IWqDGlMN/yT2+zWcaGV2Kab7qQA3nbQ2WwlTL97HiAzYR6JcE
fVCGds+l23bzJag5UcIy2bULhoYZE6Hv40p3gAi3QaRx3UW5g+kfT/EZ6qA5IMM1nJGDuW6w/0u0
uuEKjqHbgGRhZc4a6KWoEZI6eB3/Lvvmp6F7OdrkdVfNLwCDB2JmCfMGRgaqZIx75bTdUup+KKtD
UJF3YEPzOaCDSbd5+4zAwqeWY7HO3JQOAJnDGpfThr0rOwv821IT77wRpIOFxAqUfsOF6Ls3Eu40
nwhxIHnpdGbrI+5clEAT3U23FGVMVXsAo38xy1RlvrJ7CX0CN4+U7zOdgzezj35a6eQY4RA4JX0y
HaQ14rDb7Y03IRZ93DyS3ZnhEna3v+v+6tcbuQeRrL8yENegYYY0Spx3tn70WnlrcCBeEp5JBxJ3
WeOC1CN23bCIwsaQpfYWnNmTpB9bHFSYHrExQdAc0CaqIr4HGB/sE8wyMcsoNgThJrCy8KO1LSYD
WqCHTn+Ljf7Jjm7YYXHAqPn8130ZIKS9QWdMEUN4o/V8N2zJa8t/RuP7UFfP3laJFNmfbwn3FygX
fEq7Ln5gLYmyfdK/V7LllCOMEnseTmFOYmwMYifIwl7q3BgD3hYjfB0aHm2XBGcP31xhnwQER1zj
uBuTWzEG6GlukEugEM6GhngAppHHP9Cm8DgsuMNGhtqjVyQQnqE4Zn/SsB7l31hgP0k94+HtLrNG
Axy/rO5xl+sn7GgcBYnFgLPMH15nv7gfrLpv/RgYsLhiYY8E6XcbqoO3gbgXmmBhzwJZZpufLZvy
NljBIFUYiaAFIROSE38a0r7lb3qoCuGB2MKXnpPKL5ZQ6WPEa4vya5fjsntZu97Lvg9PcDemc1sF
eIvjjkKkm+AITeh4dyhkfV9WHRRtmMxZPNaAda7LeFvS44P7jDbzxPTqZwGcpDaPQIvmGFhJ2upD
tUsJ7a7SUN/lsw56qBGdP2Wt0/c38HxHCd/qFwn5Ce2LBOOFsgO6c8+rcIZ1vHNykzTIOYkAiCPe
ULhp/fknhtYdbQWoeRggGXignkQlc7uF7WnY6bEaIl5KDER+PC7HcEOwrJIUXBbOnj9BSKLoeert
ChUt8I6JF2YyaA6xwqqveUHdtn2PMSkEBF95rgjkjp65DRYM+ZC+oA9kXqwwVHJ+V8fJBxpima+i
f2C3VOVkGdC1NfKPcpCkrP3QnRuxfYUzgRFDsTqLNolnQxB1gYcikYwhIBvbhZ65xX6PfSPXWdB0
RT8JDW8i4F0NNraAJmp7tNVrQmUar+uX1ufzIWTbu719m5AOBa/H1XHeEzoEbEpoxAPwpfRPufvz
4bbICJle1RUqYo89wf6EoMLvJwxWGVHbn0HAvfRRhCNWhGiITYWkO5UFzroes0qAubCZz2CYxtur
7QXe90rueLS79gHUQp+1Ak2fmeQ9IfgRXJ4t1sPYcddYUIUHXZvtG1tsIWv4aCPAvr+q9O2V//mv
pfk219hBlrg1QG7D+4CBaTLSte/rU9g1WYw31lrXHzY0vhbtDORZJhAvcmDNh8xSbBlpk2fUq6UY
xv6ZG0UPGEr3c0QmmAC+X0M5S+746q/ZrOYvQdJ+Q8hmBbuPpTxeg/a3DQKKCTn8zm/dSVTwEMdz
2MFUY5TnHtrTszY+O4tk7k4Dshc08MNy8pf3KELNwHFu0h0pYMBmSDoMAOPS1vYUJBwDmNgomTdc
oHQ1WM1TAQ89N37wu6fRiYJOT9c9LP/UbQhY08lz30LivdJ6fahudwoLxUVKpAl8+uzA4ZSJSwRg
bL1DLYOLkMxgoQDvlsgtIMsIc9LGCGD079usJG7v4V6P6yWEInShBCxZONDncEDeQ2F1G5rd9Yor
OQIEWF7lvDygs33CtMZyBlavaHnsZUi8/Y58HBCYlXNsaI8ycN1fGJ6kfrIgkeftbqH2OH7RZApO
AFWTrFuQuIvl3BWU/AJYiu7J1KA8OyvKeoaYByL2ZcAIiP0JbniAIjqIGiOLY0cRYFsab+x6Xqa1
bJoep+BNmAsTIw/6tVeIHXRV9YRzQkBWhIwRwdnG7gHf+jgZfelO07CIwmmagvZjKcRbLB9ssQvM
A6Y3hL0oI+2ao/TrBLuuNpoFnneY2oicCHMHLB2EXNCyrzWC/Sfi3+Kl28MMS+Qy1AxqAoibqV4e
Rqzjy9CYNMP0TajuO8ElTmO2bVnkTy4Hv4Edf3P/2cUI+6isCYHOERt6KVHfOx8Ii9lG0ALMW05r
pG/EiO+yDpN11jVYPDI/m2A5YeLxUSVTxcl8oHUYFKiPXc411iiJLZlzdM7vfKHb0Z9+Et87Oj8Q
p9CChembrON+9KgU3rwx0UPpt4lKZa9eExi2R7dNRz0LH+HOX8IID06bPEWYJbMhbsaMm9+DEc0H
7yCvuBYcdaU/edlzBDIVOsjjQjt62MPoF7cuLpRzSTpuKdR7cakrbP2L95WB1ben0PmALznBPrEY
AhmNsHSCAaKFAaqzkSPUBVB9RYYrfsdNkNEdglDlbID5CGAAFjZGN2de8PahXhp5DMZnMgPd8Qbs
oNA1GjzEQG+qM5HfQjSsNzvlR8w1xxK5Dt52ku613MpmZDhwBdBwTQbEduWCB7w98She4BD5Am/n
IqE0vQyDkicgWFsGksHdT2p+lIk7WB2kLfd/Qr6PHtmUtBil7sbdH/NZWq8EuQwu3kF0b5oHHwN2
1MZx7qQscUCpIzM2yjBKf7TTyTbkpxhArspwVWXNOZgkYmwpoq4UEIZwWqFLIUCqd2ycqFLBk7lI
9u2yrgMaEGTIvGFw2UpBbYUU2FhATY7YUoeti9h4OEbJeAzC5Nd8txcr4m7pgE1e6Uapn5lYwSzf
c2QvYKAdhKKfwfAaJuFwmhYwCjUSPDf/CuQP6A/E0uI29SFyGew9inX3BLiCHRLdgM5Grqdu2VFT
D+VIFxAfMUFF+5TBlcEYP8F0HIHNBmSB3dXRy0pu0xoIHcDtKmnkJSb/h7wz2Y5T2drtE3EGdUA3
6zpTqVodhi3b1HXN0/8T5CPZssfe57ZvB0MQICuVBBFrfd9c6ZPozEVs1vaMUVDkDQkSP/BYdaga
MQsGDUkn2VSG8Ve7LUBpjP8xAx7dLO/7g5o4Om6+PB+hg98s4sG5vJeMLlm6XngXZbmy71NjruUS
67smxBorMUnmNSeQzCAHK7BOevMgKOpF4uZXVnm8pOUIH5wP11PvF5Ff91s9QgdUlMrSkCBKxm0y
94f4BsNksND85qsojNuhKpo5Yf5FlgVb52xaGm44jbQRccd5ZNdbufBWlt4Vu7RUl2Yvh5uqTmyU
MuoqcFqyhwaaZV0rV13IZ+cq7VUqXBszVrCGiInR1QR85GTrQJegHSnJ1uhkfK6qGi5cofaospVX
Ur/a3MyEtiiDmECM2l3kIIgX3ZUVTrEzfPg7juqvkBq/5D6i8dTJK4Je3ZOZHl0bq6HI9K9Rq+UL
qxXyqvZ5zuO0eUb8E485OmcWRPaeRLC0jop4aXHJKrK6a5FAJsWXjQxpvEtryvoqTzNCbaicqhTD
Ha6KQJOyGzNOLkFU2TvyN+YCj/KPVPZAYSbmkRpHyYwlBKa7sFxoqseLN8ShobreOWzzmeNUkEqR
58VRc3ATC86gjjMk4dua5Vm7kKWURDN5i4U78P4lkDLL2njpSu5zod4kVTLcZ/F64Bult0ytW1VV
Vn6QZvNS8C4yYplYr2hlWAv2Ad2YtiAn3i3jQZ01ifmURH09t8oaoUt368Y4lWVD9SCl+WR34/Hb
UAqy8BFeMwelXVsNS1kO7mpTebRIH8V6RXwFmailpAjHg3tcVcMKiQbLdL4fiMi08kbzLG9PmurY
Ijyc5RG+KhsIpGU6j1BwnEVdQbh1O39vgkYJY8PbjFH8qjQRxtQu1Bzm/4NULAaFjFHctynjgxcu
0WVd8iw6O6IrV4rC18bSCwdxXy6t8tjfxUXrnYqsfw5O+C1etYjHtc+S+6zKyfI29ouv2+rKA1IV
e1GPDE4Zw5DxPhpYWiRNxTOBGqyZVSzedq4WLLN8X43Sf5X3sk0qjPm8/+AYZsDEQ3XnkUucUzaq
XZuMTyI4zHHsg/czUehyuW6qfWbeW0JUW3mcuYtxdj1t3g4FCyez182F4cNTkvocCmgO1WJiW2hj
7GnaTMy7j8P/oS0GbDGrWHgOdoQNwCJw64zcmSaQxVzuWGf2Zq2srMK6lVkShqnTozaqoI+FcCGD
qt1Ne9773nT4t7apy8cVf+ui6x2LBd+oF6WuhIw0OR69svDOnh1YSxdg41xOK5R5vTMspJLwjDcE
y8Qr7vVW/+bWbnH2A79dOiBiZzo+9cTyiI6YcrLSkSPPTXqBC7RnleaD48TDpGQ7S20ICPakXeuK
aCG2vQPfvDVDLO7QnjlJbXvduZVyTK2xvkiMHpG/WpGpJMxhkKqd6bW/dzmPURFPolLN62FDsM15
eVFCxT7q0Q/GzG6eygxzdYlHzsyrtaFDA1SVL26AwaB3SncBX8GQlIBRUhNMoeoZwXdllzrqs8XQ
sXXMBfDRFwANl951xFqwhB+T2FLdflUzU9k7cFWViiSoKYgL9S2EZu9c2IFGzBAAQgOkdaaaGIDH
GaXpSA91/EMu7fi2VZ4rpf9OcNVbDLJz74J0JKje48aqsl0ahrhqOnQ1Q6Hq88Jah1mtr5yRyNx2
6behD47MXXgNyuUDemji0gNDQW9FJ6YLoBoRXuLGDwFK1NfYgSMiXVERaQt+qfu2MNes0n16yMVc
Vf3XkgDFDOdQt+rsJt6ohXWXSFhMqraFlVr71Zz18lkb4merbm+7mImDbIBMbmMb2EWmE2xx3T1G
Rm3tD4Ox07QcAEZtGTs9te4iSamZ87Ki6+KuGsNF3UJ0vbXqiuIU1bW0y21Rz53abEkMf8sNHlyQ
l+4+LTVpl3YBgawblwhsLqpin3ZnlVz1jEGzLpYRL5oF3FkPuJidLL0uvhn6+tazrZL0utosigY3
iKR0YmfGeTqz+jhflgZo24B0S+gTTm3taB0yCvK/I5aOn2dtF7hubVvd4oqJ9j1ksCqM240+rvGa
FEhB1lTO3C3QStgpn4XixupeF8MjC0VM97aydHHaboBe7LIsRPPdKZvp91eKs2YKQiidfCJbjtWs
N1l5x48iDC9Gp12CFt2b96A7qIAsOZORJRBYJih9rQPmO7DZvkw3wmeomfxOgJ/OIY6gVUXMoPEK
c4NuowdMSyzWFgrY0N5ywIGq67jDh5t7TbNpemOtGXJP0kolq57C9DVg6Z6CJNilcc3PbYjpg9pw
hTmXcDHiUuWLw3wYjSur/9BeMcl7LjzWgrooUadirewzpm9RCMDWP1qG8lh1RjLXbOdLmSkHLTDX
VSSehyR66ooGTWOXboApPAPBcchiB/Vto3kziLPervZiVjWkzHRNR/Ic5YSKnCclr+WV0AKC+37/
HGZZT8afeFQTSOHSCRz+sLIn36ZG/l2OxbrwwuBaI2SYybkJtyVat6HuXxNvpHsP0cNYq+MoRczX
WT7g3JcxFRsWxJgw2MiS460k2MTHoDLtbZf4MkYloi6tfgBKLm1qvyDjWNiEhHIDjbd3VmqF5cwX
U43CQzJ8SdAX9bm4doRyXDKOGaKOVdl7N9G4imrhiBCZQrdgkXkg7xgsSKjdWRFxjqgOxLwcsw5p
Zn8NcB+g5qqTpWJF/U4dv36VQajeLvnYXbAw4KPrvadmzO9DolsyM9K5wzxj7STlyXNN8lZZ8Bhk
mTaz2yBZ4KbId4OoeIvFPeBZPKmMf4oZzwMXHXBtknXou2WEeWU+QFhkSWO4DP+8Zb2mfW5sv9tp
dde+bewM6x9wV3cJteKYKE2zVshEWBqioCjfJtEQ7JwK/qQrZzeNYmyrMaExbeoMgYohSzK6QecB
3Kc5w3eQzYTh10uM28AhsGVZNlLnvB72TJnScHyDhNVCV927JGaiiHMCtCsB651Zy4Sdxs0AYmBh
VGQWJw6uovoPQ0bfeDTE4hSt92oyLnqKb6of4k4dr0EBwMJqHNNMiBS2ZWFG9/UHvQCVy1djY+ca
Oc+mOFrom56zjAxehtAscbrHYsxgp1YYLmSQH8ilvG1jZfK5KVG/i1onGOhLD+gV48HxL4iMgU5L
esvqItRXbWmWvDUxxGEpxfJuJTXYqNrbD9KPnng9Kwl9b5a+ebYrUtrJoBTf4YlARDEad663Cm8V
7amtSRTLMmIso7X8c6jnB+Ln0RpFRsK8rD7G/O9BladXkN9fu1K7dXVveJbSdG+Ltvsea/7RvrTG
4D0XMTntQTKwBrsZ6mQrKBdk7R5Ur4cRb7SrJiCC32MZGDySqLaa+U9qbT9rrVF868tH4aXQWuSL
WwGk8MvWWOiJ9sMRiFGD1JWg8lrB0mlU1oYJgi0NL8pC8VyPmLfzPRx0dNQQerweGaCbDsmxF0hE
C2Wwb8UoAbfTwnpR2m2VlZdKNq5m7tcLo3DDbQl434rze2JUJK6i0S0QjxjZ/osRXPTO9+4gRRNG
9w38e1bNk8HIJvLgixoV7t5wUFNWlVavmGUDA3IRlYRpepuikcscuURfXGIpNfNri2xUt7XmFaQ0
LHvyvXdwe3ZAiXmKkqvZ19XBUYZl3isQEn3FQSuAsKvPMxcHjIIpir8jlO1s61rEYNX+OxiXQ+IG
6zRs9R9q7m2tAsk3i3dz5bd8UHYNyLymAu6WobBe6ygsbvF8sc7F0/TdcDfKIGWbgRkuCLGh3rue
gWOmVi6FgVS7K0grCtM8qHW67tM2PzYeCHlKF3jrUPUIARNuO1qmfFMhl0a+XCZHNwckWQQEU5tC
thjTa+W5VAd/hY1c7MSYppg2MWvCXfjYelV2TCCdHePCN5dWRnT17ZBA/rqswDVpzFV6QLMXq/Ke
vB6PF3gujQFVveK0NBaa3aCnyv1sGUn5aBOxJbAVOJ0lQzDedeHS6KpiHjpmta1E+STEEB5cY/zM
MyI3eqjohzyU7o1atZfEAZJl5f1QhDm+IvsH0kENa9QBPaSOWtogHVw7pJuYsmazMgsRuUbDrvQM
59SgB9Cidud7fXixblszREJkJMncSmsEEjZMmyJRliUo6xnmDabEqk4sKcM0kzIYb6Q4sZaWAzr4
F5/jX6qSGPKfhkEDP6OKbVClpqiKbfFXw2DtOZGfVX6wMdUSE89Qqsemkne+Wtk3fFyrmtjULtQB
seLJL5am3gNBkcn8DwmmFKZSiNmjHph6bgUPTWkxwY0jdeeHvrRBvhLHc8uMYeVn2k8rlBZ56jwt
oIm6WbkxOz/Y9UzhUQxE5l0V2SXej1rZayE6/FRRZQIJ8rAknuRtwEQ8R4nWHks7D7ZqrZ0zZ3CP
HxsrhpsUufWdq+TktXTmSQ0KOLkX5kB+rcyWmaxca2E7//Ix6safH6OlKeS7xrqNfJSfSrvgnFbI
MVTupmrFt6xxlee6CJp5qAXWDNONSYSj8Z+Gp6ynBskgIg20cqddUTsayEGidFvrkXYl/1qehT6s
0CxgYNFj7C8Eu295cDHj1OJO7ktpG9rFDH2Je+nCwIRPHpXL1DRfI7hpO8TB3o2KDRHJhfcSFRGa
Igz8D4rfJQtoPgROdU9ARCidk4B3ZXV9vkcSeqlUfHp6CUWEvDPzs1J5sHTy5//8dRuLZ3/2p1J2
mymgamKTFWL0r/5SAifRaif10AVsatWBwBU3S9Mp11mb8utSR4WppBGAs8mrfSMjZfWaVcB3YN1q
tb8lPHxyEls+eGQoRB8Vm8nAFhhVvjFcw14CN3Dn34wsds/WMu+G/j7u/BOlGLqFE6JllJz4WQqC
5lZqdagf//Id4Of+9Zcz+QVN5MJUP/j0y/W4WJNmQPYOw2OLvJTwKXQyzX/B/o4F0k1zHiX+EGSv
9JWWl90sk3zpq5UrvLtSJsFgSjZgrOHWWSRbyZ9CRehr+b6wKToiiphQN18reHAp4hUytmdXE9Ev
e6HhnYSqVae+DpKZpIbVa8MQacp98mhWTrGy1oh/uh2uXOU0pGWycF1ZPDtZDCGSbFzSyQ9yFTz7
auPfM7up1xEOmI0uavUaIQSnPEiDELPtTSTq0iNRHxPEGfVT6sCnmgdrDvgOtjLPyZts+sjcmtpC
wZa2V71LYYFcyl3FuuWlt0NaXs/bPPIOmW16JxazDAjAYOZF0Dn7Mk8em9Jsvjckuxy9eknrvkfj
jhRUNa5Vg44hFAboSqPSbzNi+ess7igkwYJ6ISkYSeMcOZ+oG/Mp79KzUgzGd4bWDdFPZ2+OvB7T
d5xZVVvuXeDo0bJWDChqMtIwsoDgtwjgh5gMA2/Fe7tYDRIWlXZVDln5jO0N4Xi55dnFv9va1UEN
xpo6Da+jtsieEmHaMxuRAlosfRd4RryptKJfw5mWNk2gCpRVlbaMmGaAf1Yo2fZuXP/LgK79ORIZ
QiiG0GyVUjXK5yeMBI8vaXhyNzYB042MdFkjtHkUzWPUqBf4JSGSyMJcEkxU95ECz8HzQ3eDhJ4V
v9VWy2LMOfqy+jU2iPPq5O7WQiZPLvdge+K+Xww29g5qKSWLelTVD5U1ExU8qLgnBlkW1lJLbeL3
jveMsA3RBtFRAFvDUa7oGVmtsYnJVf7Lrz2+p8gaUYRrqq3FyIuaAtebqelCU2Tl08AiGTncKlV4
m0GkZ4DV6lntfXduRpJ/co16HydqvEnc5C5VbWTyjVzfsaI5S23NArMo60up47FshEr2x3CPkhOZ
Y7BSQyaDZzlrUH+7cYNycBRCDt0XBfffTJNwALpBcM9DlC1scmJAjk6m5u3U1NgQjg5XUeeQnxa5
sYjU2Fjlxrok/7UYSGf9y0fAL/yXz8DUqcqO34PoowKd4NfBVTRyhiM49zYAlZpzH7nWsS408mXq
kymq6mYAybjLXf9V6Gg3dD97bH3oIwLEoSlkAnKxnT1H4Rn09W3Uh6iYY1W7i4Wrww4BSsRLZG/k
BQw7/9lBpnBp2uZr3snyRs1BwwSSLj9ogVigSOFJKwP8Kn16rjQH+T5pbC+NHhISb+fBLx4huPlz
CkMFu1Iq6ltbQOJIsruaiNAij7tsU9fpJcrk9lyQQj50bv9igR5CZhqvyqxHHW6YD2UfGOdK1fUz
4+VTpPsytS2AvzSVX13RD2kHWAMnNa8NloYx9pBWOta4iuaDqxtLHzLeuSRVs6h69ThpSxizt2XE
kr+ROwqd9flwzQzlakG/3dd5cdW0yjoAM0QzzGIwswcUx+glAY62eynN8JxUib+2agM3xWCt68He
V+DMdkMr+wx51o2h1CGQnAoGb+Xqy1ZCkIpN0c10FOgisw6qUUqIlpC/dEjLVsQ/vonelpe4qQEz
W3kyb+vIuUSxcibiEK2DJiqWmYWSuEzcYumzfF/KSpwvOksgvgNitfJVoKOyX2+QnCLf81mXOwPB
bkNxKR/itcEeTXc5MyWC5oZnOUslV9S1DpCwiB6YXDH/i4joSR7G5/KroWREvoYeKdfQPMtCK9eD
hwgFZyRzvxqDY5ZAUmgC1g1g6X7kkXpBt3lUkGyd25jgqI7D1EKYM8tZdl2KCICkKcYKXT0BF79X
QlLrCVpAgdqi9+U7fObpTeR1/rw1udJzTObqg/WAUmxGsdpgicLUPMR1T4Inc6T7fx5ZFJXigJ+H
FqEK3VQsXdFNW/80RfYUicBQI6Q12dRuPpoIz5FwnDmKbnXWD/q3hkX0NckCBxxYGS0zoSe71lNe
mkS40BMI3EkBXInUtrtLKanetrZ5rcWefWfYlr8pQBaAp2mVjaaZjxWMoS7r46ORGuW56iWke3kD
782LqpPtSHPbsFIWeJfOC73LmO67YUKKt0JRYfwmqH4dkvOWrAZrq6mqWVw1XOcSTulEEvEW0sKj
mSJ+aIy2XrRYpY+GHpM2TxWFzHD6hbQ5kWorPdael6Hu5/tINSNxUqMqn2umX668tghmvYJ1O+6r
x7hVxaUN/aWG22z06a1ibxdLdfkq+nLr26hvFemiql8JXzQbKSVbngargUnESTDD5U3SgjOFQ7Ec
zGABO61ZtrDxUEqaBnkpB4Sh6V6qJEBywxKM1Fy/hXthLCYfvCH2mklYL3KyYRMTsQE219oP2GiP
YZ9Dp9BvkgHoAhNvyp0ZNnbASuQb7PPQo13qfOjYsGdDnmjnMGFqjjDpgA5zrkgZkw2MXkWEMqbF
mrQ3E1deIWMfRW2jEgJxNXoX4y7AeUPky4oX1DKK5gHVCja2FeYnHz3IALZiqbuY8VBJBm4Qv9oh
wgB75HQXjrqH8jYspm/sT5DOzznAW+nJ1/T/P8zPK4NIVfTX766fJv8tmDuxenRWXe9zpT8gP5/q
rn6fipu+X/eT8GOa/7GFTAzSJiEI7J5X7Bvgh4nUf3RbFzZDkYrT0fwoISoUKpUz68ASZCkqV/yE
+yjWf2xNpaY8JUeFYjOG/L/BfcY15McUR6c0KUsOm/KhKjNIzfq8VI8UsBNKGxrfcy09Goms3aMn
Ap/sDfb6zUev5yrhwMJeT2dlS1LezqpFot2349koCn+e/du1062mzn+7VrG/+DAHFm5DdnTa4D9m
kfZxbI+rSV76P09PJ6a2wB2y/3aUygOK1G7j6kNx+NhEmf3roc+YtE9DIqS29uhmUUzExcbMMB7m
fSIv29YTa9XM9UdVVN/CpGrPLm4tlr3LFDTcaqIqGFk+TyrFfmyY4xh2gL+OACli4clD3/e5s5/2
zAzfewIKrKDEKe766Th0FG3XoOagDCrlEKlgMqsKDRGc1Q7KvosUkWPsY3EzHXtmfZZSB75MSDSl
D/TkEAxeeiDFnB48p0OjJWc6LIHfTkyH08YcPS1Y0kB7TrsZE/g2PEznoo6wPbz0YAkOoqH05WCd
yKNS1y5zrJM37g1dB6rEHpnayprkVvmABlC6VBFS9FCCndsBKT4148aRQjYi7wlykaOsqtZFTqTH
JjOa3LXXGrQAhXDpCUGQfgusHpVlgy+x6FCJeG7WHonc3Odx7EB8lI3mSkKRBR0SPtMor7UcVVd+
j2aT+JQlmNqmzfiszGwfVdJ0aA6qe/2ni6YbEY/eaAXAghbbAoJdtCz7dgQmfWymtkwV3ee2Rod+
9fY3t7RTHzQbHbz6uaC06i2WpXEmDp+z0E0PPXOP0KctO4q5EvPOoSPsFUWtd5lom42l5P7J6AKT
ZfmQXtXOoniPFHqP2EJIVJLXxPmay4sUay4ZoTJ4mPai972ylfy3to89ASpsE0QeWFJoKlgNE4PS
NsToiTJz3CaNsWZC7m6AWdWgagnvSoT+mVOHyWagQufG7WTrmpUNc00pDr55RPvRLMQvFfXDFp4u
+UejUp2DSyht4VQ9GINax/aQORhNNVkG2mTjESBTl5683ktPsihAWo2bXLTY+e0iW00nCqv3FJ4b
zkheZcysPHsVdYcTNXpRgxiUeWbnZFo5TJKmofiEGCTyOOkLjye/0PthkejFDbZWhXTvfmAqgptu
jPMFSRS6oBspQ4iAunhrfDsflMpX5HbeRsQkD1IIo/Oat6+1NqRXqrd2xxAA8YkM5NxCjjU8NBGK
NDn3Xao9WrgOCRGg7XSNsL/Yg9G9bRKyJp3t/9riMt9P82JYOzpdu6gjwUE8KhKuf5M6qToDMxm/
+i0TuqDuHlnnnmDursNxtJg2jHrOHlXXz8N4Gkw+jvkDnp1hhBcXSnBghRUfqf0qFrxuhifXkalo
oZrfPH+4BaTtP8YWdFTZcIJDOhTxEXXdz64N9N1Aj9PHX16FP6cMv1anVhTt09vFlm1VRyaos3zk
hSV/imAKJfZrz/Ss7yFK5XHaRvRKHfX2Umamu2pyDUy7n48/d/3l+I/dz9di6Q0BkHb6UtcG+b7O
3Wtu9N059v3gPiVlHxNXADcKKHP8M08bhULGjGEx+dCoemuP1RRFwXQWFzHIUsQay6nfx2XvV3y0
G6RKgVf/bz8jT4pjnrTJLe7gED9W2t74KkB7h5K/C5Yo2Rc3bHZup7kPsS35W91y4hV5/OxLs69w
HX4p47RcVX5qbUwYoA8SJd7igMj4UN127ghHM2FgxF59dHtRP1G7h1gG2LelIqr6KWlyMo0FCWGi
Mi5LBhZ3SqGgMC5676XBtjZHGdzBabH62zjML8xJvZfS6rylTIJwm/tG8jhQYWpqr+1ArPoKtA9i
AO9Fqc5t34knpx8jVHWhL6dmt9FhSmf+vWtbFIbSQSU4reu/aGrwNmOFBEk5+L99+6zfuYWsqoRA
nqmCTdSY4fBV5Nv5S1x4CDSrhBflfwuUUMPpzqsrkMPhRZcHTHu9ypwhAwxYDxav8rR/QaWMgMCt
QPqUvXb1CEb2PLD4UNJg0UdOeChGFFtMJdm3valNsuJLmBCg/dQ+9e1qs8ORNV77cRoT86XQKFP8
t9tNbQRp15lX34iRzdrVdXuABmscwjEhGYPaeqrM4CzGh9twjEsOQfJx6kqO7GfXZlB/6ZqKSHxL
JfQaWaw8mpQFWqII9xbFGDBA0KpLQ5ag3G23PJKrNtBZjox7Mgw5zLzwdt/2fj/7uZ/U+aNMkyt+
75daJcYNnONAiYm0S/3w68bOSBZqZrH91P7RN3Qy+TAdAs85VF3sbAjG9SMf4s/bTW1GmiC6oULg
dOl046n982WxLV/BmwD8SsMV8Yv+jpdnMFcspXgye5yMPonTr25WHTFzeiPCo5r5vgTAb2TpVoZd
XBU/LlCdJPdK0AVnjG7q/fvRYLsaJZzze7WJg7MyHo3npiNICW9H//t1w/gT3u/ycZ3LT5iO3s99
/Lzx3MfR+//MSCJqVhCLBwvve0crQ43RGWq6iDHTHKe2ae9jE04n3AgNtNL97Pe3zl7nOJt/fo+M
BNRfFymsnbRxmaSqpHhsS/scfs7qPhV8e61vkhspFLMzlFxdTksKTFlRDd1nOiD92RqZdIcnN731
+y9NLPbgt92jaSLlnL8fkiRnPhEQtZ/OUmcQ/JnbL2RGKmPI1YOmo6UvM1k9GOOeNrZNe1Pbx9mU
yND6o9+01/rtVUkGH/i7zexVVzsSmkV5Dgf352Y6kdY25IT3tqkL9aeZ14wnMoNYBBAurlPGxuk2
U++pox329uyfP2Mh/vyMNRC0tmaOGUcWlr8Plp3nE0QqNAngt3wLbdi6sUQQHMsQesQ0ajLteq3B
IRI1M/1j/t5u0V6+t1P+AOhCrvbjNO21A9f5S/+pXXPFa+R88Qv7alfRQK0qK1YOUw5uelDf9sY2
eSjzZYDTc2Z7JfSUj9NTn+mJnvamjsxA9BmRfO44Nb7dHPcCGqxhLEaVsvCg3AQ45MZO9vm48IhT
aA+eDClrOqTofXRTKcHbUTr20Bw3m/kdqjPfeBnwImMQNfZRXpXnVqX+SeWH8Su1aVCQm91LzFKE
jPp/e5jGNwprlRBptkJDXVkpJl+8j+NM+5cZl/nnX5G8O+tDSiMZlsqa/ve/oms0voQgV/tmJFRj
KH1fOdTvG7Q5fIrTcVXpzA4RTWjYF3cfTXnC4xX5jQaB39BPQJv0E36gGYDK8qj3tX5Sx83U7gfk
uKAx6fNPJ6aznU3JzIJyWFVtSzCYBl9EJ3xzcMPVmAQaSKwpGFlC1jhrY1hybKc0DAKlqS+kjPCs
1+F+Mu4OampfhPD3BVn/ey3srct4Lpct9f79XDke6Xp7l6ZRj+1CyrdlmwX7aS9o+5970fvex9mP
PbcVwT5Uy2L9z0+Y9ccoZpCftgyMJoCUVUP79IRVJrIpSnU5r2GfLBQEHxTzGHLWLDILFwLF8X46
zA1HmRlFMCzSgVnybDr9qWNgeUKgIObqfOrUjfeYen50n245HU63tDLjHKlkOvyg6k++rlE1uEKk
c8r2U8vQav0JUQbNgrDzym0xHkU8gqPxnyum88Sx8FGKKFwP+KJPb6d/3kVhXT0rithYUnU4K6y6
Yg1ZFwclSKlBMu1Om1KKnP3ouR9PyvgwD790/ujWj2eIGdt7KpP5Wcbtpqa3XadG/EsqzVk5ZZQe
yyTpVxmzGP7vTXqc2qaNwVoLzcvYB+/GIZP7Ymt6lfez7aMj5uufd5ja7Mywd//8BVC0P74BmiUs
NAowu23igZ9z+Z5AGBP0cvEtJFFa6kuR2StkqdIxsvJLJnUI38ajtyahOMOsgAGycLGAgGWdjt/P
B6Hf71pRbPvEko4wNIxmjfL3l9tMJ6Z7+aaq4+RuqbKQUZAjgLLzbKjJFSfHKLk9uH0l+NfVLp2a
5C+tk+FGIGeAmp9SNEkqOcc8k1HH+FSEobgERB5mTXDXguJWi5OAYs2e+zLeEa002MACo4gbXi3N
A9EiIeas2jx+BXO+zru2f/Kb2FkOkmh3CjXvLlOPqDDbUxTAgaum8Wocn1ADygcxDVptjk7AoDDn
qn4/89ExVWs8kDgqR29leWN3lILOO+9Wz23vVm1rdeGjr0bjSdt7D4hm+KE755qPAQT0hAnV8Bw8
c+Ph1OZHApoKntmFmEIO7vtxwlL9Zuo4tUl2AJd1pChOJz7uFU+Ri0Sljl0pVTs9B4lbWcmpdgF9
T3tCjdNThotvr+QudInf2qce08nxyqnrx0XGeGUxXvl+26nH1D51U/3u7bZT06fLf79taaf/MmlT
9E+LfyEb+F1ZfrH+5wuqWZ+UK9B2A8POKulrWIbLitiFhjkPqp+S1t1iekd8vEusxu5O1svU4CcZ
Xad3Sh/juQqH4Wf/qW26cvCH7tS88kUa7zq+pd7u9fv9336oH4gfggEs7OLyhnLf5U0jrp6s55e3
md84/WMJ/tHiWnF4yYKDDl+mYxS6CSuIhFjxXSwnqb7GyG3cQmsM9tCo8JeMZ1FeGbfjBVikyrcL
iLhyQUtJMNKY62mGKlGVZ8EbIsWyQPTcjXMktBHocuyYGlyC/56dIu8fZ6fI+3RWHjt/ulYJ5eQ+
jdt4O2TdD6dX44sne8nbRnKbb0MWKtupaTpZWxH6YLX4EaOfvEQy1UE6G/kZPqY0oRif5i6acVYT
NCVVqdTeOOe9XO8FzCSkGI77UgqAz46nPQ0DJZZc4LBjSZYFY4t32+Sad6uE3dJ2K+k8NXWo55lk
Zd6iNQKGuLpVlzYuv5Un+Q2GYKC/uW5bZzHuZQYJWKIp0fbjRBcC90WKMZ+6fbRPN6kpQP7LCWKF
wwyPOJMN39GHfVPkRDdC5uRBll5kyXylVGL3BOEvWaF46dcm2vwnp07PZm2119Dz/uU5EL9nenVB
VEzWdZzfiiBto5mfYmB1C3VUzofuK+pWFvezpKMkmKl3xpF52k1KpSn8ipX+Q4OmgYdQbm4J25ab
UJAwnA6nTZPdgcrLr9OB6vO9QQgHt2Ts7ymJccQpeTMd1U7S3EIN+BFGOfLxRspOxFb1tzhX3yPV
b1tpP8Ww3mJVkWV7K6+htuNHP22KYtm1s8ztkf62myZhMalijD2RjNiMmVb6++FYXwgzdbYi7WUc
wWrdTsH9aZOF8cVtiuw0HeHOHkX7wkSjMGYDgsL86J8qvTb/P8rOa8lxHNi2X8QIevMqr5Irb/qF
0TXTTe89v/4sQDWjnj4Tc+59YRCJBMgqSSSQmXtvkszmnRlTeSXPQOK7z9VUH5HWmb5Juzkl8EO0
vvvcuoi6/dNuDCpvwziql4OmBv7/sZLTLJGdZ8n4VRgkPlOb3L2h2lBLGibxzX8us91Kb9qpsYtP
BHfdVe7DPthm3TkeJ4qRR8hHTtRJjSd5ViR5A2Vdc2av0ViwQeEsmtngx+RsqddUUxgYUKLblciT
AX4ZspMTz/baybPxiXUUuMkoyr472XhIurIRFX1UR/WJThXHBMG5ap1BQJUngvigSFV3Iq/EC6ma
Vddd2OmU3+fUeXjOTJk55c4htXXRDz0HCZZTt7+cxULrdrDDqDm64nCz9Xm5ULUxgHMFsJDH251S
GPgecx8BU3003ow4LFZTaVp7C17Ct9Z2j77ulY8dELPHuKX4rsmT19K5yGJobgVFg78P7lxPKLIC
byyaVNvJjtrryRDp8IVct3QknsAtN/72tgmU+8ZbU2765J7wb19pkh42Aoq+1bd7CKsRxvj7MPel
YFvMdllGQblhBMg63nqvbSfkK2r78x6GYfMy28Oqy7PqZIiWNLW8dQ5qO55ki2fMl70v1GgzxeoA
z/FfNulCDueb1k3NdiDGW3/GMAGth3a09+B92X6VU/CRGULO246mA7pY+ZtGcYS0FxDm7acwjqkj
D8IPo2iIRdmaB1Ffbj9oZvtiC7vF5n0DX5gPrsKhzFefhCacX43adOjHwX6CKDh6aRFiFQErs9Fk
Q8aPTNC2okc2UuGGbsfNLYjQb/PC9X+vjQ2VlPZvPymejQ46OIhQqhbVZv/8SY3GgJp5PhufWcjv
xTFV9ygPigvlfjVBR3izmWELrFInEH71ydNUPfLLs/4eJX1/a0p/i6pVRLD4k5yqfQqVebqLhe6G
PEyWChEBK5GbidIUdTFVer6r9MK8uoUGQCUbOcGltBkDzKVW5VUb1XPHZQlPzV4bK++5ovppbRsl
GV3RLGez3iWtC3pVNOMpJx9YQG0vm4APtUuvmifZArNaPAfWdaC0ZHYPrDl27gMv+gMh3PyQQbS4
68wRaKFYsk5i/fmbTTJ7J//0u9kUi8z1Ndf227gOFp2DNVCDOwMT72Bsf236XllresgrBWTpyZ7V
fpVaifqhzgFMIJ395z9dE4e3jylcrarvYU9AORelFofMSx+eXXGA1r44orgu8OHQXVoo2SMDR4ds
D+54Zq1v7pVaT6H/FD4eWpFnFGnbpRFOoCdv4yoFbdPUpQ6gCsMU6Gf7bXY8FVZklmlmRuBGNuty
MLdOEuZr2Wz0lBIjd/ApnxfOKSL3etrXB9kErvvuWGF3sYNaew2TZkkR+o/OB05uWob1NFlVdAJU
+y7fYtJEbu7A9ia6OKh2HYPEfIS0mDynXI9rGTSmpUZE8LZQv63KZS+MUNQUiJX9rUPx1WI/avCr
IKLN06ftpviuisw9ym+Ie+jUFFKIdDDEIcjKhoQhZ3ORFDztPCpM/zLJM+kmPWRTHlRgKgffh9qW
rHuEJF3nbnXfMVAGiiJIEIoJKfZphhc88F+96RIK3IHqW/5h9oGbyKbugXt2bDXby2bRwuuVa/4j
CpAffmN/TzRYWgPbH++8sMhe2jBFQBgiOGmPhB1ej3+1Ozyi7qg/hjVXpENH+EvWsilTpDIbKjtu
adObrZvbXTmrEAepxslXBc2dnqBRLpq3g/d301etTBA5R1vZG7D1hVJEdNeVDoQ52vtlZZxi0Pvr
YBT08bPhnsCOWlCeDtUH+8YZzg3bP/TEl19goefHHlUfZqKADqXajXJvtfyodPMU8WZ/ciF9uw6f
hdtvw6HSWEk7SyVzbUXxETiY8kv5g1GU8QKGJ+NOlj+wEtCgANf4HCiamHIhoDGzSnSR2Ls43Us0
Ikq3IAbF5oBk42qMlBoiaxJY0mbZGhkM58Xrin+45dZ7MrDzoRJS8R7M6XEmuFcsNS9XVomOGIVl
dOGT6lW+6KxE7YPf25f/fkNo1F3/8x1hEf13WWBQ04EImem6v78jVLXKCycKIbfqWPx1IypO2RAh
dz9YwXuUeWQv2Qq5Tk3gEBjdQtqDuHM2ao+krBLl4bunwjTJztQ+E3wAzIHmonTLCysHjubBHiBm
KywVgoF4UPe2G8XLdgTkPqvDJ4Dj+GdWnj3LrGFoJWTidL77kWVNudTZzj2aPh9yplbVsU17505r
KuSqa3O+LyotWOmTpr+JeQBkRz9nhDflPLpi3kdASgPER7UA3M+iL+L+7Buw3KCOyE9Dw1YBnuG5
EHQnWJLroevO0kuaZXPqqnlHGfp3aZcm2SkPU1/xZWyhC7peQRobMWWjjf0C9AaVh6L5y8VcByLr
KW4Ov9iyPgd+qFYoqlbO103JS1k51GwgFKGgEdNcbdIHZpli1VspNb7/ctc1lZkLiHy9bd4EFVDu
5t5IqSvdxCiLgOpMWb8kqm4d41LvDwiT+DCodEp/kG3UkoIlknMRZGAT8HpW5cT7QTEOogzWsSFu
d7rQOc0m9DNmSEuYKHfWFg2ozH2EXsCTOgaAd8zs581jsNSfVR47EP2bMEWLkbqdOVQJ19pCzuGJ
iRAGFvhE6yQ9zLRKdtUwjfxG6ZQ2KmXWDewE99crZd60AfAw8xvFw0N4AnUskrk1ZBLJ+CitoObA
UHvIAF9ngI/mwSAaeJvU0WYEriKzhCOJ+zfn0kewJLhzLd6py9Zp46WHTv2OrZocBCGXeRzb7E26
S9OI9PoCbQnx7OBO/NA17+AdIIIqmvJQBZTJpbaOxiUXCVyIieuSz0TelbQZen6XU+Z/lv6RGdVb
wtfhSv5vptH/JhaoR5cU9qWuxDLS5I0oDsY88myDUXDd2hbCOqMCQCxysgfp0syOgWqAeJbqOrz2
sdlu4fabrCb9Ti0OUuIzDN2mopev6ezvNPLb3+FuaVZUdesHY0CgQ+n7T63yk+9BPhDNpGDv7AZe
ctH92V7Ijtwef/aVozxEfpGQ8keyV16gt7ID8aj3qeipJk6Vbu+MfBTyIqn/DNLd+BjbEcm+cvCo
91LKd+KoS+K6/kZHJnHDNs58VNrDACC+WnZjDNtYYcV7jeDokzLxLythslmUY6RWVKPoS18L8gfZ
qyE0DoxICbayGSJrdITY7tt1qprvcEUQ8ux6nfqkq+AjfB3JUNmklkS9xJG1u/qCbUwXlQbZtt8Y
f8jZnJJ6c88cqICm6PNJV0bzMWMNKm7ramGfuMyqMLneqqu0qCgYgDEN4WKkM48JOKPvYC1bjlHz
1z3DaSgFVrfyPrpCNcmg5l/3PNjupUWp9HrP4utA/RcSPfKqqYVmxew4O9mSV5H3berDcL2v/7pn
OWhslP91z0ECIUZrFeGlzcfNoCTWtqs99IlIR66VroQwFE1gsGzidEopTll2LUWvkWNBBy96EEkT
2HDU5a9tpeX1B0ckIVoAL3dy4KC2+caP3LfECJGFkTY1b9rwKE+v1rIHbco62s9R/g4jXgBG8hQ3
lbZBjmtc1WqcPhFaT5+qDNbAwXuQDp2jG2vK5eu1bJZqoj8yWDrKIVkqpPzCId9IW0NQnsTekpqC
aV/0EJCLy1y7oChGbRt+bfB36ZMaWO1l0uztzSOroHDyFEQa5QCWTN6J/4gIq5Ulq31mkkPrYHQW
ZBebvbQB6xuOkxl/zNUM5tMAa6epbgzGY4SXK8mzUzBCxRaAk8yRyEmK+mWGuRJJ+HL6Ec6bFHzI
zymd/xjUTH91i8FZxRC1nSkociFKNJ2tBvb1YfRB8+e9niHt5R5yMShG+4cngv49tgyyGe2cPcor
AwyyoBtiH01B77Z07RrUOHytbRz+MAa9WoeWou56G0W/iLfGxiwDDb5pIN1TUnlL1XfdF9hNK9Ns
hPKo9t1FuL7ISqjYR/U+dEf+yfFYbUJYvf9UuuCPSgULaI9qArvB5D8Bn1UQX0EczzXmr2sHuV4C
EfjHdaMucB98C5lSJwyH1y4i+qFr/m/XgxjSAajdlBtvKmHwAt+7qVsgm37qo8LRa87KmnrtO+h5
aCb15sMDcbMJ62ncqdABvHqmfVdlYtYa8CQ1pt3JGHvtkkeJBQpJjBSRz7CannwPiiPHTPq1HJDl
W6qH3G+gGNKN1g6QRhLEfJ49+172E/nOl7VWDeewVMezo0zZ8jrQCx5m0MzP/OxA8qthsql0KI7A
iF4HGm6/1hE5vtPUbn4awvr9eiPZbMEkzz8umYb+pDsVlAvi1qMBPp0IBdPZDSE8dyd7k7VdB6HK
tJAOioG0CARnmaiXrB49gaOQl2osGIIaVg33cHh0R7tXUyBgTKlYzcbjqfnWuRC2uCUgyhDGyLfC
5JMXDmVVVCvo69NjAMDlwVYgU5N3WaCoBVVgHTza0EEffK0GyCdG1Ei+6KTAPtrZDrbjXMK3NwB8
nQt9L0cmmWGxUs0yts2Kd4FvQF/MvJJerCx/qWAAWERule2KIGkvMh8uD1bbwmoc2iBMRXpc2rTA
eVJGV0css9/UyBw8luLgpqztKgPtcvn6jNgnw4X8R0jx2fWFWmbof7BZQMBD+EuvPg2fJpaTJ9my
x867G92B13BRQL/Txdod4i6Q5pbhS2oqykMSlAe0RIK30Sn45yCPC5VZFLzVtTZuOwDRa9lrZyja
KubU72VvD1FEWrroqQlfMaM+uMFLLmbsZ4r6hdmquO6c1RZJCPb0ydp0e/foqZZ77Kye1Wlfjfpu
cLqLLjpq31Uq2Fb/7lbA9vHQt8mAxESGtCQj/mjpf51OcCYv23n8M9C+DbBm7uBRz5ZW4RkJm1eo
G1zekduKOD6Fo0G61SHFPzdWkT3OtRqSXFUvX865wvZ87OBskYP1HPJHvaraPft9Jmvyp8BW44c0
8tLHwbIg6wi9H52d0qd3brbW24avmbwQG6o/urLV1oiEq+uoQ1Gth4PyLQ0UGxFvD8k90awGlDL9
MCmPsjlC5hVRAfJoFr5IQpXrYsqTtyCsk5NRqvD9umryhmq0u61V/6s3TkcYX3J/2sveXnW+m5A8
XuRQJVjPhjq+1sAu7gk9vMjrZLlZ3cmbysT8FIP8+03J3qzWrjelKDAqIexWbX1R5OeLKh5PFOnJ
Zj5EMOKyk1nfbMjxUpPiykIgaQ0UZGOlk3Ot5fl7oquTnDMSTvBAzKuqRc8dBF2XefFTYGXzC4HE
ddKW3aNsqUPBEi2yHmQLQe09NcHJtUVA9WgExXAv+/zWu6RT4V5ki8jzEwmH4tpCKfatGx0N1C9X
yIPsUwut6OzM8/yi+mSsENsFwSA6XRUiUn4bPpK99GpZUC9yb2phAKGXRBMsPTDwHWRvznt+oYEw
O1x7bcsX9IAOQg2B+mI7sJVl6qm162RPVVHxPNtODPJC1QRPPQHCVG1Pbu2/O0SK+RZX6GBPvvoo
O9WWSxVG493l6Dk8j0lfbPJ4bER9UvE8+AbK2hNPtOvYduUkbvosXbMctgYdzPdRuobd0K8NKgY3
stdrquKOzEpaD805NcxwlSaZtqIYtTlbVQHmoROncehCrBpHyCpIYxVSKrSoGu0+zqgB1oN8AjEj
5lChnEM4450avf04k6VA8iR/0rwhO1dReFYVTSmWdTqzYdMMZy97LRTSDlD1R5BHVsWTtOmsk61M
747SBPsHXI5iIzTJCUBR7hq9aHj6MvuolfbGD2f4TUVTjtBBJiS9+igtWshab7JSykLFBWBYGe67
frq6S49hdPjalRZ8aWIKtHL7U1z0j7Mzfsvhqj1Kc6uIupUZTV7ZDJrKvPN5w0A6wyB5GGr92WjT
9CSv5M1ps4t4ey1vHqq1GgeIUzMzvR8gBF4bKoBGnjTVJm8LZyUH9oWmPA4/rn9tgwr6aiJmJvRj
8idKofVLksZbnbDp9a9FBA+YpDrrX7fvBiZ7IOuNDDU6gfNsw28OaxNFXvejYxj3CQHSo6e4gi79
yyTPkpGqbx3MhGxdTQO8/l45jtuw6r58myQyiH3B8T1CgBSWo7NOIRu7BqNkCEoe/MZ9VNHourvG
oLKGVDlg1y8/NJ6GTec4HQpXZQQfaqCdNCttT1YSZqtkTMM/YOITtSa3ftXs/7NfjufVnLH5SyEk
7QlTVgjqHDqK0xcy73FryoLeW1OmSArhjCYpzqKk99YrxzadW6xqTx1hRSm9S2NoP6vQmN5tN4S1
ra5hNhQJaFZtp6lOvceWVaj08mPnZRrAnQfZ4G0IhjNG1156yA0fwBlWD6mB+lWaTO9lHEA8XFJL
1PHqfA/5Z9nIBYUQLBByBKYNHxh5fqXOjiH7nQQSQTDQf7tEmkUBO0xPqzHsxzX0qGRS0J2/9xU9
3lvkIE9XW5W7w8ke22ale3UIV/NYq2u9HNVtb6sIvEUxJQyzqW7dHGKD1u+NF9kLfaK3LF0duj3E
MEbwR8tSGVAm0/RCPYWJt9bqdro3xGHKoumemPTnpKNPKFvS7nb611BpkwfVVkZyjpFzsYykp0iT
qk4ouPpnK0GsC9RSs4G3uX+GGdjZowAYLWUvfDUUHNQmxVN0ShNMDCvPULUH2UK9rF94EyWfaMD8
OhuMWBEsFw/UiraUjZ86PR8eNKH5NQCQ3KM5qy5kn7TZAcr1VMMSEBL+0uYlp7bu9GMfZ+fbQHtC
HUI2fxto5JYKj3pyGsSVIn/+upIcAJWxvyt0FwrNnHVCPmgaIazA2SlKroM7HOz/dcYKn+S8/zqr
Qh6dSBpRClN9tKlzHareOspWNyrWIdSM77IlD46pwaim5gYSPoP2CG9F8NgTTxWD5TSwiiri1x2t
qBmZEcVgxja0rCOlBuGjHW4s2N2OUTa/6vJPiicdluPQdteq+PfJQ1zXB+D8ykm2yKtnx3HQXmWr
BjF3rAt3hl/ZUI9REGrXA7nOrzMLje0t3L0f0iOFbuDqIZtTmi4ts4xP1M22X9rYpGQXXqo4Zwhj
vIsqOrJ5mL4h1GMCdVedc1gM3qUf0RyWuM849n7Opb7rfSvdSzYIQ5tNxNC3/qw3j1netY8Oj3Yq
xwmjSAdpG0ZUXBSz/BrUUIf84Hib3DnZ1ii0hqOj1ebmWR4G9NjOyow6QV8j0yFtoZuARJpEj9lr
aC0RUpN+slcZmuc+9/m0rWREqdQGmGa7h8EGTAfHPT9m2SHbolfxgz9cK+gfwpCindwb9KfbWYBq
DBQU2BRQHysz8X7tvfmNhXUsvPYzFEkPgrPjYuDjP3tapD9Wpfcg7TUl14TNmnKniuRGyDYJEg77
te9Y8EB/ypZb2G/Dc0iuKPB1EpijajiuqO56YyPhskTirBY2eSZtslf6DX0d/t4L1O1rLOzv9RJ6
U32LHkBwgtQtPKVhPd5N5bSWpptdnhXIXp0612y2npXMz2bqn5SyGv8UJ5C6DfIkrL4sTm24IO+D
Xnny+SS6uAvvlFq7T332EJH85OQpqrBI5LrTQICED9sWB9lhzHp45/01wuUvPdso4rGlsL165zow
D+rF2G4HGJ2e+Sjh00+DfCWbaWO1R4uwzUI2mzFhm8ZKIagjvVuiGrsZhjh+kJ2eUiCDwy/voLSG
9iwnrmNIhj3RDG0m9nJi7T4R3mdIl9x7i4KvMtTHs6yTk+VzqkVxmLlQUjSFW9N4g0d9PkBCX5IN
Ss03xc6J1ip5tWv9yniry+Zjsoz0PiD++fwvgxRkllfId9knuCSFeh/yBzMlZT0nirmK5AnqN7yx
7J1t2NYmU3QEvDM/Iz4OnEY2jcZkZyVevrLZtkKmDJ2Oh2lKzTs9hZ+P3P/0rqpdsew7K6Mmfurf
NO2Um+b0Lr3C0qSorfTGd8+diKALL6NXpJcc/G9eBvx/q1yDKr/Wkv7NpHRXzFC2MGnKy8rmb5fF
q0mHYlMpg7aadD073w6xsS2IqZxulkzjPQ53cL2sa6s8yg4S7Tn6aUV3VMseGF/Gb5n3zEvUokGZ
oWu2SUzVeu/rZpU2dfSJ0nwEMR4sM7Hj6JexNyG4FB1ipF/HyQt4hq+Rmp9dR0oHio6/RlZ6ZlxH
ovUSflZp+zAV7S7y4+o71Y1IIYU/QT0TfSl7+8WC735d9ENE2lRJDrWQyaJMtHgi0kJuy+mBkoDT
kKPQwPnowjl6awnGw5wN6Xpo+kiWWMTvfIc64rghLR9kafUZUW1F7D76iTTVI2wazfscedUqtsAw
QmXXQ0dZfLDoz1bVaBKLohRuGSC9+o0F5y6auuinZmnHJK71jzzTRC2CFd1rra/vXDexd4WhkSSK
iAVa+jB+mND/ex7vVk3xPzpeCBB6eWe/0orn3onQmUEQeKd5RfGMfJK2422B8rEZls/DBM1x20OJ
LHylhzW6u2Ce0ntpsmuvWcauG+6l/xyAy64yLV3JXoL4gOVH50FeSprccFwBvO4eZKsNUf1KIjW4
k3NHUa1s7CK2VrJpI4906oPym/Qdi6w+I2SsLlyS5ofOjbJnQlfnPs2Lb0bU+CuTMtC7GvKcV23O
Nw2KJN8mH3Qs32K+FGWuvpfqp3RXNDfaji4Le9l0tY1TtMNHYXTVDkoCtJfFpFOPpgpCbG95nen7
Qg8hsBaT9op1V/BjpJARodXYQG+0LpJHtAycZWTmLCCcvofHpfd5FVa8q4kmP5bIJFzQilsTlR8S
ZHPqbuf26Hle2/+Pg69Tiav96wRa0EMn3hZ7Ah6ERNthGeu994Iea3PqtNJaSHuujfOqDAbj6lYj
9nRza930VzfY5I09YLb6NEUGq4cFScQ/o6T1Fg0Miceunc03cDpEBproVVW98GLbkBYLfv031gf9
1otzauRF00Z/apEQKEBgmKZvvPSB3b6GaBWdxwy2pUZM1tvWAqbAVVJC5Qd3TfdH09QrFb02+Iz6
/BDDKPLNNJxYIN1RD7YdKB+SVjn4HnU6NTG5jRGVykM8afUy7JL4m9WTCpbj58RddENU/1nmFpwP
MF69jEYdQTbr5WennNBliqJph15xe8kmBbGPBKVkEkQ/srgPfwaq0KHlPipNf3HRxXh3xG9PKQtD
CPBoW8O0YTUO5/DU9DkUWtBhPKviQcHuffxU7GajVMTEzMDrd4mh+rsJDZBV2+iGoGdxd2VFEEI2
J4MnINgE2LdEr6L7xk6HMe3aHAJ+pRlEwysVHSykJkay5egv8n6l2VrxSNMurs4O6epdZcfVtdeu
g3YHvQX/U+EcFvD9NCmKa3JsaZM9ge6hu441/DHb+aaCrrpwzqw22XWuioS0uCvPKyMElpTp2os0
krINek299s6I7W5JsevXC9UOiZCoQplQjqXC2NqC00TkXUwVRqqxVVvUdGSTd5u2nTtoIeVN5uMw
b3V0N669Wq+PsD9UJtyqDRzEZbsDnP2itYLlo+qz5iQPfLxfZ7EBxngej797SLcwBB5LIi/dymZT
wjmch1a6Kkbfu2SQwp68uV2mfelfePmiVhCS3NxUQThfjdJPHoIi/nSgg9rLlhxhKz6h3ww9djH+
5grzeL9OY3JhN5s8g7b7Wc8hw5XDpamZIwWOfwB4VIJDkCjuCzEqpMxrH04OMbGW8fCBiao4ZxYa
VreL+UUbHaB7vE/YkP9y/QEuPrjG8ngtfW8Xc/Rkb7lNebzZO8R474SEgrzybe4o190lgTHtOofz
5DtaSUw76a4HJTK7Y+iF8LSU1Nn/ZU7T0GoXsq2XyIT8dWqRSit48QLBUDJ4vbvueD2Vrm2ZQsPV
IuAue/5juhb5NN0PSC2IS05iHjvo2BXJtjkpQkzUA/UD+6xiJvO7N2jevgr4lsumbaGnAat9cQIY
ErzWlMtJuwazyb6qVZaxwzS/a3AsL+zG7U5h2fHbIBog7Unmjfs5FFybcnLYj8iRRFBzEZ9YBdRo
H+WhbGPvWIuDbLatRd2lD/BL2ga04sgwiLYKHQWRqdg5xU7rnJK0WXWeMR94CZvExkSHjWbdmsAX
75VEMHxLR9mjURwtvUMx9maXZ8jVfQ2TzevYOhDiEeaYsjZqttOkK0dKGlLXzEB3cZgEdfUgDvJM
2iISRpD4ImrxW0fIK/mXYbFCNbuKpstvdjmJHEqa3N/ULJevV/y3i8mxWu19CkUxInOEftMBoRZV
lH9LZN0Ne3cF5KH57u1tJIBrCea7+QxGoC5VTxm2eoNsmqVZ0ZOi18HeKTOkC8IgfYWF8cEIpuyP
ufFjvhbtrx5e2P4fHr5StatpbmGN8PTs6HUtwas2yI+66kDrEZv7m8lJY7tZ3Nq3EbWedDsofk6u
mETar87OpDpQ6Ffq0uq69n4qeUObpkqskdiJR7qvdnYFQELEtKz2/mosEVUcdIoApa0QHU1N+Sh7
bHUlp7l2IN2GHphTrW9IzFFB6DVN/W55s10hnLL9O87zd2zoL/3Sv2ng3Phtut8nku3/RoVK+KgE
ifKr48Uuh7h5hRLkBnAhRTxkXGATDqAZHCctI7NTICNWxdBdGSFN2QM5ud6tAsjVFhaf8kYaUZ02
CItMaEUkdbQohb56Fak8S/TI2bteQrhkqJMH3X2XfdJSeX5M8b+XL28224rMRZSnonjGqh9DagUe
i0fpLg8oP7BsV13neg1pM0M1XiZO2Oz0wh12GtIMBPGzlOrNIT01xD52YTe9VX6hCTEJl6PskT7U
KbfLRuuhGBbesgPhZ21T9AY8xIKGvLCSvnn2szhbW5WKuoUbPMEjNH5oSA0vaytryUNX9WZMAwok
8ma6Q4nJ3rJwDO6hXKiBwpraa8LWeTFk5vSnEQMAgos5WKQQcDij4VGzZGpwl0fds+KTxOuNOj0P
jpru1RQyUUWsuxC5KNbGOI3PZQOqCNnV8FNDlPE6EywEBFcQp+k7fn5plp8RDVgVRlseDEsnjwvV
dUl26K+2PJOHJmqKndkYZxNFm5P994HQWnAqRx5rWeTqW9QgP2Tnzf6b7zwiD0Bt27/OcRsaJm5/
12b6Ws59s8uzm21GRPYYuU83y831ZpM3k8wnXXHz483s5hT0VnbukHywmhMqOQUKw4GxGeHpWQO1
RkYie/Cc1npSitZ9LnP9vnSm5KKSSH1uOg2id6dND/2Qec+zj4IlcReH/wG9ZjPYGxhc07Uumt40
eXso/NOlnAkZDu2E1vx32Wk5YfTo83NhzX2sE6vco2oCxDuRRz/KsgMZKGoZZFueZnyJ7qhobQ/W
OHovme9840c5wBxGS++0pyxXh8u1FZoEttDEvrZsZ5fNhfogW15ChMRGhDk3nDdVL1BGQ4rtIg86
hbCogxgqJQrY8sr86qipqIQ0x3XXrWp19iKVPRrUxQHo9d1thiqJKT0Lwm0OdcDxZu+G0lvnBtWX
3lDlK+oPzXULqgriTWhrzMKB0w7aD4iPSkpLxMEgKnLKMhJVPrsRVqXYOiPYGvUMNZhoSV+IwfVF
bUfJzu7i/r7rVnasjEcV1dqVEGv4jFfsne3PumsRL0oyKD2U0jlPPWk12YH2+yoxGvWjHyCJ5UXz
w8sUdzs1bXGHWBBUgL+cSn1l0roNOoGBDm+VZpdrNij+XoAO2iTt7m2rLp/B0BVkzHLAYLlZPmcs
cLY1EvIr2Zs5o3Wqh+yVYDQaoh3AULeLGsjWyM6iqjXD0DuAdwu8bFv0cLYs8i5X7xpg39dDkg+/
Nj+VGR2cXFOCA1Gh4CDP/LkIf2nKjt9sqRiBeEuMWLA41RCd5tli7WryUGMYkvGYMtDGoVof+iCK
HzSr7hdh1VSfTW8/e6NqPCfdaIJQNP1NWvb+G7xZhAXK+hMBICRa+6k9g1AxTiPZzmVVQ4mNpomK
CANMg2s4V/17exj8vdZAFWQ2aJXp4sCuqToPhrmqYsL9a2pgWaQ3w1l2Sjde0T8IX8d3cg55gIuE
IvBgQ5qKurTQnF/rudoEpjF9M8pyWHck0tEU6RAT7akI9wWAJDbi6IxGULAEzoo8q2jeOkLRzMyW
0icDdvJbhwJC5aRQuOlUOVCQvHHejcAf2PXU8LiWJczX3actzHCG2HsE6bUVnNHVggpmhE/UTDm6
kEUfoTJWjqj5wtQcgHiRHdImeyFQhktctimHrZYe2BcF1fGL11Ih7jpm9KlO6WNTVRDdUNq1a2Yo
qtIqV97h7lhKB/BKyaqrEvMoR/oQ+ELixAtCUfPHTEPp8KvWxmutlLddYlxi29IhLteGTZAp2S82
2VvHYbUU4YzN5E19sk7YGfXT6PLFZKw8WHWqn73iWTaMggfEIqPobz8Wzp9OPXXJmnV3ujZbKG1v
oyoxPjBK5Acm39nKDnkrPrUP6CMG0UICCoHhUGDZhK8T4s6XvoS2gIQ+AWdIo7dO1Thr6eb6pAhg
o+O9K3r/v0dBn1K9dB3cyobe38Ml2t+DRujvAXHtPTJJx5u9i3ISxfOMBINwkx1JqkJY4Oh7OUja
+Xun3YSAByEux4AOmHCDP7j2m2qp71lamD9jlNmLyfmhBA3akJpbvjoN2h69R30d2h1AFnO331GZ
ZVysEnEFOZr/6DvVwz+NoPuBITiBhY6R+BGnTpWFp9CqXajQ0wRiUWy3jrYfLzAjqgJ3TjFw454k
cEyiwuJe3wZq5J5kS9qFSXp5aChtr4lfPS8o+BMwj3LS/Qcle5QAEHmYBSgkht7lCgqhXJSIgF9N
2yqe++fQ7Y6N1k4Xa876546s+9KlEnAvOyNIXjdzCDZL9qpOOsKwb4ikBUPrrAsfJ+q4ZKc0gbSg
1NacLrJl+cQY/Obos71BQZlyu7vU9IJTT0EpEuMorsom5Cvkf0QHeG/+ZbI9Cp+mUtrl7JuIezru
uK/BSj65LtwDuqK7G5a885OiAvx0vfFlEi1pUnUdAvoiPUn/hq/sFpgXbx3h4VJG9NAjXCQ7PcAU
tb6iUkxHwFaPzjZgq0HIifhl+jCpNqtHMzqRl1L/h63zWm6VSdfwFVFFDqegiGxZtmwvr3VCrfST
oWkyV78f8Mx4amqfUOoGybIkOrzfG3a8ofF5sfCIxD6DcfN5koOAXKkjySfxL5qU4QO69UeMCdkt
D20Gm2cHTVoxz1RbCzLlUJij/MF7+GDWBSQBoUDSJ7E8oTx5ohx7VhyZPnsRgzsGd+MPF6Db7NQZ
kZ9JyCtb2ev2SLGgGzWCVFjd5mvNkCcH0hDVrqCsD/7ELA00C3LGlDyqUR2MbWTu3FoHxc1XJvnJ
mZ5nb10ReciISaPBgQmqbmjocgne9DS6uFlWhNz/kw+N7fcqcX0RqhGTOlV+J2zpZ5LF3jFKNQ8/
NwVsi+0ws2TKr2h5s9K5ONorm8Ftp3MmBf+rZ+/c9Aq93fLnUiQ30RjeIelveh7BPm+0197QfuBX
SdwejLCd2UegnYrjS+xFA5WUT+Ku+2AYuXtACSoCL7s28xXRqzfPU7ECpU5IJB6GcLBruj2kZ0cJ
BcLPHZUOTIR75mW1yC4TtEU80LvHHjgeV7z0T25VGoRBo9vHtdYccMcofTyUfQvVYUA+GUSn9Ltm
98vPrulJvU7P7WI9kVmuXjyczHwmp2HvpYR3Y7/zT9T/lETLkbrV/c0mjc+i/V5hIJp5JJ2UkEl0
0R+MGXdZ2Gr+KAVBfsq3uMoDSzZMK033KOvE/FlUH7bIDwafTOXhdj457V8C0+OdZb6jBmhCKMfs
TmSq+mY2ABkoBN3opCNCsLJ+6Km+QPhmTemlNUZYw/wddeReVEywczm050bk19SGWb0QxrInX/4g
p7o/whb9qYxV9dpH/zReDpAo2zcFdJR1wnIVEwBSmRLfyxDC5LE4O1XTr/Ax+U+WJjvhBjNDkRz/
Flksr5gGjLuheO2HQXsznHCAQRmQjPiqoQvZYU1POBJjAIinea5ldTWXKazxxHhZ8vI64mC015DI
7JecL4NC73DEXVOGaXz2GnKBdGGeo3pNkTbH515LyVG2u+aY2okgMrW/Qf3YmXIeYSGboVa7hHag
2Idp19+dpaZgOdfLDmMGGSbZiAMG3FySrinNQl9XevU0jmjMarOC+AqvK6o9qv2p8xaT/gC/vXfD
crB6hnPCCp2leXHMfdI3ZFT2aeiR9xjYMCCTyrVPpKrqO5Mhzsf3TAvZlrtkO6Apb6LVdYDlVtMR
2VqqIRruNmQVker7Zm7wAMtJsMHpg4cNurfC/69zi67SUdX2cISteSZAtTZhR3Lp9ioYv3L68wXi
Sq5h2n45LSOW0SmhBdIkWqozp92E6VGYeKl+sHr1SdVFE0IkX7jDUlc+ka+NXQqi6GNP0ByTmI1M
ZvGeWyyqA4WVgc/sF4e2fsiVKg4i4ezdpHD/vJBE8z1z2cDNTpP6lf4Lkfkd02Nfp6Z3jkl52jvZ
8FsQp5En3nITpp2GqsAmjgp8XRUBtFnvCUv+NOjcA+xX4vfSpdkXPURk2f8tnRwIo0MClCpC7Bcl
dZ8GGZ3LxV1r/n4SzelFM/q3ykI2nwnxvasK0hCjli+v1OA8RMOjaicDJXwK1Vpb39t0+BFLszsU
Vmofc5uCihj7QzRIQkj7NL+U5XT0Uj6QUpSeT8jL8NjUfFhakbyWI3V9vWHrEhGLl5WHBUD5ZCft
Q1nW8oAR99soyAIhtDlcXIprRewJKpr5oaujBynkfcYQnECP4SYi7SPVHaCaVl5U9ht4ig3DHuWi
FSq6QoqmlpvnIlHHneyafxKNKFAT8bUq/9GxeiWPL5uCpi12XhQ/d5WhnTLCDeKelI7Gr532rhbJ
e2OqKT4XE1tft7ymjo3rtzFiiRTDTZVeedY1Fgm5m3900iMIM3fnwGkfBD7Lrj3bfuJVWJKVwj3U
lHuuPZRFGbfdtbJI2lxKcYgm1lDobgjBVdr+DUw/w+TC+jDqGEUWkNMTIcmnsQg6EPqwVogxdHA9
sLzv1li+5JYxnisqT2SrUi5mcp6C2YLOR6iPGwBD4yJa8ft28sZvirK5ZGPHGOxOJvnItu73yjTu
jEJ7LwjBgruK+dXsertMDERv54hTE8JQtsOQWNmF6uilKCW6I+SE0HiHu5sjsABZwsdB8ftO/pMZ
1rs1zr+l3lEDS80HyNgXgQoRuw8MCmw8lIxIfmsxq8EjpHh10966Tkz3GO4RYCbitryVMzw8Je2f
k37xzb4s9iWLup2OMGvnWeTp2NoIl7bE+Vpry32jJ0YoSAY9ydKNH7KEKls7Gull8UpSpVmphSQ6
aWE2Gig002q51Fk+nqopm3HGtI0jFvnz45CWMYtZZK3QY5rDMI46lOpW24ssd25lF6f7GMPjHlmP
mdgUU+feevEES+KqMapTClOc3KTCCzqCzxm5ocRbSWK92oY3kpGSNG9texoUOw2qKnPfOor2gXSs
/l1mqeKjy0++GfNg+RmM+m9Lw85Ja4b6Q2moiXp5N52FZVo7xKmt3zFcfkwWSp8UXcsHsuIOcjLc
B3iqODL0uBsxgfVk4jXax2T3vZ/mifpRkzvuW+AiH7FVwm+ul/EDPJ0NW94MH5oXDYTBJ/2HZ7Vg
i4srP+KaIWIiF/gDCRnRywTA3mLFCNOZFRJG98TyNk6025pZsujXSkFFNJHr1+UiQJdkwumOu0Nj
TkyyphmmNnviKDaHa9el47Xlf71MrjxAOGOvzAS0E16J1LJwrEfW2iBK3k1ZpPLa5XxkoxkMNu9S
RFke9Pk0+kLR8n0fk/aypD0kzURC+41bfiGTqQU2lPGDqipEp3TtT3coKDG3WLM0KvY+6jIfhizu
sLQSdtAAkfqDZhRPjTU6/pzkxj4HAvYNrOl08nCfJ2a/wyKuQ97Mp77NoiuJLVeFoB04i29FGiU3
gFTSVthEsNxQ1Cct7iW3/XKzzZkJu5ZzAJAAuy5ZF9URO1l1yPoAMUN3MFwriHvc6EzVyJ/ssa/P
3qK5oZYuxm4Uy4+6rw+drJdj046sKIT3Djl418sxQ/jC/R8tMH7nxk34V2y4Ie6IaAS2Nj5FUZ7G
flQAtJKLMDPkI8bKMiRDSYRkhQSAm63kV30duuMC4Moue7naxOwUIS0m7gThA4BAUPWRFfQeCbNq
WVOIZHrocA59GYUHqG4RQ9Ubwh9rQI3ai91dXse231JZ3hMZRy6jK4fQsGz7MSOFmh/dAm+hBS7T
TAbUiiU0xhPZQ2U0kHSNh1khvHSw8L1E29HgVOtYvLMnZZiakzbn10Rpo0vHrUo2o/hNIDh5o1QZ
T4NqPGCWDoQ8O9qefIv6WMdJEZjZW2trzS2eJ90HUfvB6E2FeUzmEAOEYR6wSm1j5ckWbX+d7Enx
K8r1j22C+65ObkOPX3yYduj5amCevJM30G7IDT3En1p65qmyRHR0NC25F7gx+QL5u6rlV+SNB34S
07VrqTbmsBLDOHKroCzdx0JlFRgTqzO46pMJoLMnRXX2tU4JO69+SxLbeag65a+c+KImSzMeTdFU
+3bO/7QG/B2Jb98u72812ZoPxTBOa66SQ1DB+NQx7ztIzwmtt8uwVM1oP+Pkv0sGlNJ9FIXVKMpd
4ih/zckcLzi/GcdJkEDWT1bQJvxOeqGXoZIMSEANgNF5qs/uPIyIdOrmwRy1qyrZUhlQRQzTDHRy
JCHLsiJLSvsiJ28KcbGXZPoM7RGR7T4ljPnoNgmhRBYBnZjHvHZt/axgvRC4PWVHp22/a0mhk3ap
mdxhBTefh2dRP6GSw6fFjZurvWKiPQ5v+3HlLyGdn0meHwLhpaSZuyBSNh7pbWvAlWNZsOOmQEMx
Myov05Ts7N77XkSV6XfOANbRHcapkJeptXEF6abrBMmwYoA9FG787mC0s5/IXQ6ypNgvU2yzGR74
gMhzONgEFOwTp3ivy2naNUBm+0LCKC9S2IS1El+XUhcP1ZQu+zZiiipt0/CdyCsOSjY4QVdmXZBE
6REMrgjzpTqThm1fWOMTb2J1JF5mN0PTlKPgRvKj+VZA4BjLLHlu2c/GhNfvsCxkzkdX0jUtO1ZV
6qz02dkJI56OpbC1XQbBxk/cwLGyJ6JSLJY37RCUMCR3lpM/p15ywexT7juvi6lbl+qBGAmLuEDV
Q/HbYLpJaImvD3l56C19vxBYTnIaMe6xwicXzeq+dVzpI1cuDpFnMZJESbzvsu67ltt4RfbteNdK
YKES9U2j62TOe+TMdoYN9hRlE/l/8s5X5YKxuD+BPwtM9cQuno2dU8CRiQHlYOs7cj8WMttNOvEB
Rjol7yn4DDrXQIEbCKmduOKBJQVJgimicZwgYIfX3UtTIOEyKAR61PzlBIO+mMzZV1lJm71WrOPP
L2wWxkuSFc9K1CzBoGrRY9Ia322TOvwyEDbd58kZnzHTNxXoXAS2u8K5OOwykZ5eBkPdaQtweNNo
KuNehHQugqeUt2GnV5C8psKHut/4EUmNR1VhzzI0lvw8WAssCLMuhx0eAs+Rly8HNJpTQJRLyUJW
Yac+lRlEAK85a9nYh9OYDOH26OsQ22YfkpkAYtNzZ04OcDv89uNcFe6RL1eERqGK0AbvOnQLWSZT
voRJw8SQlWzaPHRJwfZqbkcxoC+mY0OB0XS9C+gF0ZQErCWaJ8O8qd6lWwKgVOYoT0uKTy4T9Q/d
LWaS5XvMXI2+2g/4nfq1rZXY0FiVz4dgngelGIAXjtO8VCGzSMUmaIr2Vl+/2ymsgI70Al4fqKW1
cAAy60BJa4xMZzcKtwPLV9ahaX61gN0PkaLKcOmxZiVL+SgZDkOp5nAXU5alfiPrV2zuf7dd1X9+
Vtuj7WNKF0tjpRItrg/wmBwjrazY0bLP2B65a3Nix8H3vZOimnjTHOwpGkM7fkPUJBjo9lpfG+wu
qMp6TvZukJ+pBa3a5OeuI8sV/i95VM+a4mX7auIfo/hmaWJ1gmAF37Zk5DFIrW+geRrq9porDBdJ
xvl8jko/VSPMnIrmNGJcHERV5PpZeh47dIkKizVosJMRbu8AMw/qws7yRtlOhEwM7hJsDzFDE2x/
IwP3f0iUWIUg/36tK4+t1WiC16yB1BAd9DBBYx4IBx1b88tdil/gLi6fbDTxy9Utl90x7UoffNzV
k/P2XQl9qkO5HrbmdjAx8+Bnvn6V/9/pSJCV8nU19vHtYSa0x4UJrYkxaAb7O5uTPmjNQrf3tmJi
MFLlJ9I9PIo6XBCLLlxqN/PJQfGlJ+FnJk4D5Y7DAOPvMP9JouxMBZBsx+4BU+j0XChl6ttPvcDX
rE+H5yoSD2Qi8v+URhEUovw5lxgCKkbr+mXfK+GiP7WltyYxKu7eyaXiQ4ymnBBny0vUlBVj91KS
pRE/O1TFovKeOsObVF3jOKwwgWpZZTjFnj9JqV9mbdkh4fdG595L7mFvcOFLlvWrt8kgHSDEGCHl
MJ6V2s65ddyZvKEUUxpHaVk1gTN6mDc0QxHi+qSeMCNlWYUY68JHc8YLRrH8haqzr0yQtEjf9nMv
Nu+T5VdC5KFXL3/4sp1ghrR6Jp/V9V0963YpJTJ97LzrmCzGEVBZoBoLMrYQO0u29ZNaImoc2EYF
SYEzU1/E9ZOVUXGuaxzn++qI0H7ZUYXxuCqNfGNKtEBtKR0v+Qesf3mJqswMIrw1dq2yNA85xhmG
VivvgmH24EzSPRcd2g1PYae8WEv3e8qTo7N0xwGyzN1xkppEyag6ReDo73VFAFmVKT/7yBQBxvED
jNGkuCoq+57WG/aiSJOfMWksIElB7Uzm9yFOnu0odf6WCXga84JeKfZTEbF8qeKs8aU6nxqztX+B
zLtgAYxRjtr1J8CSF0qDaFz6BqEVaMmujtv8rCvUNJ3SXE595C3HhdLBDpYmYbVK1+5ZPu5qMWZH
tVnxDg9EqgJp7ZLevkL0PylNMhCC6T0bWU08LEk/KMEpJuj3XKj1Kl5J96phLy/tqH7vWu2jGrvm
Eg0IJqn2U4epSyTPmYcP0EgsdY7yN8nyEnFrPjNI7bu5LC5NKcaLtaJ3M1Tf0ZDNyRuk8qYSPZx4
BpAqir1d1Bf7Kc5i2Jzxr6Rzl0dTEjxhqBjmz4M67t2+hNlo1emhkJP7XYJfSxIb34o2mi8An/Gu
MLFTGqggn4wZhLpiQ9V6oxE4uaM9sQMwzlKk7bFFe3ZPzQ7VO5Xwv1I9mZaX/ZEzPxggFuPZq0n0
RuNunjxMY58NMrKCTkmq34X4i61ASo2UdJJF2t4dtjFO7qmDYLhZKhbU+fIExPBn1rvzMifdfWw7
97nH2CKt4DPPA9NCkUqGo63+XfBmCZjkQDI2fjJf7c/T25Vb59beDtvlX8/+6vt/X2I7bS/RNs5H
eqmc8TfErVRJmVU+H9ajxiJ6bW+PtvlmSFUu2tr/9fDr/NflW992+J++7XW2vpmA3Z2hCrLuBorz
ZFtXgkl1fag6LGGAU//dawwmC4L1fKFA2d3r6/mt/fnUz2MyUwZULOUQ50kTbgexTrOjSTCBv7XN
dv53W0k8VpEDqVyzHr9Ymsrt4JZGAIkoftn6REmueZuZ43Hr2w4q2nQ1HaOHz67Szm8xw9jXk7rR
886mDs3n60lVu0jqO2z4/6svIx1Q0wb1/NXHjhNjZtt4qs1C26fEwxwtERNOojTWVRWmeo2IumDq
m7qf0tXeS4jId11VpnCJknJvV4n9XM8L26d49rEBrb+nMC6OmSHyE4URVMuoE8dC22m6N+wGWYCl
RBURskP7YGbF0WWOvUh7Yom05MUZ5dgxZ8t/qaTTHjF3eatk4azukOpeYdvFsBLbj2M3Zazw1cd8
6kLMUMqLN7L2bNjcnGBRLXvD02x/Vkr84+rlZ+IYccAH7d0B9B9JB1W/47dW7ZLRrvbqot0oN/ds
MXsR2HU+EabRVEdT1lR6VAyZNB2hHEvvXT4M6hvhdhBGu3xVU4AkFaUFH96MjY9M/DHavmWnDKGx
j633ZTTFrkQ791KkmBSIqf4Flo8J7dolY72/egUhXmtrOyAUjg8t0u/ddv3W1/X6m2cN8mFrDWm9
UGGaHrtu9uCpdcmuLvPxpUqiChlsOu4VvAlftr60ZrELOeq6tby+aS5pU/7FhuZfFyyT5WCHMcBB
WV9jO5T6P+loJc/by3gCE0SViBP/64KhF+vyXhbnrY+8x/ShU6KrR3JIPeMziHr3pi0lYUsynw+O
G6/wBMP21hdb6XNZUUHduqx6WC5JUf/exvWti0ztOVAF+dFbM5vb+mUGFf98hSo/KDpEpY3zupFc
oYPeMpE5p6xlfMWy5d+k289LWmxTTS369tX/v9cB8VfQIQ39sL3e14WDlt4nqnHsbHDnxsGpfsQy
0Dwb0+qf05A0sfVth6FW68duPcSZQtSHPi+r5xPSnP+c+LpYyxfnJHT19tW1PSI5rH786nOz8q9K
hKJfydTzXdlmj7VOyZgc6389+uqzlQ4SgfTC7QqFCtPnZVXcFCdFhwxDkOMITm1Gq3tL9xYDBO0j
1gyHralh03lgT4Lu2rFazOmjleSzYoXrxemYlKcsSSBVr80x6cV5SuGZYNXE3iux3wyvgN9GoMtn
06SoftJbmPvd2NtvUyXHEwbwzW67uJja/NRJMe9iE6380Nlkt0sWJXYOOqcqWoJJWmG/OkPFFsxL
3reWVWq4XFEn2FqpG9mvuHXjktSVz1tX3cesJkqxPGxNGFNmkE/W9wafh50+4cJrpdjaKn2q7C3P
c181lkYntWJRtzVrrF7wX2ORs11sMFzcUDBctpMRjI7Xbzo/6yEYZ4P7Soibur5o3rHc7Tyvetgu
bDwycqK5J04yIgd76yO8M9onLS5UHvt7LxUDIhqmuGmb2La5ydVJh/0s4xDtqMzkZOvLySnIynaG
Au5nnB4r3EJe4/FZCFkePKXJD8W4+l6O9h2QwKL4q/X7GlbWm5IPoFOF+g0vUGb3uSrfLG2aWecz
ynmOXbAWN5zLkiJ3dtbmoEwUW7zovSn64g2KcP3s9eZxazVilK+OcWZ0TPf20hwdWEGho+se8q1c
O01VlLy1E0hW0VCSQkajn7QqdoKEmsCK8jnBANNlnxZmfwDGWrExl+V8eZ97owpMvYxPnr6zVxWq
rQ7yeTvoxckwlSejkt96XUkPsdvMT7xpbDjqCby6YO+iGMgiM4rHQWwLpIY6HoK4ZtU/u2q4RVGj
vmYxTpMwbnxpetG9BNfKG9bqqtLw+cwa7KL1sD1K1jUGueaPcRUXn13aFKWhYgwvWVv8FrZrnFrD
QCpOUJ8/s8S9lE35wdq7/e2ayXWYSu2vxL8h91qLzdIT2ZQ+C3IiO8eugy5h4cuu4z4Vr/zrpJJ+
7GrWm5m15xQi72+txBhOuRWehWeTXV+kplaHWgOnrZSs2kNgERS9028s+prj4CJkSDov8SOUXTdz
qAmmS+30t0x+qvFiH71WW9n5lbubVTDCCs92Ik9cQFsVZizZuQQIjNXr2GerurBIwq1JisAjpRft
AeW9fYv6mTpUPzZoNYzplkpz1Zdl7QFWcHZqGzxCLKU6GUNeBVlhyxOgn9ybq6ycnbnxwtKfP79Q
g6RAsYMEtc8UCv0UtQiZ0rsU8Mb2Tf15VLqXeGEEMhhqD3Gk149jVsH6UjTxRjhz+yTL6tlit/Y2
LK723LX6YTuH9al36Qlk8Sf7T8/g/GYmjnfHBNm3bd16Gyxjvi9K5G/nJozgwJrVYGup+C2+NAPI
/fo88hiWl0qv9luLpFbx0nr5IYmEhT96ozyD7x+3c71nqc8OXvifLWE2z924nE01V7G10E95UyzX
cj106kjGQ6cD19ASfTscBlex8TLS7eukaw573rn0QXTwDNg6jfVMZjHHzHN5KXVpX9VR42w0d8ve
TInQ+Gxvp7YDBUyzrYfr1vh8qbJpLYqqNTAq0bqncSiBJdukJqnUkgmCIZzDtma9/gGKADbPXmnP
VC2gE9GcOp2rF1ddzn0yv342tzOaFEOYWvm1LIYPs87qcwnidR2G5l8HHDCdvcjtJvifE6PqTY86
b+Xr2s5wNMNvJ63xIZBjLbK+StoBBk16hmEA0QNPRu5Oh2RATKkVavzEnYRIwB6W+SGFXrX1bde5
s4iftiYZdTcUd6AM6/O/+pemxb5I2gq+jLFkKRcRcjxHCYpTDlXWVRCMkViOhaCIvPalJqMnRkAx
dA67ey2t6k1ETXLdWp43Ryu1smKzy8mxy5SjMtoZG+mqf1XtSn+0hfMNxkgH6YUrGmipbI7vWyOR
1JhKmS8PW1ProHIgxiuOW1PMVXaORg/m8PpMbDzLp2VMP//w1mVbc5DKIn7ZWlY5ArGOeKJszXTM
pr1trkD0+vTEtkSIFsP2t2ahO9ZNIsHdWtv762L9VNilvG3vvVx5XpOVKeftimYlFs26JvZbUyTq
wk+zaj5fzbNLbJAyjKDWP7W9WhoNt0IA8VJYprRmaZVK7HorQ5tiAUDy3DBWm3V7Um0qQ7GtFW/O
xBidxbHzEwLxRfIoQWFyM1pr+Qfc4n0GCf0ueuQiFOWTe4Wvm08oR+0P7FeuMDiKk6jtKOyMJcHc
XElP1CGrU42J55NeZu8F9mx/CIPBoT2Z3h1X/KnK2vZrM59CjQjJJzeDfQP2k/45U4hvQfDZGGix
m12Lqcpg4sTxhRLpMZuWV3upDB87TugborAfu6WvF79sNH7e3KlDUT5tB8W2iyfQUANC1U8Hh8dg
yFGguyMhawCaA4QrqOdo6FQ8NntULF43XSDLL2fZNr9EWyhnSyvnV6tv+NlNNy2S+ru9JL+rxcVF
P38cZhEdEjv52/Rl/pRmKb61haMckOmr78LKNBat3UFzdfstsY+UxIpvxrKMB0NZgwuV4hIr3m+W
62poyvSvmda/+ikxKe80zkmDMUqVzd1nAqOxSWYFDkyIH7zEyH+MFImK2XKhIjUUKx1u7LyZvJ2e
UF5qIAK81PURRD6j5Jcc5q7K7kWHOzFVAu1bs8TeyfKofEJ8L/ZNgj2m6UBWGuHCt+0QPVg/XFTf
17HSXgy1DRGiNz5VqPig1iBiFnaXAC8TeK/K2lw6xtM0/dA7FknPdWe7p7nssT+cICjLAJxROWkK
dTU0Tc0B7byOPUhkhL+heqjXAgRsh7+SvavsyjdwqzwzPWKxacffm9KV90Vn0qZLf3Io3EPudhIQ
Uw6KOSUPk5f9niti0qcR79xlEf8syGBEp3s/4j5uA2tIumeKt9rRIjUyjK0KVD4V7i6uVOMd5ucv
QpLEPyYumNSC/qZ9T8CUs+ao1QJziLHrfRWTOpJX4vFFrbX01sBS2VrbobE67YBwHnBsvWI7REKH
6TJ5lwixygs2Khq0v+wEN2Kf2SMLHs1U7zOl1b2nU+vemhZGitcy8x631gC78D4aiLEne3jYugzU
B0cntZtd6+ba3RuMDpYnBKK1tXVphoXhW1fk4faEdfY5G8zMrF3SU61Fq9un6O9zBKXVTMXz1qpL
Ld4XblQdtubEzoZ6dRduLU/X+nuqFDAEnGH+7NNnTzsPXmXD5OXVtgOLkgO3RnnbnhC7yrzPm1yF
jcAVrKqzW69TfVhfTVkP0wjwpyAaOG9XAHWPYVTjAvX1krFbhJiv5p/vuUzHOki9+T5nwB2zpen3
NnLwlpNJWJQJM13dZf/YnY2vNGunFyexX4rxj/AW4xVMM5gNa3phnjBexSR+JzlGE9s5IFo1wJzS
O8EYNV9trYPPNZDavl1bGXocNmQyBNvZUaXSo7apRbz8jfleQIaRc0m+AisIpGjpy3bAHKXeE9da
7/P/9OlzWvpx42HebevpyxxPsLwiD+9v81gkqXF3696454vCoA+n5bw1M8Xrz9oCPWS7RBtt484E
Njtl+nl91VJGnnBpPdnr05tYHqC7Rxiio21rlN552Q551jLateN0duLMeenwRr9OmYLMXIeAVpsx
6uhyAedZnwEimDzjJceeJuqqANZvu+cDmvYQm//1erL/py6VaI+yH2KUPisvaOn0g6K1/Wdz6+tM
uZMa89nWUuO2Pi4NBLvPph7xrKU8RhA3nrauyVgo5/WZGpCMFt+3vnmJQq3ixthaslOGU2fJmiv4
o9thsOcnATnk8bMLFeR5ZP3vG06V3hyX27zDO8ueSQSktkul2Bjjl+3gqclRrY3lurWmyG2vJEQc
a71I82BpVxRYNo6/na1TZvnC0oHO2jw7fPUZXv7XU1UmvUG0zxo5yP5fpz9YU6u+bAd+Rzh4DFSr
v/oic3yTqTo94OijvgxxlD1Izf74uiBnn4LzRtsev/rcHbD/9Pmi7TBiWIGNUGBN9vygp9mtm7zy
yhxYkolVhgMiiHBrEY5pq/720CuSF60zu/N/9W1Ps9r6l+yieKcJ8umxhHaet4MrQQkdBAEo1OkT
qgJJl1qMHHc5GtW7zCJxj3IBvOZl6XHrK9MKrDKDYp5UtQjmJiLNJy2j83axabg/4hqXYsOE/iNU
u9sXDLP7uE/lXS7ipQMofMTvVd7rHJNbM1GiQEUOStbDeHF6c+AD4GQCfWpHIRWmlGbLuzrL7KnN
3PN2cuvSXEMDvG+9szaP4jqb08WWycD3ORpvrTmK0JtkDytojstHGYt9JfaKOopd2zpyp1nxAvEo
ag+mYjiPQ45EIxvWTHlT3Vt28601oho9/PAQieHRGmIc2xNqUugSfkV9drASDA9yi51OzQqAwPXm
NKUE9rgVDDZ5VocY5YSSwOlWB33XsQYJWlYflfejzfTSX2AJB2SFICSNmM23ah/8GNT1Jhx0VRlD
GBNvmnTSY8yEAMCtQkmHpDwM+kVd8JrrNMWguIA6yVWOxaS/s+9isIG9sBOGei374jwrjvLQ9AJ5
7DC653JAAGcYb1k7Zmz/XPbJsD3LIXHvS2lpuLYrIXhHB5ho1H5ZzR2aKV+djB5PGtB65ETtzhMD
ocsLcySb4Ud1eNaS1rutJnwzIgZ7bkx0j7HxYLaZelBG7ILr9B3X1lcqQru008Shtjv3MpTGLP+P
sfNakhTZ0vUTYYYWt6EjUssSN1iJLrTWPP18rOi9ycnTfWxuMFwAEeA47st/QSCA3XUzDfaFHrC6
QbTsCwiL8eyrbX8o8XjdgNTw7/v8N6cJL8itGBt0n4etYxqs3BaKdpsxVs2sUX0yUs48VNl8YyE4
G4SARDJl3he4qw4QUE+NNtSXuvPrvWq6w65xnOA2det5p7b6l2DEPwDEVLcP8Hyp1Ll8soB/PFW6
+abEUXXCNq+9RSYRXAnflH3aOO1tWRRESfQB/tbsb4Nq6m8BEpy6GkHGtk62eV0evWz0zrkxVTg8
AYiyezPcGBHciLrvTla1IAKDTtubAz5YAIR/ItX0g14uO5mskm+5W/0WOFy3RZ2NCB7txm4U4HpJ
295obNFJAK6FlgQz9s7ga2/YsG3Un1WiT/DqzPpmAGhwVpaAh9E8yYhaW4bVDFFoRh3rIGmIMEuO
wdk5Glr1Tc9+9LZyn6bwfBFH2abxE+jlP7NrVBfW31S+hEmN5pp6mYpKezZheJg0e5Z77XpIwN84
1dbIw+i2y6vgEoyMMDKN93cKiy30TvwFvWFpvWVGyMrp0aRworcJf4C9kRBDtau6Pob29NNdDMhG
F38qQoFtSCj0CnZoILjVve2cgz7EESKATKOhy6kV9RIp+QIRIN8OcfS7yUpMYiPzxLe8T0CsIG9V
H7ihf+oUi5iRMDyrD5hytJX1SGBE38Sgy3ZYjr5gcAvHzG0MXmKjOIc1/WCsmLj79c227IgJ1Pkj
mqbqbb8Y7Ip5rmNOFkv1UDvyTagH/t7sQOqFms4MRXE6+l6r2QdJ4m4BZR2iIvitsPKAEkOEohCh
jF+9NZTvLbLmfLRPXe7je+LCadID1kDUEXqqx/D4LmgA8sxPzEjaLeueVWliA5lmG5UYZBqrIZd3
rAVCvZsgFz+MHgH2Wu8mVoWDZ4RV+Hy2FQglH6XoEmWp2xHkJWZEYLMIxgIYV+HwmC3B6zkNDra3
qM9W/e/A9TMEygzgja6OcTAaUwAP/WM4O+jtQ5jfdBpUpvavAdJgBOx332BgGda2Q9TZ2Zh5q24R
mi72atGBUO4UDFg0VUEMEr2YIPBZWCjdl6mansfQbm4JNeKl2E2IomXtA+zlZyLNzcZCT/7sTToo
UN23zo7tXhS/9y5K4rsXa8HpVHH3o3G92zKimzUb3EHVtKpOMwpLrRbixly4x6rrvuN9YMAJtoO9
UibT3YBX0a1D8LhYCMRBqr+kjnsD/mFilL2YwunD95FZO9GNAPgSjoG60fmbpoBEkcUVgYo2MFl1
K61T5VbFxkrs9gh0vQAU51mAbvgYHCAzX5ycRSm9QHML6diX0upcojyFtkvi+FhOrXns68r7mnqv
cJk6tfV/zXa9g/POt9RbIDLKr8jot7mVBRd9DMatXqnNjpm6d+oBnh0tcKDgTliSUnwmbx2Ee8cq
CHqo5o4R4J03WsNjOqBR5JBCTAYzYTN4zTPFvlk31VA416TNyP9s11DE6tm6t3zGjt5ggWN0M4Ce
lecdfAx8t6GH+ppG17dlyrzR1YBX0TeNm7mOWTZl9PE7zfV9HiTTRZ2Rb0Io6kmLg7+sxSEKqs4t
JlrSGJmd8SFeNot4jpmP2q1q1u3T0OM53MZLz03KK4P2qY4Y6lZ1eiwDB9u71OExggk7Ky3zj65P
GXlY0XuS6ugcmsWjZYz2Ycwj5t/LxnfvZq+Dh9Zq8b7pnlKnSS4h04NL6jvRziggAMDGjm4s23zS
AwP2hjfSojABG0BcEd+L94NSP826T3CNGAztH4EzLTsJBsxeVqShCgNLNK3F6woE5n83Ssd6UY+2
KZ6vvKohklp+CVJjzLyWMAt+DQ6y58tCgDLre92/KBWGW3Akun3iwbEOetBYUzBMzDh9jiU0coug
9JmGWtw05vS4OI1D7fDt3YgqzRa7ypE2x7pfb/KwzNQFaOaEKbySDunJWQNd5JnFDYiM0zDBSAGu
dN+Z3ZPS4v+Um3Gy07sqn7eCmQstPLQs8Gd7Z5hyOAWzez+mmsZQsMsePJbmLnFTvc/Ajd7w2gBt
WPwIhyh9U3O8YLz2t1v4NG6JEjhLqKCedWY6KQ3K8VztTjYTnzAAVp6y86U2GuABg0rZKoA9fZAC
U51jWrucoZi1V/yh83MWl3TZY+fsaisGHsKSAiC4Yt4WKKZFTmHzXthbky7vbtCg9NYABZQOYFXS
cD0kR/y7mADrKZnD9xApOMRHD7guljvHGSG4L3gjANo7bPaqC/q/qYL6Vv2HeU170w7ZsR5rPpOg
AhMn8Y9qAkmohcdZ12cn/FbkpfEFCXkUOcdnPQmsUzoozzNBgIXeipu7uRgPxN/VzjjF3hiyWr/z
4tk7h5F1H7OUtk11ZJVaNUf4zwAxbt+4pj7damn8OqrMUsMqQEYxhDK8mDRVPro2ScP1gAK9XxUg
gqzuDjYL3mC5SvsqHJFOf7rB0V6A7bpIYysTEwGTflpbcPV52je7IrW9R1gAzoM6vc4g+B4NwAh2
HjSHKk6+lAwMkK/EQrEvWUyV5JzqGWO+MgOgqeBy3Lkh4ycjBf5i7fKgM7ZVWfQn2BHFa2fWzQmb
T2srST1xGvDGtbUJG6W5Y7jM/2k7e6eXwe/JVqZjEafzDcIfj/0M2Nt07eQhQMrlIWi0mpVhpDCd
3kn3Vm1XxxIauBHAzlASJOYyft7C1HAHpIKdkEXGAhfeecz2zKIfDOIc9OK7LHvoQsBiP3L7FdOy
9pwtmJlywdWFICzOpvMQLbjR2pjUM8CIcEGSymbSo3dFMfx9/N8syZfq2fLa1Zcy4L56LXQ6HMJT
tgL0bHSQ01pdBTv/MKkGA8PwNW5ACvgvYxOkhwA6r90acIuG8QWhctQN8by76moIRkhwQ5nJhMGN
HZS8F+0NKej8FJLk+HNym+ACLsua9wxW+SWyK2+0VcElO8luMhNBgoXF3xvqArSv2+ooCJXKcVog
hYxlAQ71wK2DBq8Hf5Mo2hJHIDcAi7VnVeWbo+S7RA2cp+m32Q+gmJcb1yxnlL0Vn2jjtT7vBaoo
meOcTdlJakZOy51BFjH4+/h2OYnU0kJ12thOlu7kVyZoTbMAi/DZ4up3DBr1KAojjreF5D6cwXD+
6pbnN5qRc8pRo5blYNkkcv9lF1flgCUtjO8kmWXVMSwVHf+Z5Tfl4D4DXDdOckn5GV7wEEbVgDhJ
X+29svwtx6VjAMd8eYzXJyyZgpfKfVZdrIU0uuaNpd4dkVrBkwnQxxX7K60B2i0r1OOUjntVr38I
Hlg2AzDqroZfRzwVyZGsGmzMiConpY93m70sel9xXqEafO9hLu69Bq97ZBygNrZJ8yLP3k7ch4G4
z2GuDbp1a4jQ22PozvJWcUkdpn9tiGbb+tDADutAqJtgJ49LnobslZrLsq7sSiuwQt1nXbnbeEWf
X/Bj9ECfye6ygYhA21COlcYsCn3BZAaIAMw5ZUYz7z/sytEOjhQgkV0jv1x357QHDWVHJ7ne2DTE
qJtd3CZf5lG/yJ273iWopZvCSqed3Gu5K0lbMP9vNcRXFoi1PBM5QvYk79ocJC0bI8UxpOlCIJqI
Pg7dszz4a9OUW7O2BimpiXxuKjDsO7kV8iP1vub+tEGhb4mgM8q1qp/tYhuC3OX1/pq5088Ar4wD
hvAWre5Fq/IWpm14yGeIzq0+PetL1yGf7Sy2neMczCCBsePbqNA5UcJt0BOykrz4fy784TfILrZX
kN31UL/WvD491GRykCaGvpMuQL7vHXLjJxtA1vicwuW93twrnOLDW/MBVPH5Dhos4xURrMm5ORhh
rs372A2/K12m7tc7TCd40R0XSvfauaj9Y4aJ5UF+S+9XDynuyAc0Gvt522ThbTvoCjCPpR9aXms5
Uvb+Nc/ryhnhgDDZSUvo4/TAEIapy9IQ9BFpJxOO9dp8lgp2NVPB1LcDEmwnacFjZw2nKbeYllT7
3BkwPnIXcOW/Xtcu0rMfghX2cgO4wgJIWdveHN+5+gJgNAq7XuRt6N6WbllakiTXvILoz9IjWfrs
7H2nGsCspI9OoNBHSn3ZrG/rhyZ63ZXyufKGk9eYW2kJ10OwFTgq723DAoH0hUzYmyMK3ef1DV/b
suRJMlhaodr3hwaQ3jF0ooOUmdLYpcZ6/OcmKGl5arJ3PUbS191P5ZL8lHdttmVl2393PdjKscCf
mucArtwmBR5TpIDcehuE8/Lh0D2IpoHORHXSD/hQsE7PuECe+GDrGIM6D/ncPjmMDZgf3upELGa1
2LRQJ3JAKUPd3VgLVnUey6d8cLuDac4MJRpd3alBQeymR2BmwwLvQZgFU77YRZrzUO+CqHxwsurD
g5erSju4vk5rWjLXZrK2FalSDGl76rEflMYom3rprmVPT6AvmTGcJ7n7cpICPOMEZoVm1/vQ6rfy
lsBqJ1d2P+QOrvE1txBRknnLhGvwHlLdN1u4FCE3rIuV9EwcHGpIvOAbxkR/i3rg7siY7OUey0Ye
e7wMTxDKZY48pT/zSb94sZEd1Hm8ScwSgTKvO0kno9Frt3B2S9Rzd2ERXL8ARvsbUn52lhPKk5c9
evp2YcPY0fB7HrxHzOLcK2bZT+wXH8+zQy4tYu0MVE11zhy3/j69HbVdP0G8X+9imTn0pMnymcnc
zNr5FnQhIZXAC/gKLtlgJO4hPypVWFuDcmKgizJq1v6qYyaDLfC61XFynfMEMIf13CP0SDSKI3ub
4Rh2HV1dZ1GRFhSsuenatROGS31fG4lxkPPL7/LtaDy3+sNs5O1BNY0nearro5W9vOt+xcYUbcai
QOkfCvnfE7S141Dk2y/p68CO6WmJIw3TBzD+ey2zc9j5bT7cIchunoCmVRdh7QxRV11oC3/KMMuu
z1eexNrHrA+GD/RfeI9vzMmrdxYEaWQxHAOHk4KXwKUH36EQuC+5ZfJkpFkHKrFHC3iwX+Ab8t/O
XCqsPfr6JK8Neunv15uwlsqeVPn/n4qx2gh76U7eJxkpyI+R5HUsvqZl75o5R9h+MKBFmEEGukpn
n1Q8FqWKXPY65JJdHDZ51a67rGv/Dau/fijld34YZVyPLXN3CyzglgVB7DH40Mv4lcURQtfymizm
8/M2mMzvaK0QTw775FQ0Yajupfp111++oBFgkC5Ir+M4aakyols3a940Zyw5aChFasDElkGY/J11
c0VJSvrDWPb668t5hIlzNxbouvXsN8DTDzarVPMWvd6CRaifrvwQs77orq6e5WbLoE721nu/5rEQ
hOZ1AAFkrSxXX5PrsbK3Psa1YD3fp2Oj/K1DqIM+jD5TOk4k3MAWSVrePO54wjR+Kb/++LnUik2k
DOqHYaQ8wmvLm38EEO3P0lwjXXUATS/PIOw6JDekpfzzrhx97aoA5TQnt0x3n6kgASSRdQr3iRMi
BA8pXQvWOaAUyGatJ8nB/zVodX6+/vqlJV/JHus7cx3PXBuz5Hp63rF+8t/3TvautWT3c1oOup71
Q63PF/h8lKKxsNHar9qM1Kz0K+voQY79p7y1ipRex9myu27keaxJ2ZPj/vWsH6YzUlsqfrrUP+V9
OuunKwVLh4/RXN2FMPqWVxwPZ9Yqqvk6V5UXXjaEUiBnQiNi8r6E2dbNmjdneIJCv6NO1RrsXitJ
dysnX6t+KJFd3wxACLEEf23R8rKsb/ynl2p9gdYXTfLWw+SIf837dNg/nf76us75Qu4vYtB+487F
oY1h7TIWlg/XurnOZNf0h1jFP1X/lHedTyynvV5BzvOpzvUKQ+LdasrwR+28cCtdg8xBZW/9Rksf
siZlbx2QrZU/5X1KSj2/RzCg/6XVSCIkhQ2Rj5eTtXeGt9KEr7uSK+mZUDbT6qzKDrpXvKzdO2Aq
aONrWpkXGrmkpednLBQQUbIyy72GjvzAauetdA9E/5FkbVAG/puudu00bJUYgvQuRTlDwkT8bSdP
UjZrdytJaQqOTPrXOmszWPM+NaH1NGPQpIQsXJhegzqbu87R03kr898EgAHhomR8DdohOlzfeLkp
6+bara5puV3/mpSC9dWVZEAg5e/uW9KfziB5c5aAndASXqO1s78OrK/l8nzWIxu8Spi8ZWeLwIix
REg+zBzXanKsbGRgsCZl71M96UTXvA9/XEo+HTJ4lbKfjTtQgY81VApcA6QGkXJDA8mxfLhKHPHa
F+m6/CzJspPcmTLp8+w0q86myRzrJE94faLXd/9DMPPDUGGtKnvy8KOiJ6J3rXQNcuUOoidGHCGT
oqOVPcxeyXIMai7adC+v6DVOKS1gnPW4+Sov8t9RrVoN9lhns3TSsDiY59k5QSIYljikNdnUDauV
mzXtW4GC/llobcpFd9iZLQzI6JDXyIela8HR1P0b4WxbLABEKto1clfludQZVCa9Kl7LGJ6J8Mn1
5QHPLaI77TWe+en2y0398IiuU9frXZc5i+xeX/OIxcnZM6e93GW57LqRH7Am5cZ+yrvO6qTkM5lz
rSnF61/Sw1Df2ljrbbAxxCouyP33rojHo4EQ4F6HMUsS6hkCpMUZn0lKLZ21M8NBpmcp9TxgnnqS
4N1UBy+Rlh215RxqUmd3ZVC3G6k1d9l4UubS3Kl9BkhvGIpNE/Gqy8bLXHNrewA8NTBFt2niHtQo
tPI9kkEYLjOz3xOVBDU8OedGD5oHOFmsNSMaC/E8c7ZJEau3qT++Loj25wBSyjP8m3qHatyIKgdJ
ycsQPMoSlifqERWI2K7S59hzUBY0u7spRgvBAbZw0FnbP3qWPz+mVfMLvuOpN7XyfcxNXLVS/3te
MiSv8YG/+IEKUjxrXntvtn54ROtZ2fUDFhy0FnWcYdgETV1/qWcwvUzJyzddTe0tijrAqyJku9Ri
sQUwCSXPuVWh36SquwqJYJShSnDcGDFW9+NSQigJM4EBR4Ew0Y5NYZf385RU97Inm6woHHTP8hxh
YYLwVhEHu7JCfsifhm8mi2fHVl2k/DK1MrAjQYljtwSAN67PzC0uYlSvVQifho+RqIqC4a7NCjBB
XjswH24K9wJSg+U1j2B7i+rX1E/R47BsILpEj76afEdWUzlLVplh0o3uIqpcBcJnhsVqjRM8Nqhh
P6qshD6miqZtp3EMmEFQENse0KrU5l7mWIriIbuZhqG715LOe5iXTZ0B27NpW7CrqbEWhHqWbrXS
wRVtYHXGnDCbG0cdXRj/rymJ5vtrCjQHyr8ObW49voos7wGVmWhbhe0G3VNj72iWuZumJkfjDTB9
YWjmxXaAOgNr1Xa6rSftBit4ZDBwAC+9sLytoNrdNstmTdI+j0lBDHVA2siGm1bql3w2U2OrmYZ2
kU0xBf/JLPpK2U4eLHcvTAk2I2rw2vsARl177L8lQ/7VYCkdXDh0f94tEz4zyETQCkWFSkw//8Vy
55cwT/RvU5OAVkAQ5zUYM2DX6GA9zBprydaUWDeVm/cXvY/bU5rGxT2PQIPy36rPzajQuLLUvFON
/rVGNejOjZKHwa4aqK9K/Rz3LBw5iD3uJSkFLIW+Ib+e7+tx02PcsZmW6rGWYsoXg+VajmMFmyxH
gXZLn7H7cLCVf3fS2byRU9WNqd07XniCHIZTZ4Ys2oEPTrVbf0EbJH/CcE6u562NuX1ounafq8ja
bH0slvsge8GocCZoXzTMlW3zBqJF8wz3vL8ndHyWFEa77TOmdZChshGxpqWG5DlG+fmgxH1VXfS4
cA0EqA3th4jFsqvAoLtFP62/rQfCymWK2okUOChZnJHBTECzcSt0U2mPiG1qW0nK7clSdflUOWDC
lvtjjyNAl2oZ6MVHe/xz/TtpkvtHu6jhnC33D8FpEHnZ5OFPT5sZBxPlFNmVTRXMMNzXtLS2sUVC
8kOmFEtJB7ljNzwAnAGBF6BzTaz+B/qhdEp6/bWug/DU20OAxntYfS/Lg5THQ1gfUh3VpmpWHALW
iotbOPHAcxNEwW23bIYE3RPX8I8fCvo+xU7mPfDteA+FIb4pxwwPw2Uje5JnMssuIAWgqBZrUYPf
4L9UlEOutdejuxFzwP/LIak7gK9QtePn07Rdgcjt03hfqkQDt59+ndSWi0xFqTe3abvwKFh2NK0W
BiyKlHfRsskRmLiT5OT7KBZG/gB5XY0Jri/FpYpy+WatJHs46N3w4etYR+bg2CWqEpaVhyfGpCgX
590Cio+ylJR+OlSScuEW1dGTgxD49VC52ocjMt3cdyUAjc8Fy6+ayhiy49Nc2F9T7ElBLs1uetNO
VXrjjhGAEw3lzS5jnVFltWKfFKH2opbhcOvq9c881NSXwS7UFz2s7zs62HvWpmG6IDrI16830P9y
6la/sYGWvLsZp2Ixp7xLUTN4jyrlC3zk4EEKzTK484vYfpQykML7FELdc77UHOv3ZNDMV82Pijct
OUsVvjnZi9o00C/vwzqdbvtAS+/GZYO4nz5szKRm127mDX02aLwlKXUgmrKQ47t/qcmAe6lL7BLm
UvqeeTU62prRbiVp9M1wMnBN3ZWmhSL+xra6/hnTK6SLrFHfRxAq35seWwQVvt5x4Ve+AwUrd3bm
m6cRy8zH0h5fgdB036zyx+w27hdLcdtLVkZIJ9l6962ZAVKojpU/IqKDlm7Y/wkcu/0GZEvfzTEu
4nbjv2qAz9CwbQfwnuzFYbufsYaFL/yfLGiRfxd+ytMtB1RsNt+Wg1fv8WsrUZhzitdMsexLk3YT
mtt98arDmH7G+n0jhQowtlcQGF9g8qp3kmX7DesL7lAeJTmiJnHWvCnZSrKOXfNxZpVOUnLGblDv
VLTedBjRN8E0g0sorNC4qdGKgRZd+6iw2fkdQfe424HFQ9YTadl95Q/ORUr61vf2pjZYtDvcTmaf
ngfBmOi9V6t+C8cnukjSiVQbmELU30jSxogIH0jdv5XkrEw/XL7595Ka+uyR/jp/NGLwPf4YnMJo
UJ7SrFXvIh8acehjVzXk1SNAnz2yE/1T6bVvSdyqN4AVhiddb3lVYlTlq8S9lQqSjy7ioVTq7F6y
ZGOichTZEBjqTsdwtcA9NrODJ6keQ0d7zM2npikObudWGBbWe2TMyxt7coqbqIMst4gFlzeKyqbp
KheZWXXaxR4uWrodNQ+h5mAFPlmvKISl31Sr8vboZpYnScLRAVKvF++lOSJJafRgCZZqWj/5GzT9
QNXkI+7KagtQvEq/gaLOjtDxnYPO2sc32zJuclexXswwc+7KxAJgsVRrJ/WvCbTkmU+bdsewTsON
iD132cxa6m+J4DXgd/+Tt1aRPUtp/6p6XTv+0/F6CwCms+OHepyb+1GpgEsXLtJ3oLpMvkR/5ar/
Zo6D/d44I/pAuV7cZqFho2xcpSDihvlLX7lPUnU00ts6MryvdZOrO7eOrbu09DBgqWvUUtCFfYOO
9EtB/GofF1sX2NCtWvJSuWP8o9MAiFmG2zx4ZhdcFNtJjlEaqi+oqtQbOb0zf1VLr/nVsW4EjMiM
0WGcjBMx2xLV3dJ68mw0x3ndHYQttXyTZHWBMi4aVbclfeqtXYa73tfjS404+d8F1zpSXK658EgA
PyPjv1PnQI13Uh6Ce7yVs8WOS6ZdQSesHPN8TUqx7mnJeODVjq41A01/sszEOqr2AHd7PYXlmDc2
8PKLE1rKPtUKHVuqwTlZ4H3PeN00t5phOgc7yabHCR+XXd+qzRtvowr0x3W+M3Z+QptH+dN4r+6Q
MCQdC+vw9GK3hfkLTiJikSb9PK2PlzZLHEgqwbyvq6q+j/W2PplGNVwit7Vw9/VLbAk6B30swKp0
fDAz9RJZLL/3v8XB+JZEpvKXAtLyeqEs15CKK6zfUzr8CBXF+arZTYbasTa/hDba4AxRggco1O4x
W0TFVcVPb/o0to6EA9IHFyoQGOfGIn5GR2b7c/iNDvg75EPltx7ggww6iRE2g/AkcM2/MpSR9a5/
DV4so2mf+w7MMjrFzavXMifs+kp7ALfRAc/BYQnelbMjuOb7J1038KAanUXSQE2zm1nrshvZc5ya
JUAkEO66BFkX/GueNWfwXvPU+6pNsXJn9p7HPUC+tw7T+iLJzkB5Lnfi7qzHPcJUGuOyc1cCdSsa
13sLIKRvqiFU7/qq9N+iev6mW4F+L6l5QYA7uvUgVT3NuYk0y3+UVNgHxzYt02ez0P03f2YtsbCa
l9JwnDf/OPqZ8y3mU3lsR7U9Ou0QfC/0Yz3U9vcSRBaWOVV9GoKh+IrN3ba3IveZeeQtJg/Ffe0r
iOcHkDe6PtQ217ylICpYccZZd2GyjEfEjiZeIoTXjMj4S+wOLcTUQifo3tYKjVEbu8rurMOApeB9
t2xoGNOuwRt5J0kpYMG2uG9m3LawrL4B7MSVg64C3YDh6IbYXXFvLBsbKd4bVzHucqean4kCfO3K
aPo+RQvQo4XPgQ4Uknup/jWeh+n7WEfWdlzyoyX/f9d3kVxa6/uuz3mAp22bwEXw7T/nX/P/7fz/
u75cV68GmNueuTdzK94OTNifymGqn3TH1I/2kodcRv0kBTmT32ueVEEosnkql7xPx/LlRM5K8Y6x
zjdRNtbCtvSqRj3QMrK/81Tso73cPKzVpHCMPW9T1/ANgvJByVoLwiScr1Grh2Dv8K7venRsdtmo
FQ+yGU2eV9G/6xutqfZ6mKi3QQURj05KEii0q7ftspGkbSiQ7q/prNr1TNfQevxPqeSvSTlC8tC2
u8kjAG1r1vVMazql05tH96Hkdv3osf9Akcz7lsBnolGV+dnz4ZLqo/M82b33w0CAjmihNzxYrovh
aILeSpGqEauvsIkhHp+bUjkYujd/QZFhOHacVQRP36FlneUaYQacr69a6w4nbO/e7zQWupZzY17x
oHPX3sCNWLgOGMZBb9rxotchmt2Lr4446lzNdaywgJzL5EsKZNOj1b13AVnBRO+ds5maJeI6rf+U
OYnyhEB0t9NPHjZiyTyj6WKgHYMIuWNuGILAi4nH+qhUWX9k8ocsvvGnMtvvSIwMX6IYJ/ika/uH
qOm1kxq32dkfU/M+DHQ8MZRyfk/D9A+gw+wPB4fYwV8U00QdC+vfJ/xkjsbYBfdV0TRPxbIxVIaH
YYFc4lLB0BcqUgNkw2rLey2FF49ksrofvKK7l/pSDYOnPaaREwZoiNMkiyc7kHm8ZPvkKUCsY48v
ZfqI6BAGERbGaEanjgd80Op7K+iSYwW15i7JIFUYoznfOi7IYtjx9o2TDdG5QMr4xjMj60zYo7h4
0zxcsmocz4oalTeZUWDs4/fRbdL4SDwNjnublBNerzVBkqhL/EPctioODGp9cL1ihOiK6DICUP0j
6xPlPo2d7slH7QndYLCD9Diggaq+f5k7rH4wdx5fIwt55M7c9F1IUCoo1LeGNehtOKrG++i6aHmj
e/oF75l+U0XTeOfjQ4UEdZ7uqimMUMJCP45vE4QPP51/Jo279/Ej+8rqdYOuTbRw7efoBSzpn8hW
559KYvwk8Au93AoIlAeufshaPs7+YB775QxujH8HOLASi4eRCZU9IdIJxORnAS5R78wfHlgDpoDZ
cIM26vhYJ46+qPHPiK7Vd541dUgh8wYwMypPWaMhJIN433gfo9bCoHw85aYSvfqK59w7GmxaMYIP
zR7KneUPpz4dpq+mzdxJ04JXt+BN0aa8QDZAHb9GAAD3QTn0JzlKj5NzbQzaJXe0YUcssbjACIqZ
qi7IYMvDkMNvN9csc0IQUarI3odMeymRzM8la/UxE31CLrCeR/KqyoWHxgLeNsMx8N4qW6wcW6V7
7zCwvIy+miFfwS3J0NsmbjnA9FiSKNp5+6kt8Llckro5QVoyreIsST+ttQ3sxHiDyQMkOdthUrBs
9DzE76k0p/Jm9JIKBwv2ZLPWkT3Jw2mc2o0ORGnIQWP9H46bEYwqIaj/r3NL8sOlHXwEzoyENh/y
1kPk+mNUzpcs/dpMYfhKn+tvitixzroPt6LPjRfVc/yjMYTKds55zI5XxI92VZwkJQeZhvfSdpl3
Z1nKCemi+d7rGiiFbd5+6Uen2hiDE/xoA+UVQpH329S0Q+7SHaADvg20XI+ogChvl8V/CGY8oA4S
/6yiOuaz07RfF7v7bWJ15R1x7hsVEfc7iALVXa5V4QE503mTmGp1txZIKQOsv+uZWPIUrbNVu3cg
Mjg3L2eQQ6Timuzt0dk4Q82a5X8v8unUypjAF9L99xSMKoKZy0XWE0gyHdQTi1/xZecOinPbjQEG
RFiH4vii9CEUEt15NFFyfEztpffVChAGZuhe82D6YqmUuieHUMGdo2JcEqtI/V+TSx5O3cNdtGwk
DwimtscXjVWQpXQtkHqSV9VqdjAHXAEk2dpGvo+Qhdl18UR4v6p/RhAXvEKtv2nBBP2tL6d3p2TS
Xk+N/5LPeb8DKtY/6V2MGqYzZg+ugahKjIjb3WT1w6kAVYuCYwRmH9uqs5V6aIIsvfjgqNF9nqrV
IWOu+6iitUvEgOh1atUKgfUie+PXhVti3u6XxEYBxZpN8zueol/9JrV/lZZ/UQlkBijhwGtK6oSh
9FtRtjbyfQQZWNDo/oyTd+vnefHLaOIfikmUmt4SAD2oIcvqccMykVqwkPTM5mx48+uhQdOcCYSU
jk5Y3oQZVEApzbHwvPX7udlIaZyGGZ6XaMpJ6dTa6X2tmN+T5UyseOQPaV29SFlsusScEFpiTB49
lK2q3Mc4CbEfWHP0IHuyUbPg26yr1XnNkj3cUMNdjI/P9ai1VHUy5xizELWRPKcJkZt0G3iniINu
13rrddQhu2vMwr74s07dOcaVCibSy5h4JUtEPosnWqrdeG6n3ajwqOCsR9oxnZGKkQLZjC6qQVtl
qVMrylQd1mM0X/lVziXKdv89zYcqlhPDIZOTr2frsenY9s5U7q7nlWI/jbnEh5qzrShb7LDMnWF7
EMGW0ytDDUUQBuuHA6Xgekn5gWGm+gfPNN+veYb8gvXik5fQBH2nU89N2O7+8T+ttf8+r/Y7C9Bt
uP6G5S7I3ocfu/y462+SkutFuzJ7iBF2hSp+tFpXvSmWalLBN2vCPLIrJbKZ5PbLrul2SDcMPz1W
hO6Ubjgw2sBObWzumiSqtjUGFkEE1Sxo8v9h60yaW2WiLfuLiKBJEpgK1FmybF/3nhC+buj7pP31
tdB9Vd8b1EQhyz2C5OQ5e6/9aVfdDEMPTeOgH2UcLnvH63+Q5c5BDlhRT74GMyM6UkjyKDz4YN7Y
H+NcfbdF6O2omU4uCNOkMZPAkPOKsvW+pEZEdtpvtJaFHNCsAIfvevQYO9Kt3DZ7YZ95wIT3LLrB
2wxcdnA95qc2bBAX989GNPHDsPlBxM4ug96dnRT/ZYPqiYbONqe7VQnzM67Gs8bUc66IRJxBMNTr
wK/SGDpk+H0P+IjZpnrZKdGMh1Zl2r2esuWtyTO6b8KToBYhXm59aZwGbFJ5dvvvNYMQl81SjcXx
v++K6OQFRQtyidxU7f76CTxon2rBcdWoASvn8tg1j10uxvuRQkg5LSz0ki35uCAZAV6W8odEz1pN
yAoJOcQeNL0D2UFNmwmrqfDQG9r5ZTAmEsDWhzkPH9oRH39RnZxotFH981DRLfbxmE07s4I1dn2t
hMCwX0hZo2H6f1/rFwoJkKbmviFFr3Lt8K5YH8BReLXT3CsJrilXcHEmapj7ZX1Icqs+uLMzb64f
soJY9yk0CgxD3b+X/nu9k+I1sZV1c33J1RoTLtm0EBfaVdvra9cHywxNxkQwG69f8r8+ATHPmrt/
v/j6sm1WzHfnqjxef/H1tTAeN9JTVqDmlon1+kdeP5lkenmyJQDC9SWbtvrFcbRgjOL0oaq3FYbg
e2UYyQMz898pacLjaFi3gMjz80RY1f31wV1g/YO1snf/vZbPQ0mIG2T+TNdSDUtjaJF53d9kdmbf
0+y3/31vn8jtUoWkH8Wq88vSZdMW5mQMLXbt7v99TEJSs2urXPjofPl8XNvmaS2e0869Wzyqg2Fp
mBU1vbj3vEy7s5NTtH5gJen/PEx2+97TtbyZRb5uC/H7kP6HMOO/r5syKEf5wtJ7/UGOXkmyK5J7
Au/6S13Nwb8zaqmTCK2x2kBF7u6qtogeBE2yBzOtHuswmk7XL7s+UJKZG2KB6sP1w+vXGlDWA7tB
OX79rutrOCpyLAnZLXu4yff0yLvPS8u7h8u93FhW/xGFLZSQ9XXTKQaSpNJNmLo4/69fBgHzyOQ+
vr1+BZXfvZ4Y1ilZOP+qOVEHLfLkPWZR554EsWZrxC5ZBtPi3F8/YSjgnnrNcOb64fUTAFPEpckp
GEne0CDHxopRsmX5Q8L6mw32+b+vjemdEmbWOfvcbNKdO6OYAGcZP9S4IQLiWbKt5UBG8x3VhDvL
syCHw295APWcPAjV4Q21MvoHE/1Q18oJFVqzTK4P1C4LaVmkeZrLRLVRR8ThaYSFhCupLwQ8/D/P
1g/h672Wiiw/sjU89HdrtEpIOPTN9RlxzQXz6xu1uoT6VcJ4fXZ9GK9CyfWBTS3CyeuLoGv7vWcy
8Z5SgC/V/BT/E16tOm+dsrt9082FNotiF7saH/57oEbG6nD9uLi6HgZRvIrVeNSvTpp2/RPIJsJ5
JK/+I7sB7AYNkqYA3N2b64PZqGkh4Khd+Rv/76mZe19JZsLA6Eqwj9dPD8OCQ/T6NAU7A/I/Sxlz
AM5naAdl798Rc2ciSDI4I6krGSFej+K/TwN7Oa1dmT3sE+IOcJhhXxBbbbY0LHb9z9yL7xBaRF41
+4n4r8A2HiNyHW+qfnhzOKynhDiwnTLERzwLbzutqtqMH1N5J1acYnv9f/872tdn13eAGVa8FRHH
SiMl7aT3ZtBmkTgogtpupFXVR8kmIWvSdqPp/X4U8jnnv7btCYc+pg6dd5hTwGipyV2A9ItmB2mL
iXk1pZWr4tpZ36zrswJow7YBC8J9dzBuOsgWUSMZdFk1JL4sn87/68BgUea4Sa8DoegYvqYVIf1+
Gm5NbH+JIta2ln2uxna66WI5/nuwRDLdhOZ65Ir5ozDM5gbLb3PjlQ3Q8evT0vUGY3t9eo1evT67
PmRO2KB28qBhrNr5ao1jqa0Ggw5Fx//3xKo9pzwmBSCA1SO6/pvXh+s//N+HfWFBljHIzQxXD9Oy
ahSvh6O6ek6vT9VCw6ssnDn47525nqf/fXh95hkj8VYYeFm8KziBPFir7O+/B7sX8b4X9ilbtffX
8+D6kKwfjow4dkvSna8v1aFNuEPkUo1cYw2Ga6KB1Abe36Gq/uRG15I+apV4wFbX2L+nTm+OxwzI
FyZ5junKh2gEMQbXh+uHaQKF2Ei035aScjwRDKk2S+cMpKJo6XRy3CqwiOlS1TRvooJo3Zh86kB3
G3Yxph7u6f18e/n0ZNQrWJd6hNzYisA5rPQzo/OtWQz4RrPbomriDYwyBqVLHZ8lWpjbKOx95u3d
ZpyLS2Fwiyi9xg48KKsnvVE+S0bNCJ3OYt30R3AD69Z20R9w35uHZSRBSLpk0jqvqlXlTjCEQcXe
D2SxdNEuUQRRkgSuDQXzEWSCATdcFo30TpiG9Gdj1rahpoiFGcwd7H/wdMuzJfJjWdf074gkSjrx
3owNmYVzvgO/lGxtjH6V6s9x1Oobbo44k+OqCjoMGXF/BvyKniRlpKvpjF6jlKYKXiofKFuyG5s1
I1pZqHBpUTCc9pfaHMk3drugBlHRufQah+m3czgw7uARlcL3L4N3juYs9RMCtsIy1eGaElGaGLSr
Bx3wrUX++UxoZjP8piGObB0llT8ttrsPYd1otTooM+YgwKFLhORIixiveDcKdDHji+eurUuCIKnH
um+HW/e6thgG7BhHHstsb2kzRmANvX8/ansqisVn/vhB8Rxv3Rn/fq3JDDYRMh13ofYUeHNc8GjI
N/nHo9KbD5n7MIFAOjDx1M+IaUnPcElg0Eve6BqXLp75PgIY7EauTtZWL2BO4XqKtV8Vki3TTrfr
GWSmUt3m8fJj80m/7LhRNmyyNSe8VGb/1RTQkUwuUd8YB8Ka5pF5Y+yQmKOnIqAheq6yjgRciU8M
B3eQ006wBKbwJdNzX6oVKQJreTOZ6jXkfhFAed2Qy0w+aMEIx+V3ycZLYEIsg48qZ4boZd/2jbYr
oi58mCGuL437t85J1Yv06HMetJ1y2QiOxhCsBeAgrfiEVm5ne/G3Bod1U01kExvT8uY1NCxoQBra
j0NEIlwjKzlaBp08L9UfIC64vjXnQRgPT7Ph7gjCRT4SI8XShM60lR2Sln1ljdHvlmbqgznO653m
vsRaWW7stAi3bV7SnxnKnS216rzE/MBR0RlMDOMumlIFmnI+9vonO//Y92Zn2PbtY5cR1dqS10U/
fyu9+t1QA3gWAEmuReixGl5Q5FrAjtLYJ8Wz2FANGv4Cf3XjEZi6UfNUbFInPthC0zcDyC6ZihdA
Yo1AJAnmK6c+avSgTElfcSGG6kZ/MKzI5nPza+QNn2HUtECdqu90eVvMDPhaHn8hzi2CznwmQvF5
QC/J1AVa6njyQKausw019W5Ar22ae4eWGSJgGZq/tG9AmMj3dLQv1cTQPvfOwuTLCmO8tXSqf9b0
dDuQOqzq7hwuPQGy5bwnnleSLlvGh/kvydn0q5+ysv8wegLldTXfi5TKv19WXG9FI5BodAZ9ghW6
BDLZoxkGbBhxTvht1QMESz8HDtKmrQkF1iztWE8UWbEwGl/tOfZ6kDs0/IkUOFn1ri3s8IFsQ7Vl
tJP6U+M8y6kIrLJnIdDA0Ob5Gxn3eWB4DLy7ViWbrite0YticlTsoacsIS8J9aZsCRJec2JRRk/b
TstfgPk/gE5zN93rICHQNUmG7348uon5XWnZd5GYX11jERbYQubX2UPR4d6XYz/v3IJhQWKgZXdz
dETxHL0ZdEGnAtjfOFePetpcmrVRVc7rIPbH6hyiF0b+4BipbDeIDdy7djtpcrU713dDnG6SStIt
WYW6TTQdK4ObQoFGSALvg/XCqikjPzWObZHcOQgxNnVeXYqs+i0s59g08rNL2HhN4j528yIQen5A
qEI/KFTktYwhvnp3vFGkmUWgqoMGBfq2t1KIPOOQBVIjjd7U1LzR7HIKQkv7ciEbxeGAED2xtoJQ
KVM5cj9P7RMxb4yhC7GnC7C3FzqZcflcTvpOkOq9c2OJfhjNSmJzmmnVm6dX6c3gR7G7MsT+DFYM
bTx/mReVB/BnnuJ2+aom+WpW88MgfbOQzU5G0+0CmjOTkOc68icNKW8rMNZu1cEZrEwmaqI7ZmGI
TFvux0QL3ISs+/c5qT+8KH+SdX+eJJpGfXyJVX7o0OBkE+dEqrodSDbQNMM5BhyIoA0wWpvbQVaz
A9fawGq5PqHK2/mh6aqRJu4MMw4+NNAAsisi+2NW0wfZ1MXGybXnzgVkoxLzvSuyrxGcntVM7/jL
fpDtoou19suQHHtRPM3YyP1cr/7UPfDyBA7TkKGo5ng8CkLE9hVjADR/Fr2jbtkzgASm1h2jvn8g
04gMQZf++Kicn050oCm4w5KxTdR7KUD+AlDeaGIk8lIvwTblZ1OVDxlono2xjPZWeN5+kt7xvegA
9EEbOlaTreDtZ4jlZ+QRMTmapLGfCMWoLviGkfA5YNNNrsg6pLNDV1jZX3qhzpk+vvX8UWz9XhNE
GJA+8xev1U6sfI+Iy+pN3zsc+uhikExf2eZepeNhqsJdd+jGctdxWFgk2PkzO5w2zPYS6v8RFLBT
XxK6VAdFnpreESw2eeesgvXZWxnzlHI3Jly9oxv+5DkRyhn6tHJqX2Wvzqan7ns398lzeKhV9GEX
7BuxkBHdMObvDp56+KTV4DOaIeVBEP25cG4wEQAbX1I2tMZIRTNtXUtHYNzvBfuMo8duuSouRI+2
1AGJTq+Ky6V/lYqm8pK70wYOz12eTt2mcSAC6gLBkVVET5XMf2o1tZtC5WPQeD2JkZgO21g/Drr3
x7EoIucYcnYZDSero8qu+/CjV1x3S2/uJDBvpxtuLbp3kFOyAMSd1HKmoU0IShTtFMjdVxiECJ0i
WmgWvcN2sDjIDoeRyJOFBd0ogt50PAz/rrsZ0rEIiseugBE1ZJq+My2YDV2b/CEAXoWw7bnBUUk+
eN/61PdnAxAZuzH74IbqSRMz2E2v/xAK0visJehe+o+283bRAFK0S8go9jIvyGkRtAw4coTxQalr
XDwUYY1I/SaiI9DrekHHOjsUy+AeCZl8dRLgPdzB+6H+NhS18TxyeVbwddLkLLSKhLkRhmLK6dIk
fwyWnwB3Eqom8nuWpDlHSfVLyGi8EUbPWMl6DjuXoJLyrwG5zl1aXBIGiWBh4pLPWd72UXOSFIuR
Ki+Dx9CQfBFQV7cYiF6otV9chha+Ha1ZEeb0NdvsADJ3mC6ux61GzkHm9mvCIHdzSYBU2sFRbV4z
s+HqGH3ZLvqdPRQTxXiebYRLDSZzdBtR8jvQz1Ynu1oJWfYE720an+1q3BqmPVFYEZqROLAdZH+v
jVN9TLTs3oooyMmkLU273Ft0pppmGSlo42GPSdvqZBHQEHqWcfQXvhXs1AzNXmw0XAGcNNovTb/P
pMqOobQmkoEV08pLUYMxA3EvNjlq28NiR23QQcT0xtRPF/u27T20qf2Prd0QtXxOCGYtaUIDfER7
l9VbrIz36SDETi+bdyALN325QHyuVkTzRyMIrp48A7N+FT/XwqESQgPl0iTYNHpE3VklYCaRoJfu
HtGSTTSkM/qpxNwjZ1wh9mfag4AcxpnMdmnuhDU/mbo8NylXYMwRzgShEkwlf2wnHIJcQRwutrEh
94mcPpbpBuXMc44idUMuSLMtDI4TUeIXnBjIRhb26xKvkprXFrz9qkHmW7VtPvSQN7M7acZOEni0
8WztUVRiNwC4XRepagMHFSvUjIB6v9LlSP/IWNg06wQ68H2Irb+m1OZdaA7AkrGQQjRke5rn4O2o
CG2Ps7/S8A5QmBCbGONfocZXSQwjKbN+LanKjZxo99tQk1g3aSHa4AVN/SFxdROqnBNkpJxuNI+z
xLHNTxouP2Qo16chY2ptMrifiSrKTOMPwL4iQCqDgdIyAj2r7PUbtgk94sA0Gey72V7YcGmNaTo4
xuBSB6S1D2qug56i3lKjAUetTlrC2Va1YtPl9XOal9iR5A1gzGCpqJ9H5ZHqS5NiI/N4P5I4DrVz
uUgk7LX4ng3vqy6WNEDIVnOa9g9OOb473fgFSfSwzLMvTeOjmhIbWvIIohfzRTi1NnySsfSZg+i1
eBwy56HvXGwZaXE7uD0DlEZnkO29p7Yi0b6wnkL1pxc6qG4YoiSIkbijO2EwxeVtbouzMCSXbqTI
c2KO0erOXc2uY6jKMYgT/Z7AkWdzIBXT68tdFM9/4tAe0AI6DwxUCHBJQ5jNy5vr/XGlhkjEXFl8
hZp8pVIKbApM8HVRkJpVMEOxJeZ8M7Q984Z4r9XlbZk/g83zGHaGB85Jv61jazulBjuxweBLzaTc
aqa0fPemiwB20vRDu0A2uNejOSmd7djob1qeM2rpzX04wdybQsLwcjBojdP70aC+4gbpvW0dqS+6
MqfAGJ2NTVXJ7mu807MjlbQNdTgnpSrxfKMaJL+GPITc0/wQbW7ZWIbvuun37MRvMXPKee4LXxtg
A6aeOR+d+bUSSb4NzX0uGEiX+FDxoEZbSQ5MJfq3rIzWDjU7/zDlXfNk63NDYFbSGnRayavT9ikm
0llmz9PE3dsm1XtXj5Qcg1SMCTvGwzEh0Z7jwVD+rkMyMrK4vqgo3lkEiey8eTrVmfk31zDsxink
95U31KgvFEnPDMSrnYZGZdNwxW89zWFv6HEpjWN3KeedBwV4nmm3o+dqgjCLoLNV2AIbnAg5U620
w/uXh/RCkuS7CvOz7mhAzdOaZKHQZvSUdIcYwMYG0ZKzaSvze7TATuXPhnRKEreMD8fQDs4y0T/x
UPNY9XdVgTqF1/0Nb+aTinrcNWZ8WUAOQ/bNMp80WCgEy10bE+F6P3E35VLEcFh+IolB+j38km95
CT0ilhPWKIOg82JwXjxjOs0tMBI4c2TJW+3d0IrPkjcLJMpDknnmXlsjl+N6Pue2DvU9KftdkrBP
06n963p84RpFBoKofl0O5baN5j3fxxS8jwDfxkdihZ4zw9QCErD2LxhJw83YhKiHvr3ptXGtV3rb
T07RU20iTLUXFGdEV2OdOOWZxzaVJSq0KHi5NhHZ0uttWuQ177o0PxoDLVWBZoKG7Z+Kg7cpR+tB
yzNahsJ6G5hbGtE4BKT/rDwVLzrHtniKFnkwcgp0ERHKx+pEBQBpjz2sa8JubXoLoTEkYRpW914c
PdQ/LLwhk58RZ+UUDw+5YKcmW/w06UgsitDf4paghtmsyIManwCQ5js0XPepM5wZK2D00/KLyCMV
sAk8jyu5dbYejc+odD+dvnvpdE7MzH4h++LRlGUgInIKiQCGAk6Q7HzTtVwt2LpQiB86S3/rlf1X
cwb6yijdOovsulSnGZNy/3eWxMIxMRyb/pI1cMBZAJDBrfBm4z1cN6+uFp0XSIUgtc+ZKRcad91X
3Uy7xtFeciKJN05sjf5YUXjrNmqGkLOFKqYvKw+ruNA3tshvqlD9LQUWirhfgFIif2r7RycXJ6uQ
nW9qPTVVifxeB1A9pZoWiDWft/eMLVZwoujT6isu4gPgips2iXd6Zn/HbkufqmUKSJIqUYrJ3pzr
SyYJFG2b/FgPRKb2er1FFf6ZGR1yUZOEbjvZphmD51ShfwtLwMH2lj/h1Md3TlIiEh7PpWbAd5JG
vMH0GI7Wn1BhoQjD36XUnkyihCZZxU9a9gEzsbQX09ciHTXWaF5m2GOBpYwvp1dH00seq5HJOg7A
bxWuBzvOP2ZjeM1KfNWkLUC/qvifk/EyZ+NtlSLPC6NPSohPglXjjVMNO7ueP/p69eXp3Mi1wkMR
uFSwx03UdtTma6dy2jPFiwNrpjWrJyYB8CbdhPjDs0mkyLryXOTEKVX2n8IdBRN07X2JxrPegJD2
yluTJVw47l5VlesXI5C7Um2TMXlL8lb4v41df9lW/jesa7SWZvVQQGtUTsHiIlvSlmwFHu+0lOM2
JD8elRNebaM+4TN6NLUBcTrOX1wWh3kESxiTDZqmOk29vhw4G9GcL8IKdGaqMLgivCDl6Ou+WqaU
pMQk2y2Rc8JB+SlF85Evy90A54uxmrzlCnmVGbQ2rQ+8skKD6UZ7s019Z+wRHGukRaXLBfPSDdTa
Zd/Y1tYGb8D9xyCPMvddk6trWPThQKYDFH1k4JPbA1nnn6ot78/k0Lxx6KdsLCo6zuLy1spfepEF
BKjet7F6iwdG4OspuMxETCEs0XeR5ETBP3FZ8nBPR/wtdNSFzu1dCCifXQI+tLwxtqQQnXJRPKrY
fC8mKdjoxZS1+KlcD8qTUNwYy+TxKhWIdJoyNI/rA7uxR0K132qVfrH7fcIFqo5g88lUXsIA38ub
XZ/bOnynPECPEVOihDTqzxqDnNYgbKWf7WzrFuYBlRFtvXS2KBmaiHxI7Vw5tXZhr/k6FfR2l97Z
kZddBpUtR/b0k7crFlA0i8izQ9nelpXGgIAfsHUz7Yt972bGCyGS0D1Mi4ZvsgBZSUhWNLnRzZCM
bBohJzDb1/w6tYktnu393BXGjZYzwWpwIjCJcNioubGOPcPYz7PXHLHHJZt2JoNpMqzijzZ3QOOd
rNtfP/z3Ghj6lOuyy8PAwcIBiL82uVcpwsadoiLLYE1/mt5ckQDjJsBCOtPsN958rBws6ZicPiR9
ZEOgP3WsXjvw/+wWg0K1FyGdPiD2bG1elrzt9gMVejtyDxtaGpCJeiRf+LNX+ers4u6zaONRGIO3
d8Jfh8xOf86NT3Rk3Gs65G6pLiJyjvN3rQeoWlmU9nI0fsLS5aKhwi7C8K+Vit6nReQGYAOEZwFx
1kv+J8my5DY3ybiWbLF2ih00fKHzFXvm19Ah355ZhMM+PEJiBpBOx0p55quXAf22d/Ws3Tbrr0vW
CYwlkU+NkO899wV+HtjDkmSJpfSHOT0vuvxT1Hd1KoZNmo+PZcT0OXfdY1sLWprOXWbiJnfc73ay
gfhHzf1s5w/pOjrwtIK24dSehB6NftdaXBEeKfC4ym7IxyiDJmomZvgqoLgeuaytYzkIAnVsdm8H
K4oFsAmUHbqESGA4NUzUzHIgNEbtNrXruzYd3qZiDVqc0mEfWsXvmCzdrYK0EdHe1m12ylbkcYOd
LeYDlrX1Yv0tmZ1bL/o1O4uZbEsemsuGs07ckuUxfSzGl9BKoAu57NHiyIo2WKw3k4LlMFWT73op
e2fHHjfMVPdpohuvmcdqDTuW3S0tlqkgH8pITqKn+yIHcWGP/ST14rUr3HyrtSJBaBG9wRjBwu6a
e9xMuo/Qg2VwFR06xA7ROaRJ1ftr23M7mJjVTd5jc522LhrBkHaW7Qky5bvMk8UsbKe78nPByV+M
tCrDgeEKCBUs7kzcRzWxh9PIXXLL3PUzKQ0cTcOTkQME1C2QL0NVI6uiYWXX31nawH4px0M+02c2
cts7muKoCtVv5ojBVLfQfHKc7LOnycfdptI2JaKHLq/iY5QOawFtvttYXDZ0KyNwJ1N7rxcFgxXT
/luto6fwo6HD4huZRu2qzh09S2Sy7U2ENbCnGHkIJWdlWdHs7HV8J8NlwF/no1Gpt15pQ0mfGXvI
NbGmb+j4JUs/Mi/jhIGMkO3bGEoF5d1marP+oSEzPeiIN1qB/Cf68reR3fh5T99mgqhhjLQ1qaXq
Yzo0ED+4I8SNCP2mT/RbNeq7gppyMzs4p5OFxHKh33m1sPZC75sdhMjj0qTORmblNjYJbFkibg5R
JLrTSL89cxG4p9n0IktEprp6ZmrG+18uSH/oyIZJl97kFW119q1walNJ9Mqwg8UARaIpk7NymJ82
LU372po0TLHwIHOv2C7K4mY8dm8geralvdafFda4ZTjaGStpnlQvpVysg2NWqJlFNd+Ibp0Jtchp
iN9Aw+dkLXVtTp443o2tiDkttFFgwO5oBHKhsc2S9kuRt4XvGGXog1wp0XLieq1Tn8i2EgDUekne
5RO/Ipu5hK28tX0hxJqn0Jxtkb4qybENDSUPaZIhYOKyx+bz0kr+48bmV+InohMTSZY1RjLSHV5t
z0ZYnBVnUJ/TKaoedFoonFHlJuRd2cZZB+67a9nu8buNet4RNDIwdabKcpj1bKVbV34aDQfBxp14
4YKI1V6Ue4bFFoyYnTfcVjHhLXhlP3UpiHs3w+2Qzq/WiOtycIbnLsTriQyo3ZcE0bBEq7spWfgi
7VeQEkRbJ/pbW7IPHLe/iZih0jj0TMAo0UzbXNbf8Js5RHN6P+i9Rvi0iwNmcIndKDEmNDV6WpMO
nUnYSE/CZsmZbIfg1riQcP3Xt2JWLDdTaR4BlVQLZYXNOSdq43uK7E/d/B2m5Rv0DOEWgMLt5n7p
pA4ZJ6QPHX4C3+K7hSl3eo6DgpEh9JoOkwl9D20cLiMzZkmKTxoP2y7W3r1WuNveaAlcS7Lqlsmf
s80Xl3Q8wUyHsZevG1Q67HMw91Kxsq/dA/YRPkyMLOC2fUytcL6Roc5sg62PKJHkOFE17TRY8OiQ
H5WW67vWvYdxQWGozy/DZByWTqcrPLXPamAiIkflm1HZ+dPoGRSK+cJfH93GnXrPJSMy69ccknuX
3T6bYO6KwzAhNWI70E8MoGNPo2Y/tPjG7yLySLSKMGvCnYKx077bani3InK98vA269FWiv57dGno
1ykteNSVT4qmAHlvHtzfUtL8sJ6HkO1hCr1hi0HnU1vda7EznyaH6IIiTR80UUPPt2dOuaWuNhVS
lMAY2PM5KxO/q8sf3Rr/qkGnYpHjwWDt2a/Q7bHK/6LdIL0S+inzXnbGptP+4T9KOavilPaLne9j
ELiIDYNMSw+FTqBzG1r3TeelN1XHuW01QcRB3sy1hzyQIbjRePY2VuN4qd2thXo2cCdB2kb/Oc/V
HXfYlCrY2oga+1xblehA6t2croZdxb6D0DYE8kv9nWKyYquQPpq6F/pxQ+s1ruyEZzRO8qjq70qJ
M1f7otc+fmjRgemrDtpJXIaOMdsylV+Os7JZBFujtkNYN/CuGPqyj7ylu0vWB5vuW4GS9ub6kswb
oozoPNSZ5L/t1giacDoUyB/R5JqspQSru5oHxb8d5qBuWIfD2nhK+yTlPNBfO/ASgWGajh9ZB1dK
OxCL9xolscDlRk+76opx24ZsZIoRH0S6aaeqOTZT9zQ49bI3UyvZDm1+mZCMMTtmOme1ebPn4iHY
2O0zOMITs1omcZRwrLG49MFU0B3eWm3XX4ba/ZOXHNByyTdFbbQX5amaDO+dy03frWGyKMYbUMfu
2nCmyU+bUcXT37E3oIg7jOXT3nixJMrCuvuoG0guOLoohYqt1zp3BROxoF5E51O0bkOsgwMjVpg5
a9DG+JO2cxDKQRFfeJO1/bQD/I1yMbx4S3QbSfYqbMt2mVnH/qhl9GOM8cYgf4AiZ/phyQUe5bj3
htU+NH1GG0ZGL/nM/FNwX4ogSLfa/DuRH5yGlnFJbGsIVFlEOy0nGaEx3F/HRqNZqJdJDeFGgEH2
nVn3nW5mfbaWbzG5h9YiJjv9dSQn6FLkX82Et1Z3FLWfRohROUen0aqf2wwxheLkMrsnfBwnr0Xh
E4XxNkxaKB69uXE88bU6TijEoZN0nmn5oemcTZTXOfOX7RDJo4fk5waj4rOxxoxHtca0veIAOOK7
yzFb4iOqaL7uptAFapPmT55kTm06ZBTBArmR1Xw3WEwPbBG+x/coUFhV/HBctr2JdH9ob+c+y/fI
Mo7zEN4RF4L1hV5EZkxIdRx+ZjTPr0Vp/7TLdCtEf0eVCrY4PmUhX8HZqSEI6naZ6Dm71+qMOcqd
TGNBOdsVdE6sQ2OrozGRg15Mj9q8GLc9WiATHfCuSg5FS4mrPOvHzKx+U8ruVavUQp8r42bAcTNx
ZjaInlo3PilmafTcPk2h1NkgLDaN3XmnKeUF3VL5nog5W5KHHDKDH7HWV+0erNIRzSS38kw38ffX
H7kkTiycLBKntZ/I7j8zkf1Vbbxw9pv7seF9EQnhheSt7+TSfUQWTcg0Xe30KRM0i4wns3IjX4Ao
o8PAxNbmMA/tsEP4xAp7k6r0mff/j/O3rVsviOgX0Kal6d95+kYb2VbZ0c/UTX860/mpc/Xqzt0j
U4jQN1MNTr5DcJYHUaoJ2Q4IY1XvMEfVSA2WAkk2kQfupi+Whi2/ztTZCa0ToLS/Rji6flOiE1un
WaXCns9OLQ+I3fk/lJ3HktvKtqZf5cYZN6LhTUffHtCz6FlO0gRRUpXgvcfT94ektqhd5/SO6AkC
aclikYnMtX6zbXsT8YeHQRvWFr+g1MvWCQu3a0pftCb4ibhZSuS56NeZDKwN+rtffqRW9YrPFNHo
NDsV+kpxeXKypqOu7GwSvUX9OP2uRjbY9H7Z2AGQOlnP8WWAd5pP9jPSAMDOVd4t9YOEpr30R+fQ
A0lbpArSCECvg0IG0+v4D70xKrMw8A95JuFaqSV7E7ZalBbJuh4MeQlszmB30c2b1FwrXe+hNpYX
WLAUV5WJUVjj5x/pDyWHUg9GJ+6OPsRrp6hZ4ddDHn74WTGJTtVbLZX4u3Hl1E2iOGxvOYRNHmhD
96KMvrMjsjHvK7zHbSNQlr2VPvl5edYajCCQqeZtBIsuAetqEy2H720czIijUEG6fB4MMsZVWrRH
U+8C/BvRvz4nY9WTxOgxdwI5tS5qKV92+akeZWWXJu2qSyVvUURsyvJqk6UK+1ZiwkEa8N/r06Xt
j4cgYQFy/SJdynn94NkYt3sytgsgjhRHqpZOLEFXbr/Efbks24otQO2dJYVNf5dm7x4JvSLEjNLx
pGAhDeqbWRcnXa43iRMPy1phvxvXkUk8SIMsFKPI4nbn2tO+5/rO01g18Qm0SIf9dMA4ZLoBzb11
PvBIeSP4pRf2CxmUdY8NHJyWncah1PfYRvSeeoKwcvI7+RR0DWgPZZt7cbJSCA+YiXnuVWeC8rAd
zQuMFAewrnmpvlZ98ATCku0oOlRG3ULUSM1jOmqPrhZeddaUlW0166gc106uPLg8ySGLzpuMBBnW
lMswJBqJY2cYlDO16LUFMEpKtsdmJwcXUyVEzeFyB5m/HlplZdU1uxKCjQ6eBbNcivd6X767Yfse
VeQqwnGmFNe4aBp+NFD+3OyL6pvvQW98NG2GXr+60OQ4XyN+T75sQFih4NRu+t8JyZKwz9OS4Jl0
0rLxyTesl9DqN7KqbQufrapUq3vkd6B76GB0Gh6IRmU3s/1PRZeWhZzzwEAaonX0lVHwhJW772WK
bGD0Xdd0fNiiLUHdi2kRiYvr7HV0nUU5jPrar5VnBx/WonC++s2EiA/8vdQBpABohwtE0u+NBN/T
TCXAndjPMipujZudEDxqQV61j0VLLKb2IMNmlnmAOIahnZtfE4gMM2cc9mnjLILRwEWJLmRM9ho6
KaRZ7ZVhl1fNSN7KCq8ySbbQ2geQJrdPjk54WXOgFRj2Y1crbNiMBUsuGWg0EoDh6s8RBp3QTZAX
M7TyLZWbhQRKtcA1tA/Uk6lYeIaiGxgSc29ydzM98sgLvI5pZMx0P4WbDtXHLYxLoVVHo+ztOblG
jt2Y1s2kQjvHjVktUzA9nQ3ysa93akM22COdUko/UHLA6pHY6qwrUZAEl6pa/Gs78uVxrHAutbaE
4FkbAyXnuTauG6V5SWRCYKgiTYz0tQSxu3JMNiVsFDvYKlMaED2pANkJ2RsIDrD7datvha2smlLf
N5aFHkqOM2TEmo2ghZUR0GzqQ5fr9UHJguZAAGIkrddJG+Aj3ayS8n6bVHp+DXUpunKsnu5FRVbB
f0SniMem6aIF6fqeMi8NuVr/aqaj1LdLbA2Lk6gCDkAewtC/3icJOy9kHbf7pTFW+ZU4THEFLvaY
y4h3iCoNe9dj4cibW4epV4yB6Yp36y/uExFIh6XfqdJW9ANs3V/6Avv6aVZxgVuy8SFUkrbmnYm6
yqzqOQg7AxmXv+riwJ4riPqcRA+0uwbQLiEBbSPqTnrf/rpwtrvYeto9fKrX2RsgpdOR0Pqrv1KY
qFjoe/Kk6vFeHWOtdvRAGIlJRX2cDVhP+caZs8gqVwv3HOLp+VS4AKeyvKsfRNF0smjygBuXQR82
T07pxTu1IJaYel3Dk6O2L3ggzGPoN/U8tfpDJ7P4iqFD6VRzD7DeVhTD2AnXEBv0xW1iz+32eBUS
NJtetoxRnYuUW1fxUraTv5J10Q/ilboAy8bRtT0CEnTvmiLZcJyW5qIYwDw9dI76nBQS70OWT1qh
VI9iHoWRhDLKYi8mMlJAfUXquCvRWofGfADTC6smzi7iYsRFuYpKflpIZfn+vDEztC66pJqLZhDN
2YUXDDYlHsys4lOfJBh9UFckte7zRNXQcx5I1wQp1FVda8GJELu/yro+PpOCn5ADeX5Bos5aZF7Q
XiMkNRcVqgqPQ1mYcxf2zRN7r3LudWb8UhN943dndK/+iJ6dFRvWl7Q30lksNdk3vcw/MJWFLlmm
r3YbJj/6PIU2GGrv6QiQPbazn3XPjiIhp0KGI5u3cs7CMcpnt2dHMyv3RKuA5Cao0OhmCPwAa2K2
Oy29x2ztkwv5IBGx0+qxeI9L62KB8P8edOFXO/XLN5kzAbu3yvmqkrudRWE8rILcwxrFUYoLZvLo
asYWS9BkuCzqvCiHUjlKbH7aoriIBsVTLBYJN1+KomgoA4JDoRdLbHeY6tYv9/qlCcRsIYr1NEFm
qfay7W0U9X6/Bl7PGfBp8mhGV2T+fCwteSVpCirEUx8xv0NOcN0XRnt7q6IhrdxmnVbktEQXMX8v
yeD8W598f1aAZ4ORvhnbCLtIUqAn3IKSTVMYIZaguX/gZyYta6kPHxExCOalYtTfklg6qkbeeeSI
L6Pt+j+LxHgD4O28dqZqY4FcQ5vtrJioilPspDTTdpba2SsOry2//0QlL661Xzq3/WJkSLn4xhL2
AP+gMRovqZWbX3tTzeae141XRwmylWMmyO0kVfsAut9e49rsnrA1rRZaEckvIApDBJP8cyFH13RU
1aOWJwgtaGZHaoJcYBP5xZEvDokiL4uOEUentYbWwiGK9HjdFKikxCkJriTqhkNkaPVaS0EVpDrJ
/0ZXkoPSDOoaZRvvoDiqueaHYu2jCCJAxoLLr+whBXSyzqH2bzQj9C/sRtjSKZb5w4sf0JUw32vO
4bOq9oar6BoYo0RU5q+ufVt96qpBc77KeHyv29pg9W2iR9BT4R7vs3Xnom2K2jLhDFFHwHPdFnnn
LzvsQhd5KZP1c7tLolY4K4fuuFSDsbuIC/ay1lxDTmIlisrUT2lh4npabqxzljaMu0Ni2aj6eFs1
KPrbOD8kqGyrbvlAEvx9xM0PoSoi/WD9z3XuIHsDT4nToL3JcFEBY9lBBoaXcNFQFV4A2umXoq7L
bPfC7h6MPoqb5IToJ+qsTlt0A/JMotT5bnJEomwjSmIi+GnOJsQ9Dzgzc4iLoRsuxs38hu514DlL
Urmmum1+9yP/sVCRtjuJqtyxUyTdyk1WYqHex3G9kNUOdAUBlHolhTr/O+wg/SVsRPiY0hgRy1Kr
k8VjASDAVElsMprfylVRIsBHHPfWUxQRzifUNF3uU4iGzPDqk0lKHc1pGxmYrjop7iBvROA+lWLe
BF/M/0elZ5jyRlII8YuBoqO4iAZ4qKSDp8HjmAMfjxxz600H0MIvtWNL/OfkJQWwFlQDvxE1rEjy
GNlZzRGqMEb4OFlDwlGz0o9UzZxL4EG8cQri6aI+sZxH5D7kR2fa7hYFtBjJb+ifZrssRxXKGHCb
doe0WIr6xudE1DX5K1kcC3GiHnvVkNRlYmA5q/idtKssvk0zcVsPOJemfYuUuSHtRFUZRrSK8u1W
1N7bWwfiWpxIPz/Vi+KnOkO1lW1SRMvOJoaK79Ww89Xh10WWq0vQ8LeOOnjxxLeML0oI+UDOo/wb
Sbt3Q8/NN8lKX2pFqbe6qelrWwn9pZNoqH6gAf+iZwrpMxgeqWqznnoKukxlHLzieImpMQsmqAxp
WWnDzkZlyx1CbQEqnPUv7Y9DUSQfQ46oZ1OpXzyjkkGQZjYn9k566F43qtIiKyqTup/JneZt3CTl
aF1D7bLV5C13lK/4k0tXBLOzXaoiMxhYI4CEvlkVSR6/tjJJtEGKlZUEheub6c6ZIFk2r23p5Q9K
UcYrGYLYNmu85MUehi3ByPRN6bQM1pPr7hK/Da+u7v0ULzeqNv/Bos9OVpa0R9cjy9BPA6b3AYKS
nFYINjA1PX2NnOT3EEnSg7hoad8cCr0BXmvYSBxInNILAJIHTQ30fib6wOWcboFpw4HTd7+Kv6cQ
3ZM8f02SONvcp441YMG61NbLpoAa0PfjFt0W5yhKaQQBzWqRvRfFsATFAjx129nV0SIhWG8rIiCg
w+RgnhVS+Tq05FXDVC++WiN566CPq7csTl6BeXQ/sGg+NOxHP6rWhJKVejjYZ+Mss6EJzCQO8lM4
2vHgtyQ9CBnb0ye6fQJPvIanPInLZVaBwpyq5LMAa+m1KN4bolhK8EEGZ9kS7j4FL1KLjbiGIPXe
Nv3CWVU5EN+uN6utrzUPoiQuoosx9RPFYmIX6Z1HvKy2LkEvS9vUhteVwFLnlN4ioqBCvloEU7Po
U0quPI9jYqKlYdCHx+oPjvTSw22IqsTzUvWM060z/6ejgrOEURrWBcIQk/x+jdv4zk1Kvlm8RgWk
YNfndbea1+Cwr16UpFd3OnIEcglW53edXTX1IiIEBnQHSTiYK+q5lG17X6hhuYfL8sqZ2HiSoVWh
N2ae88pCUjYET27xRdyLRgNV+wU4kHwj5+AE61bL16kF3jWuNe85cDNrmbeII6hhD48KeifmOS1U
tz4xn8YYlI2TedLHivya+5G2bEm1sjaeEuZaApCN9r2h+Ys8jCEQgRR4JJq57JnrrBma8TiWLoFT
S+WECcmOszmi7ppehzPRamlkOofacvek5xEYDYL4mFdmebRArJFCL4PvhZU8lGlovJRabsGp8JAD
GZPgNZcIIEwdrL+PJJdaEVS3/e/gRW4jTVaseT5U6pncEhF3q4ifuhiGEgKewSV0XXSjlDojRRJb
624w1V3IMwI4TNKQ0Q6zPetbvR4S2TrqfD5LK4q0SxZjfxfIkvXUT5JF6PHOikK311XjjsMsmTwY
GmtQDqQ6YwKXqG5NVSkI/kM+XW796lLP8LaQfo0QLfUw4JDc6S4WhJDbyXEvQSQ2V1Nr/MfcRLMi
QOhtKYriQgfdMpsrO/uJBYTw0L2DqKODohMOJALSbV2n0XGmbb2dmcblofO7ZBklcf2iBuEP8a9W
tJ+B0fnvId9VgukDRhfTGBupop0+jYktYgplqFcvozalDzr3Q09vY1InVmaqnfwaU5jgUqI43UGp
cnZKPTg7Up7ktzqVhEQRpt4q4tlQ4oZNUyqaPt+yCdYWUhOs4r5IGkwKdHh8uOrOKv56VJ7xUR88
RBhmhmxzTaeK+6WOAwyAQb0+jRBpl02P43oV9No+S9VoGRih9ApJ/tTxLXw3gvasV532Cm8hJS1e
/VtXN2lOYuuq+/05d4JfXT/Nqo8yHutZERFGfFPLVHuW3TJ/8to/CkH7prSmemtRnD9aPo/Jnbxb
V6ULCGUsWpzFK7nnGQvjn4SorC/FbaQgCBBMl9wJUZi0TzK6Xbsyms5r4jZFg1bCU/XvtaKMMnz5
MGqErJ1BekgNbwdlRF/HpIofyMpLD6Ie4jvBU1GpJL2NLvLUm6Sfk85Er8ZUGmMjOlSiVtyKS2Eb
5MqsJpzlKGf86i9aBsX71jilvxtY588eP41N3BOYU5IiPbupkp7FHbvQl5pk6sO9vnc9ZWNrJO7F
0L/3BW36q2+Ndu8MjYMG2WHbO4iLgdAn36NEX1pFgnZJ3cD9Frf3PtVAuuNzH9FsygZiLS3GMgEw
Q+9JQvx9l6a1THx6ulUlEF/iTlwqj2cX8CR/dq9rVXsoDvdyZI7RKkzQMRODoTii1PRpHsKVJGmq
ymS5ssmR/TEHGydrng69DL4mh6uFXF/rBGeEDNKzJ/vpuYgHC464qy2cQU3+bNjULQJ+99pc06wF
mVZtIQaKC9LK6bnalFNPUVF14MNMthxreBoJTjOvI+nGA2YIxUwUoTJl60pDaUkUVR3KqARXcy+K
gRkseECqT7mjquco0Z9EdReg3VrreMiFQzq8VgqpXo4Q1la0SoZ8wklzvGCUrT9W6Xib2on1ZteF
TY6eEoPIeAxLdIU4j05vS4lRE8wMSTt2+Cq9qi7OJP/+bvXp3bIN81dkkvrX+7sVU0a826RCoLmA
pb8WSugJj4tVnXngoiex9Js6+qSnfi8WlQ8TzQFCI1pFw9jHrOyiHMvp11iJ040oDUmxY6mE4hMr
SydkrwstMAjOaLv1i4p49rKvrAEok5/MXYQKjhlbIayTXIP0Q4l8luh9G2hpPtjpwp58PYKzIVXB
GbyZx9Giu0T4X+wRkN81Um+/yiovPzg9rCPHORdt9FxN1akDz6aMSKfXTWS/9rUWzgnEB3vRWpsh
nhhD9OIpoKdrHYudvpPs1xLS2Cotw34lRqlqRziyCcOjI8XOyxjuxUvaUivvUXolAzi9lBuGJHLL
VFqL4hANX0d8Z9GwqvKnynOX4iWdmtyYMuJ83bSx+qLDGosC+1DHGhkPWYZcjJHVAads69AVBrmX
UDFdcKH64zDEOnJDv5t7CQzDfcg4jgOLKBL7Bo9WzYB14rePnt+0jxgtETqMAYe6HkUkbzCQ6Ya3
ew+lcZ+7UIsPoj+uJ9VaayFaimI5TThlcae5xJiuTIw5miLO2tGMdd0M5alP4duzAQBqX0r8WmVE
MhvN9N79S+O32TseTgk4QW/yGtBh2461DdG/C58Ns/ruaFL6Hrkq8Bez+KKpRrGsUSbcE400D/mo
FHggOda3UCoWomthk+dTO9m+jjHecIMc8CQxyu465k47E69nQlKMW7N4c3OgilLRsxmTImNXQapc
ZoFpvwIcOIiudah+bW0ZDqJqKrwpIjrib8jcrphbnKP++hsizlC3vyFL2FOJv6GENfQcpMV34Lvt
yi0ifRXL0bgBHJAsVIQ9nkWxLaN0ofqy+qzX1a/W0fG0P4pypBYbkkbJCrYzeRJNCl9kfNIX8iCX
R8Dw3bZQomqDbDI6olIQLyx0874MQ/sKBFr/aVe7KpbGj7pgmUCEPIRQzujRcctjRTwzaxBc6LT0
rUsKf41eVoL8XdzleyJzWEZNd5+KDSLP2Azr9ZxzAL2LohtgR2AD7daJeYwVben2UrAnbWTPY+Ku
S1Ff2CpYIIjO6V4zsmVWd1hGeA0jNCfA+MXp7dsE3VazdFy1lMlez7Lkva6DBZ1KReiB4snK4dbY
lr6yLMsWRYKpQXQRrU6rZjsSCKjohySoUAJbxaVnHHTimwdzuoiiH3fmbsRcUpREveihJOSPSPpY
KFOnIdT3aWyX4XHkG8nKx/VmLgTYYbo+5wj9PwYegMlKAWchhNCtsXo2HTt6JJ3u3+rz2Jo3ilp9
Q20Dtnn7jto4zzDgLxcv192Nh3TQ2vbj9DHqSHLUkty+a508RwC6eZNRbVog46gckU7FAa2Jg1Vf
SNVLKSvPXhl1SOpglDWkzqsR4qESKla0b/KiwwNEG1DtH7wzZwzI2Kl3gVbe7TW1Ni/GdNFVcItG
dhnCwJwUxZoDEMwd/D+wlqUelVt1ZFtx799UVbCSa45sok4Ma31Q+EPQJGtRFA1yUH4gW2883LtZ
IKmsKktOkDfNS1y41clupfm9A8oybM3C4cd9mkqzinU9QuoTg0RD0wT9Iop9F8oFE4k6pU57zK6D
ZCuKbeaaqzTIQUPIeOM4nvFqc6TbdQ4gAFGshsFfolQjb0TRirLnmnTXGTKV+whDfVXVjfGaDx4E
Nueq9KF+IHWBBL8n/wSGJa/DMudII+rEJQjSag/nCtoyfeUx01buWObbuk2/ggWGeu646kKR7fDa
Dalx1tXvDbEFiDPYVWyRMYPyOjVmZRZdZT2QFzLZoaWouzW4+VdtUJWdKCGlaJyd9LvoLmoCQ5G3
bFr/nCeMMxlURC0tS6ttIZLW1VcPDtVtDg4XwLWL8SvkF3teOmSmQ1L/yrQABei9Pt5LrnsribWq
R+Xi3tb+rfR7nFjkfvcU48g5dY9qR656WgB/97y93tQ2Ce78h3FO74F+9Lqt1w3RAWZjdDAi99ok
Q7tBjiU63OvF3a2u6EmYdSAb6H6vTktW+pkoV2P7I/YA5uPPcHATIzuIO3GpigFNFTVuMBD7q8FV
5KD/o6xbwSaTveQh7PChvE1zn6GtpGGphJN23zS/uIi52BS0s3/91//8P//7R/+/vI/snMWDl6X/
BVvxnKGnVf33v0zlX/+V36q37//9Lwt0o2M6uq1qsgyJ1FBM2n+8XYPUo7fyP1K59t2wz50fcqga
5rfe7eErTEevdlEWtfxsgOt+HiCgcS8Oa8TFnP6kmhFMcaAXX91py+xP2+hk2lBDM3tyCP09RGKv
naptywMGeK3oIi52UtjztATvW8ykoHPYqGASEK+8MNKP5Whot0syKkedpfWB3DCfNWpJ+hFUfr6W
FK+Z3fuJBnJuGGhmAZLJeUBQ1Eg3RWp3ByNN+oO4037fTT1QTknZxoE79TmaHFxV2dZBk13yACit
qw9/lJxU3hq+M6z++ZM3nM+fvKVrpqnbjqHZlqrZ9t8/+cAYwPF5gfVeYuN6MNUkO3aNHB9xt5ju
YW9X5DemmmJpDDiTAdvokQ6ZLr+qw9JBNrCo3INEcnOR6LKB4E1fXZzAKpFQoK53TQM4qdz6sPr+
KudN+aOIywb3Gf+lAK5/CsiGv8jqSxzVzbMGaeoageUWtXZThwfFhWIoirFCUqXXJMTzpzEG3IOl
F1cl5P3GeAFrEc9HK413ojXNoj/m7/M/5pc0eds1JURLV8H11HVrxDqq9kD0+Z8/aEf7tw/aVGS+
55ZuK1C+dP3vH3RjpzYbVi/9ICLSoRfD5yc+YS9x+FANpCwg9qGWJz7je3OXIYtapenDrZ9fNTCF
0RF98PWx3BPWgQ8b8YVLzKHBNHOqbO0JPyxuXVefbi31V6/cMD/agn1X4eXOFs0qbdna9fhW17Oh
Ih4+YhCzkhO12TaJbj8ZrnIW7QmnHCLmag6T0zWPJfLG86q1xze3ip56YsxPrAGfJoyBH1xlRwNo
OO9jdEtHoz+3luXvmy4/iBIigcP5V317xucZBb42T91Zq6H8CMxFW7j6vQtDaz29DVUlvVyM7E82
WQjKw0c6BAn7oL/KbvE09IqCwVtLLMmup7/Fk75Y1nJoDPmrjPr/BrCQeSuaQ3BM4bA+ajYmQUFm
JBimMvo/zToNLzW0EP75q6EY6t++GyjsmIrNAmjKimaY0DQ+LX9WIqWIaCGvkfP/midDZe7kNkiB
uAQK19u96RrGDvS1PAceBkpdNN06iKbbpTQw3O2gipeVj+lgksZLsWCSOi7Wdu0DmpzWUhdr23Um
YQQullmzhdAtWkNcgy+O069kq8yOPjSOo7hrqua5tJpge6/PEYi+9ej+ahT90QH7NUgUHY4g4Vhd
MzVlAxcFeL3BgWqT8QvR+WTrA4xfaF45fHG6kaeQ3PvHyOlu3aTRag9Jj4KymzryvqtCeeUayCvY
U1HUiQuQXwR97ES51YnivbNoEHW3zlO/e/E+sz3N/GlStW/3nK7tk9PXR6tSTdTCyDxLUfeqlxzo
dMgOe4yQHBRvpx2ZFCZfKq08BujlvDUN26Jt6tXe1WUlBaw34SINMMqdKj+o0x+tVUayqYZSXYqi
6KY6EIlzpSUG56LJw7c6ObehnZwHzFrOcGWe27yXH5wms+yZZub9Rkt4ioku4lJPnX0ze266TH64
19/7ijkJoTKBZGS3+ULEgFFO8su5OcbRVYsGZdFX+HzkjhFexUVNgm9jog87UXKRFj+70RdREGN8
CxVq8BTV7F73aZ4+jeTlP/+ADNX4tx+QpsJqdBSFR5hpmJ8W1wjse+L6Wf4N8m/CQz/1D8K7h+A8
ianccRZGZaT4A/62+/nULIp1bnytgIbtUF8lvOCckB1pr6IQ8XhcqIhZrkVR6hvSBm5/Zb1w8znA
748is7x9W9rGZlBAjLpIXXeYCYK01ZBWXnTlYG6KsHkN2AFwUkdZpGb5AikG3AIouvZqp0RNRJ2p
ZM4pHCRlz2K2FqVx0JtZTNoCaZY2r64DBj460GdHv4DfXYo3xbKdQuE3/SUBmvbRzRr/0oUgbTKv
exQ9SsStwSzG2VYUC8u0H7qCr44owq+b+KJBhxjImO4xNlzUmj0czXwYjmNR55hK+TKS2A3wft8G
KL0QTZUkf3NyW98MDsbzHi5km2zAgcLre+XqWxXCD3KskEAb4PhPd+FUh1KIeiCAoQw7K1KcByTU
lQc19s8CfiCACAJ5IOqtMEQtD7zCiIJE7IfOzjYj6zxKE0OJX1FFnG/VEptYKzhj7dgrmFs/Rd0i
Rotf5FdqNY22voMpJs9f/1FckO29RJFVHUTp3gPyhf8oRv2eQ/QIPAS9NH7x6AD+tS6KxQ56qc+5
8/1TtShaLcrbXntruy+ZYhkVbW7zfl9TxV2hH9rKLs3j9PsGcxrtNQsIu0PlxgyN7iArWbLy7Li/
tJYf8KEa4UvjgwnEayh7K5L6TMjV/WnW39t0MAlqAynNzFF9r2rlW2o66VcPRPo8NX3tIVfDcKFO
4bdBDa1DOIXoAmhX21SJLjYSLCN+zNSJhtR+NH10CVtZIoQ9mcrO01b11vftd5/GqwymIN+Ciw0B
+cfvm9gLbzXhXzdTU61YJ8nHXNiUY/sgsb9B/K7sgJkakNtFJeIovImidvMVmIzgEoSG8ZDLYOf8
pkbPtEIHZIGLp0MC1qiurD7lJRxOsWSvCzYX+/v6R+DZXAUja8Jt6Wvp7dsYWymht+2CCGbLCIzC
1Zvv6M4j2ad40dXQnerBksHzF2VafJviEKJH1ijBoi5LBM1QdDqars5CUFjqVrIx8VXZce/yJIWW
Ol1E8X4pC3ndabG/vVc1ZtSttaEMxhcFitTasLylrsv+kZwfOvqWpp1tKUTgB2H2dWvpMHUyO2xX
fmHKc9GsTx2D3g/3suwdpaAI13YAOU9rNfzn4hKp9CRNEZIgpAltkS8PAKx5ZbjWa2EZP5DRTT/y
CJqWA04QNu6wkYqy/x5JAV5ETeXiAqwjXNtm5WOGlh15AaIgUOgfsaAIlnITQTmbGrWgtojkOSvR
KKqwDEIl3szzrShKctztDG+SNemiOp+PXfwcT3HascjTRW5UWrXCIC9ZBhi17PwYBXJZN1ETELei
UlxwEkJdfLqA6jayGaJjv7qLSlFkuTXXtt6TIXN90Ne9XgYPfhB+Id3jnFwozqd2uiO8SOotyoel
aOiirN+4JRYSSjIiMu4GLCt2P3xR1VWBiNRr3qruzuuRqgRyB8pdD8eXMZVlvrhqeBUXT3puXGC9
UhtE1xq9zZ0ylN/u7VoJgbTLe3Uh6lS5erOzPmSjYHW4oMUDUmqdl7/VBtx0B2QhWH4S3EQSuznf
lOTHf+iRezICsbn+RdOH7Oo56CxN4VlRCg3vj9LUxk5Du7VlCHjcS1PbAHUFR87ERSqkCc9QD0gx
TL+3Iq7SdW8h+S5+b5wN62tatTtXr1b8SJPjUCvSi2GjiYU6AEzaqr3KSrqN40x6wR+x3xcaGehu
6hXmHU45hQ/JdGqNQ7CRfpUrM3KgzkxMrWZxfFbq5vZq4iXbrs3WpQtyWBRDOCRrrOvDGTp3aAON
KrEVCwJ/OiBu1SIPtlQAzlzFBVGqY59nBnqI1cnQ9JFTPNlalDFrFYY828pbJZA2lAnVIsJjNOQR
hgDJMoB0fc61NuXQInUnVJVEzb363tVX8HYUDXGi9FNX2Zro+DmI+E2QQRTrfbTnHJSXP4hIgrFx
P6zERnTRrAGlxZNRn9KM+z5XlB3ij30zZ5MoLbJCHb5pcfDgmGP7LHtW+dB69h/1eq+FB+j/3xMv
0a48fOZyrDlPSl84T+AK507Q5VdRQkH7i0Jq5SBKKlYo87YpMvxr6Np6MN5yaYzXohhAHkOtwVIX
YjZzKIcHS53Q1zAOVq2ShUtVhS47uqWBWMZgnEpL4dAJWe07v71Lq0TeM2J79gadNQ2lvaw4DC4B
laxOSZxLwbsVE3tkCW4e3dEj2eQPA0hzs71CqW4Q/KVLGLWQV9ltxJ3Ef6T168OI4Pr6n3eT+n/Y
TFqyZXFKB5JhIETz95M6nOzUg+4Zf8Phcma2RQPVU6qu8Gqjh7xCCRUMTX0VdblVKSz6cbMWRdEw
Qqn7NKqXlM2QObX0aAC2SMe53TsJ6pHN/UY3jQQDR08FjA2cA7pmXe3EhaBbscoM+W2UpGqXehaC
FMgUVTt5uoguoogEOePE7X3wH2PEPP1Qfv3nj0vR5c+bb4vnEGrjpqPoUHU+f14VaB4AKlr3VUU+
DqSyAnJo2k8o00Xc5X7MYz2Q62sJdXN7T/bdcoF241RrSwLcIBKEInOYqBpQ5dbiCJR5HEZN5fTp
rlVj9VbX/777/+/XqeWqNrxxLU8YEEIGNpETM9yJY7EoenoY7cQZWhQjoMp/FEXrvfN9bJ0hvfip
8734f1k7r+W2laxtXxGqkMOpmDOpLJ+gLFtGzhlX/z9oepsazewJ9f0HRqETQNFEo3utN3hVyY1Q
vZvJvWLt7SzLTvaAaCpE3wdxgOGG66GjaSujcPyHeHTSk4nUko4R2Tu8XwnNgLQme9CqaG2zifRt
PWJfoGkg9lqTvONdxf/2TzNCmC2J+3CbK0zJZo4mH9zs9NUbmPIlv1dWopj21qOUWeklVcfi3pc1
0lpaglxVhtCI1NSLazEcEUHo3OHQhe3wrKUfYTKmr0C1UjBj9vTL5tJSnQTzzJarrWgddCzD/LR8
gnnes53gE4iLyUkAK3r6BNeiPs1QbXppnLS4r1rjmHgg7A0jRFfZi5V52VvGLolz9xyEA1iRqAje
eTjegCRqD5ocahsTaallZYTlN9t6l2rLf/8yEFvYl3//+1fNr79/zTJNgqSmaqiyqtval/li1Jg1
JZD+z2bPsuNZV2x9WfkhpB4vnjdt4+4kU3N3fltcfORNVqIk6uuksfAumVpFOYRsAOk919Zdp5MK
QkP+LoXFhJAI5EbwgmO10Vqjvy8KMz8jfjJDtHi4F1XA89tlK+EeJIqiQVedB7Ns1L2osqyu3Vc4
s4uSOPSukqOQSFQFtL6zCFXXW5L9s1YZEDkEHXLthUUmkvcyuBCD2PdLj7Ad8ZThKWg1b1OEFsCD
FlHAlY5fLYxmywbJy3bh+siLRzmos5WulzuvQerU4LW0CicKAGjH3wd4tRCiYwQcbg0I7wFCn0ZY
0wjROc3Nd0VzTTJgOZCi1muKnTyZadZ/zkrRIsp4R9s26pcWRBwnXIqOUi8fUcY/f4kDiOKtDqXj
ESjDXtRkvI6uDsGiWGNbvkPOD4kHaDeogtrSM34y33Tm/pMoNfUJr1v7CXWU5CJb/gmrSOlZbfx+
J5MXgzTXSM/K0AQrxEQWVafwjivIwN4zV4eXiv8QXJuNBynkUPhdRv4lLHaiLsmdVVYnw8oN83Yn
uVKDYsfQ7pxYtfO7W1mc3frYU29RZNt39J1ooWI4tb5u4nyCF1vfzZ9u2RNxpvsNFNsMR9lrDsVz
qk/9jAzUI3JPI8sDRT8pZDJmZskKSpuK4iDX4G5TPb9kQE63Q2kE1l3d4lBaonrwpVtYoEgvIxfM
SnF09V1Ulf5JHFD+jo72cBYFooGQMmzdf84addykY5fod6LFCmx/rugKqgLTUIcf084mY8CME94D
zAHvDOFDlHITiRyPOKQoiUMSO8USYaBi0sYI78VBzyFjNjnifVHrH9Jy+Fm5rfaETL8tSiJHE0rj
p5L/V6nCLO0pitxPba2bqXNCr8ncy81xi2SJvBVnddeP1zNRF40dypFdDNahiYutZdgYRmSKKy9M
q0Hx53qOLlG0SlDtRfywVTd2AQK+Txrk4FHyXhXS4B6bLhkXErnJe9QTg7me+vVTapDOc7syfOvb
4CNkP/nDSBV+zj26Ocir4KUTsOmoEOyyIi+BJxXj81JI9rvpV7/QD7dfUyfDVCRXkqeM6P3cRTDl
P0TzIHv944LC1jRbZvPIpMpkSvM04X7KBkam66ddUVlPeGfJd+LV2+UNIH20J7YifN1LyJMCEoq3
4tUrWpOg+t0qK+iQi9bbWNGKEPcGscX88q/G3wb4au2BDSnVYZcWOHykNdJdiaV7h1BBQUCcmQ2m
2WyGWxXq7xTEskMHOqUaVDP2y91TDqh6hq9a96SzaW+aYS5J6knXg/xltINx21uZjOITRSKF8sL2
0E0QRdOzSNoWdXEYayV7MYxsBkMZtpcBaNurfXOt2VWxMlrVfEKJ7l5sBId6BLZfB9UDnh/GuvKQ
GvLq0HpCG+M+kMx67Rm+vkawbitXWfpmSNhvkH1VDrqG+xCSd8bCycz2GRDds4hy/+maVOnvrohE
KdeuNpKxWZdLc6NWrYMOX2CcYwmB+mHW7FBbYLHXYN50UNUwOWh1Z7+ryXhv8lC+I5n2Yfm9+QbV
rblzEnd8cckuzXLTbJ+Qh0QdyVGbhzhE76poCFLIEiJb+J/opzQFitRZpX8EqSuv+kav92anW2tV
6p2tY4Ml16QM59iuk3d2gd/xYOIu5ARZsGr63DqikiiBFhnGMxrz3iLLuuY+DbMYPqxdP1alyl5e
TbtnJi4N+YteeQ0s5M6rvJMgHo2v/CXlDxYABygW1ofR4dHbZP7WI2mzLjr+nBbo9WnIhuKS5sU7
ekgK/ry6jPCgUmzhR0xgx+5O1Cd9ba1KbL6XPSSON98z1giJ+Y9dc+p5uAFUDOEacM54wQgXKaGq
jX7oBeJiRYTlWgGFtDGbHGpA7C1VwJM7RBFBznpGssC813uJOvO5c8bmQ4rCZdOg72Zmoboe2NOg
Lxw190nmakutkdudFQ4RE6KXwxr38wdsX5kukVJ6N4pxqeTAThB1R3Ee+jsISMm6HkQR4SAYxqXh
z0WDYilACsWpnIScik7XU2caDnc13UXBp8uIznZQ43cjZ/FGlRyMFzsylO6kudrgjYXch5084oGL
fJ6kpx+a/9aN/vgj5cVMTjKVL2oxpmvob/Zalzz1LCFhO2loF++VVwJsY0xq278aVc6e8kSPlg0/
vZ2h5d1BUlJrjkhXTzi6lHkthgnslP5BcBSF0pI2rVJEfdmMD7eqW301Kg+idKU3xkF1vcbf1omL
iDv0bfyaaFATzMA25paseY9NW1THOrHPqhT6j6LKNOptFSnDCaNM/9F2ymRuYFOxEo2hYSdbPSQZ
IIrofBGPM1e6JYfVrIKQjxLFUYvH+mTWUo04KtaXCDOTe2uxPVEQcG2nqBbZ5RC0slOdCgwlH9TG
+9StGVqYk86LFlnDOidMh+ctyWa1sMlAG8Pvgygm0cD/H7CGOeEj7ewqGWYCwVY2XOKVogpdtW+a
7NS/60aTB91FTxrRPAawysh3/2GBrv4jxkG3dcMGWgJwxODhVAAT/eP7pAB0MWZhio1S7ZOMWTLX
5ttutFcmcbdLMYEtRoxTHLv+XZrabqWpTfSsp9d6/w89/3mc6Am2Xnv6c4c/44JIKlddmY53eBKQ
TnGbjvSKs5er1jj0tjkcRY04DHE+rCQAUHdfGiozZhcgAsW2nchzCO5QdQ33gJhZeM8Djvx16a5F
SRz0CkVNJopyphg+gK22ths0P+wBTjkeVqZlY0vdOCdrCNxtoIWXIA2dk6gSZ1JAuqbxRqTD/zQQ
3SqXiFrBn3WqBQxEFTdSFqygpPM5vHBscq3UePBhlu1YP0T4X6jvJXHex0CxP0Ykyp5KBfX0AfWe
reJGxhHxQ3+uxl61ybPOwSrM2xDGMO7R4s0fojxdRYmZvZhpF+6NhtigKEI2V5m1UEsu+zR/GUY1
mEmTIlXeHKU4BaoK4HpONMzkMe+MDJMXrNcr/RhXEtoR4I4WbaJ02WoYx++GiorgEEHIIzJtPzW5
eq+RbP2RtKRQkGosH0y0XNdAmnm5/nMP4pfoayDXsiq7XFmO+BfvTDVJDuyB8wWuHMkz77Kfgoqj
qm9N3VRnaMuWvnYtvLlUPTeI3sTGuYszZRsSKUGesjJeZeTL/N5IfigSTCzRg08vb5sBVphlkr6q
coRd/CRiCZ7nwyshdUDCJXtlNQ+C10GbBZLd7VyxTHH9xtsHQ7/vZa/ASIssSi1Vk5tWiObm0Km/
PEU/EmaO3kuk8zFbdNwXG4W1GYvS6HFoA2Xu8sec48Cpl6kjtQfDT4Z1X8vqdghaf+f2RrbObLig
hBvjZVh6wYX/sWbeaiSUBy8xqyVr8PGgFcM4z9RM23iyNLxi2TWz8t4hZu6Whx4sNt5y1OsuNkia
39Ntmrj6Arm0P93kqEC2aZrBgI9ytRq3BNEtijDlipxfvNqjF52vUNHG8s2Lu3gRmzZAkrAAfaxE
7syLG/UdFfbYk80fgYw74IhB7Mn0HHVb1WXAh1WLlwiHoMSMzB9JHH+kUlc+WkWR/6elr/GPKKFp
qnIUTVcVwmmyoSv6l6mq7iPFwpppeJKNxIEt9mxrDRNvin6R0TooG8ZR8ZYEYX5nSnVzatHCv/Sq
8iLqozFCMQf3i7zEKCHvo43YiIhiUBmfi6LVzOpdEeQXZ7TjvasE3dIvewRXQKTNeqIdb1oywjHO
0epx7E1uWMWvysy/IzJlv0i2AlGjU5INyZ9fdV3JO0muSN40SKv7Vnpf6Y76UE71Pog8hBe14VuL
zQsyQJ1M6F3s6OGKyMsOqduZ2O+L7T8Jrv4QoN22MWNLr2FzyChoGVq4suKWlaWBEsABG/LydzDd
6pS5U7st5uUpkDxf7ru9KLte1u293mjISqB8/qVBdDFzkyGiY40e2iKxe2C05hlV+OpSpnp5aZDU
BHVknqWwrS4+qmP7DIOYeS6r8sG2aiTS5GkzJMs5vjhB/7MO4MhCOf1l2cV96NrSawIHZBaFpXIe
rYm9iGw46cu/hkPu/D2cb+463DQ8/VeJHsmoDd4JzexubQV9ekJ0FKaMZ6avZRmgKWWZyUoqq/TV
t8y3xsUQPSjG4MHBx1xUD05qr+Oo8hdiUDqw+9PV0t1jvle/BNla19zk1YEGvyNLXKJNS7GXhgdp
zE8CCZ6W7tEKjeLRQxl51ylIGYp6L/VOrlIVjxrWe6mDtBoKVUu9rlmCs5LfV0P3+XCrQ8KwW+hZ
qd2JLrcGUWxsTHhz8hLztKsAfqtJfHGQilmw3JB5UU7Ob2GCI1SBeHDEsnCbgFzYaTygay1smoNf
op8hey16PiG2QUMS9veo/rqz3E6rJzSm3TvAXc2r7KOFm6Bq/V11pxxwniGtUi0HfOZQVQLJbnj4
32iDe9dEHn5E2K7t0AavfzRe8KC1Yxr+wqCD5eqUP+sr8gJuE13kqZTZAfKRZnQRbWR0rm3aBBn+
0yZycv88zolKf952qbrwcpi4OEYgQpOBcdMnnu6En91mud8ixjmRePEEgywd57V7xy+yecDee8My
3vtlceK7WfBGLARFP6mPjrETa1tZg8aRhKr1YJdksSf5nQ+cznj6gX8qhYyObird2wpMK9STg23v
ufbRK1hvFmo8vGWFtwucuD5UcqStLCJ5dwQ+vV8oJiQpaijYr75lJJdfrCbK54XdjCfNyof1qKn5
RnOhp0ZSjKhjCPw/9itlp5VKcJDR2F8A+opetC5GEoXPBMoF6RPd/z5ElsLOcPCxnuyZaQo41F7Z
ahfLj3AIwrLq3eq+sWRGhxar8+4Q9PCTwCXk3W7KT3ap36OQQgOIoN9nujL0d7UB/V0eDPPcdvVb
mTv9a2sPw9JKdWKNE6KkVvQ5GsTO4xB3KDLbWTCTaz14bTJMMDV+HmtRdMYSZr3X3WOpVKPtET2o
Uy8n0+J1UsPJEb0I3hH5lPwfqdE1R/IJfBU5kuI3kNSIqDqZ5oBY/h+wFer/c5yGupOoQrQDwSPM
mMgVaHiy9MaWXJCz0vOKmUFGnQcyXvMIdc68Q2+t+1Z7+SXk1+EhObdA9CXz77C+2Q1a673Xo9Jg
5x7oT/J4vC4McFVlon52cWx5yWtlXDdJio7oVHQcxNQlXB9211b+rC71zOO/X6eb//TuMzWNALFq
2JbiyKr1JY6uIDRrDmYhPcJcxKbHxU5+KMb2JHdJtK26cvJR97NHN2NZoquJ9TMHF+jVPMS3voMB
dnVAKqcw6A5ZEaU/P77LM828dU9k+/elYwlt4Gvf6dIGvhp3lVurMzwarRhNQOxw4jje1UR8P+Ad
bPsmi77VVavPUCRIzxBM1HXGvmONWxDES3sKg2K58S0Zwp3HolwMwrYpIgoKTmMENyEIArmRBI+I
Q92pU3be75B2izqSv9MMItr+lDA1+9o2jQPlYv0HHCqQuS+Bt0kERDN49Zga/3T5C4yO8I2rAye0
HjVSu/OoGaL8JTYQXfbHaAVQrNrBJxtzHHg4LRvSkfV0uLak+uDMRGUXV2Qix8GeeYkBktQcDwLn
IuAw4uwLJuZLsesM7CTGGpfgmqdpozeTyTH5tAcU81h02m2zU6TC2qMpiRS3qehPQYKXzrQL+khy
bDcy46cYlEgBgyx8pVD8/D2oijweS9/Wnqw4Z6kfn1SUfn82Xbew1YqnpPCyGeyU9CPAisJC/+gV
NzCkDjTZuIdVaSyyKDAPNRJ56zGP5E0kR/7BAC6w1EfETxxff/ZdAmoxIJs9ITps7qcgjJSM3WMK
XJB3ZTd8IFwd1jo/EPB44D1aBF3xWVrgHf17EIHw4DqIbWvxZ9AgkAIllkQlxNnrIMSQy/20bbre
yVWl7lF2TVIkAIBWrY7sPbKEfvA81t53xbCVfadF4XbMQ4fFLlHGymUtW/W9txYxyAIGyp1RDM41
BpkEAFEAJj3luKd2MvhNSVIwgmt/VXE7fINM1S9L4ilr2witqbrQwuzs6dErBgDuEWh/uakq9SWt
e/coqsRBFJ0kXhJ4D/df6vVKVWdN0pWLdLiPGjRoBKCdDEi5F2e3g6iLvDZfR+meGcpu2bfJDyku
a9h3usZemVK7lgmeVrVTEytxU30SrUMjG/vSefDKvtqoSaS9RKOzJElnPsi95V9Kv3uI1Z4kGLpq
awVeMuxxVVtITR8ss7xM1x3x97l4ahV7SNfOYDfXomhNTGRzlGFl5PUvY9qa9a4Mvh4YF1UUpVA5
FOA/793spzZY0r7Cj/ogFri+sgwsuThc17yqjRkp0Xm1nROcZjmDd9qiw3qOTIkPurobvrHL9OZD
5fv7PPSTB2MMP9fjArbvUyN5mPobTeK86eo+HjT7kNRy+hQ1/kIXnyhI8g1Lf3veaa28NkeD/4DE
R2CorqHzRn72JNX4w019h7TJNwnx4VkXqc3D0Pv5Kre1cCkShW6UaBDNdbxd+cpe0vCcy8owUS8e
ryAYsF7afNRwKWVtbG0Tt5Fwgq/ZXoZ18WrU0dmbYp1tmG9NxKHfugiNMGRCglPhBu4GWdpqFXiO
fh+nMaLgYFV+1vhJRtWv1JWNtzS7JxiMwcKfE+SGvtR8boIjlCKG86lPWtTWG1YxzyLlAPZlyhHB
OBVJhbQiZaQGOGSJ1rbcAL0c3m28zwb26i7/nTNYjfUxxlxn30AhX8S4zL01SQmDHC+rJEMnw1Eg
y8cskgACmpA84SE9JXX7KHpgAM2GNYif6hxpdQgkwUbBGey+mYJvooeFTH5utMMhZ06bYwZencrp
0MlmN5f9RJnbio80V2SGVFqmhneHFT4lfXDU1Lg4i5dPRokB+Vn8jKe2Wwn1mU+lP+PwXGr/w8vH
ka1/fv9PcBsyPwqJOsWxJpbEp7SPZkgQqeV+eBydbSkpXbMJEjBJjqO3c2QNzJ0gRogzr3HZAOlq
HMzDypXAkrXuskldA7B7V8wVYhO7Ah11sufyY2RF+HcwVa2QJQmXppsSFZ7AxAJkHI5edcJ+FyOW
HHKRPFY7k5n1GSrPc2pH6kmUZA+TjjR8jAKiNoqZulvmbXwrUst4G+CBWwDlLrlTScdobPtJLUw9
Do6EsHjUX/y6rd4Tv/lpoOf+VhJZA7vQDi8hwtgYiMbnaPC6YxYaOaowdnYsHctdh0pXbUp2p3hz
SXBVivahV+VxHwc4so9q+zAUqToLcWtdmg5ZhZx33U/HrJD+AW0UKSHGvG79PmCBcJ/oCdpnugeT
S3HK7wpPe6rm1os+6Dhq6Wa6Mou8ufhmfoiB8r7FCaLGE8BQrjt/NnSZf7bC4tJJfrjp+8DcuSlc
FHHg9QlCEQFW1pker9AsC9pfncr7lgxNUDivPnzzRa3J5Q79svpESoxXaRMMC+SvimUZufqpZHaC
gFXYS3xkST7Yjo8caBNZ97aLkCgwuO8KgBlEUScvEwvLNBYXy0y2X7Alad9tO8juiq6sFuHYhCsT
VvGMGaB7cUzEOkrdb394xrAqvaLz7xrtsU1155fRShd20uua7Px8sGAsDJE6q2sFQd3Et1cIRjm7
DAn1tWlLW9SH04WC/M0Y474pg65GFRjjgBZc3DJzG3bgaX1Sc/B7FaDD9ybqzjbJ1g9STsRsLGeG
KD/2xOjIb9EQAMpt+Ec6JLiJZa2PmeXYQluI973nhxdxKArku6UICN9UFUlSiYUEukFCf6izJtmi
Ln/t7fxcmGn+CPD2USmd+AT9TH7KJOU58xTrqIZ5dRiM8gwRAEg/Fhxs4T5CuUn3cuDdY8Y0bDwr
CfS7Msj0vUQA2lmMOLu/dSZR47yRy6UoSoN5snO2h6badsfGrHt8c9P0TZfCyXu18Xeq0xyAadrg
n//i4fgOZ4Wv/Yxy31tBXP3NzxEcm4ggJuGaqYsoO371TbJw2Wjd4YnMSHoq4vCJ1Ul1HJDLmrF8
UrYY97TPss1MDTQ8WREk+cl7t7skdqsd+t5aG7HuowRplgT0dCDoUyOOvd2l7S1rm4/ROzlGenSK
MWycIAJpJ8qBamHSXGG6hedAu8iJLD+zjGkWQO95rU1FUzMRZHWUBkbPmC8DJx9mXV1JGak4Ld1d
Ty0dZxqXFZc966bayOMFZavSzEc7sfOdbVoN52IIjZOd1Ct2nwvd0X5mHQZicli/d7rRnsc6yScD
gHJZBm9jyXMYstMZmrD61ekPiAF2T1XkO/vCHTFOwS1k3kd4CjchU3ogNe5a7oLkLudxPmP0nJ/T
6czSlXPCpL8TVaKxzapk1aHONxNFwE3JUVLKd0iXu2xSKSsjud10Fa6vomgF3kjkLfoeSqn5GDRD
d59gVRBPpTyTgW96LbqUci9hesYBNNnvszjS2lXrm99vVbdut76OlhekNrj7n5EWJpKgeH8hSWtv
+6IKN3bjOjvil8k60BXv0AVBtfJLLTqSSsTTKNeK02iXFjqHMqoznXd2eDOvsyRLdqk91lufx3/d
BJm917IBT9YBu9a+qFFaB/dxjykEYsp6Jz/m8QXxfVAH9pggVBuG61Yvy03oOfUJsQA8Bpy4fFPd
9CAXPOnYmW0aJa2+hSX2uiD1krNG2nUNkEpet3kTzQqschYKUdSNYnK1zpCmVwZiHDbeHN+hMi9U
uTQ/7Dx5UFhDzCqCiudOkxYd1oa/dEhlPnPhm9fyCTs/ys4YUTbrcqiPNo/SKlLtbtUbYGVkyya2
YPrqi2xU76qZhL9S8wBKk0AuD/PZJPf8Zvno6BetUt2P6KYuCwTe9zZWc05ITtD1pOoMw6iZpRWZ
gALjNpwu4g8ZzdI7J2VNYiKHvYRemO3GUTMOiFEpc9/plFcdKVpiIDaJSkdhyl5WMnIlgW+MyFjK
xZYwpQVcvPuAW8FESdaeHXFlXpKqCXdagEC4nbTDMXGm7YthvIdK7kHLqIe14tfNyvRYIinBcGlA
6f5wgMlhP5MM90OCkEgcIyFbpm3zQniCBAk9gmnhbBdZclE7vISavlrLlhdvrBGZUWVEOY7/y2g1
yLV5cnSERYKu8JAgg148qAFK9Dlw/D5w3EdD16uzhXpXlId3nYYmezGpqvZ1fAjGQl2RQa4XAtyF
B0w2N7ug2AjoVxNO4Ax4tEfRWjUo61iG/ijLbQpdNSNkigGZUbbxTNPbbtM0ircYbSV9g4jxQdal
PxcO1I5M838G05xr4Oubt1KO7QtxWDSwzE0btMOqb6P03lM7h3hlU/0wHTyKkAj9wGX6o5AD66mQ
9RHF4ujNHvB3zVLNOSfTYVDQ1lJDfqjYdagSKrQI8I6llS98t3TOoqPjmAiIhrpzd6vLJUw/SoOJ
ZbqK6BYbvXm2r9e+Xiw2lZUHqqHtxhe0Vv2FneUpVHECgHAGWT+3Wrx3QuebFWnOIdDYX/vVw6hp
wUwd1f1YOTs9Kd2t5djo8kFQmY2DrwA9qfu1E1cqlofxcMqnQ7BOhyRdsjkO1jk7hTnMffXFxEdC
K/v+F/m5EaQyCxV226UU43VdO9miI/bNdBl7I86ZTNS6ZFx65pG1PEjhPC5M5ckMPWvtRvif8pPn
eVXiVzAz8Xy0KxZcMq7Mowt6JNEMaxmaWj/vjAiXC3mw9lnRNO0dKbkHA7XDtai7HZTK/qtLZavE
1ZAThoBTYWVWVS921VV4verBc1tm2bxNDO0cOT5bVLAQ4LlXoTZCEYCQAL4n9tadWnSYMNeHrtTY
AhKhekjIM90VCF9uRJ2SaOZdOyJjDIPrjIuT9UEuao4ZYe169r2nsUoOVPm7LEkDFPNs3OoSC0Hk
25ndhyk0UUgdC8HoFdGq+K2TfQDrwIEm4LJNANzfgkpvd82ombOot8uFCYbe8AMSkl6CjWbep5tg
THkeclnCRmnE3MJ33PvB6u490zvAjfZQCQ8lAixRs0I1PrsQT4OSLCGYKSm1BBODVROU2vIJ46Hw
0BPXIBRSl09RntlHJ9If+f0giznA5oEuazdedLIagj1DemXRCj5YwS5uXrQkgAWpVtSFaBgc6/yH
KJi+Ly8yq4smCcrxHHkuTCql7mEmaOP5Wicb5kqNbbAXUxfRwG5BPxnSXtTkHXLasoGLby01wCQc
q9g3Tfz7LNbyaJG15F3Rn6gm4Xr6XE+ZifhdxXK7jHkTHkoDy1CceFD6Vhz3IA78DJxNA9MKa4jx
YJQmL4AkvGBNgy9lxrQoJE+Vscf5i29mY0yap6KutrOtGiHXlIW2Oit0mF1NbJKF76PVKOPKlRUI
F+mudpaHwZhpWD1cfD71arCGeC2xtSxUb4SNNkwhhBMI1nlryDqvaZCbTq7CxQn1txZS38Fvfw5a
RqK1QY7EsQnc5kFkbSu3Yi02naH8VKXXSlEWh9o6kuUdlm0T1AvCpqQocpiQnRS/uZEffTMkgvxY
MtTPzPfKrA5d7wEsSrDQw9I9mTI/iiD6zuaKBHyDY4zaGLxapqI4YFMAqtZwiA7Aa6NJ7S1zmyIM
3cXqWavuA72C2CibMRRzvuDQCTGYk50y3rgmZsPpqKAon4/EA/TIiDEqkbSLOBQ+lEBWW80SV8Xf
dWXdwDDq1WLTx6V+7dcp+IL1hKLQHnaWOdr66K8q+hYblfHOcYfsUfHN6r6rsG7tk+xRt9qFE8nS
ZVqou02lvGggVvcECNxr0cgTLNGGLlwmah4isNn20iLPfGwE5TgmF5v9wCkv24Up8ow8awE7Zr2/
GCgBYW0fjyvDce1dVErPfoh8TwdDUm/K6hE/mvIxA42Ua6g35Z5UPjpah0jaMDTMsBRt8sArpSU0
49buEZek7gB1yz2moflTGcfwxUvCchPImCUVjhfhLk26R++qYC1aYUTgXOXrOegVWl3JmBNxkR5k
W5fveX8AY6G6t1p4iz46DyYbzZ0ljQAGW0NbG1qFCpormzCmomqdAGCawwM3nxJCCWuQ+PKcuD6t
+Cat8ozXuxRZBiEWv1zpwEQXYqzqtN4qV/JmcR3bADrjbU+cb+rMCq/CTBJkvGiNWmJ/Ohpk1yIw
LV5YyDouRee0i8lv9tgci86yh7lpiVPU6jq273FUJqG9Ep21tlaxqLHda2tsVjhjmkmxvo4NOhJv
LSkh8SdEIzZsZFijFZZua8Ny2lPrDdYS44t8b0c70CfBo1TNWkXuHiXFah+Tsn+GReUcMj3t10UL
eVPS+u6Eu/IGGVUH7pAUmNe6WvmOE0R+vFa1iBUcdZLNrpyrOLuzYwZo7m+R1uxO4hppiVAb++dg
Zaf9LLHSjiVeYKG2G8Y7z4P4DevtR0pw6nue++odKA/jlLhGuA56e1vXY3JujOipkSPvBT4yQj26
guEdSkkvZYRfErH2YSlaAQ/g+1HEzla0Znr5kFRZe/YCW3tuvldF4q1VH5movMOCDn3OEunmAle2
kCQnUtbjsHVyNJExPLb+OsW5Y9jqyJSqs08dPp3qiYL/3UD4wDPuXUiYzyZ/HglZYLy94z1r/Nou
bpxtRUkyOv0UYpEgSuGYZkcc13+IUskfDX07wCm6R3J9LItmZ/fk6MRVw3pEZgtkyjw0Je00uPLv
gy5tLKnzTrdqFvz5Nna9J9HpVo+2prLwBzLFXxoyL5QxeIMtcOssuhCPYK9j2vvuz+3clg2jUSrK
E3z4ZdDVw5s9mu58rAE1D0oqH2SVcBfY6bkdskf2h9LHjAwSvDgUkxKIOEPU3ObxTnmHW6iAiDrl
z1mcJQhPtxBKvjSIzqK1ayTvUytkH48UdlcRlSD2er1qVeEnViFzHjaQigmwDGOKVVHw+4CeYrqN
p4M4uzXc+t0avvT7L7rcLj8CiI8wGOLGt3GieOtzu9N/0eXLpW5j//ZT/u3dbp/g1uXL5SvsbX5/
/L+90+0yty5fLnPr8r99H397mX9/JzFMfB9KOxTLxg/uRdXtY9yKf3uLv+1ya/jylf/vl7r9GV8u
9a8+6Zcu/+puX+r+P37Sv73Uv/+kyDuUrA61bIZACEu7YHoMxeHflD81kYpiFK7qv0ddy42OIYu4
yrV8HfBp2L+8g6gUl/o8StT+y/63u976yOSdx8Wt5fOV/q/3ZzPD1rvTQ1bntzter3q9z+2+n2v/
r/e93vHzXyLuXsOBMIoOv/Q/3/7tU32puxW/ftC/HSIaPn302yVESzzd9EudaPgv6v6LLv/7pcDU
N2jxYnmgh0N1bHrfWpQg4jFgpYgDOZIBelqB3KEIRgtnk8J2/x9t57UcN7J06ydCBLy5bUt2N71G
1OgGMRoD7z2e/nzI5hAUZ/797xNxzg0ClZlVaFHdACpz5Vo7xW0K/Zg2SCc2tccb5eKWwHEKwMQB
XoFEtq1PetGO5k7cAYrxZurdgfmlg05M/eyl58rjLbDUS/2oT7B7mxSV0NmutpQZgF6SnD5bJFzP
wwhn/QZ9QerhiBS/nVrjnChbscpBd94mrqbr7GWej8qlsq2b9Dc/QoMcBThrm2dZcqQmRT5KzYpn
UJk3ZpW395At5c8K2ZeL5bWP4pOoil8u4lb1uKMtPH+WMB3m101IsuUkIQh18IqU82rKqhKQlgUY
LjPWNutC/+XV0ad5dCzdJ4n6L1f2JpiXdP9HkBtk4BbCxRkkFjiwhWxRxo7uhJDQeW/u1WG+h9im
QkgxEoI+3HWazJWDxHnvq1hVgoycSfOuVtLRYtQxVQA5lQNZQiemdQbXergGJa57B/pyOn6YA/L0
7/APVrgWU3c7GuqwUZowZ69p2vc9Ynr3cpY26abvUaL5ZOeFKNrxfsp36NOEsQ0vfRLA1vD3GhIh
h5LtLSxQdn9cbXIWpk5/Qxvkn5/sskjZuOe6nO2TOMXkpMMhU6eF1HmwwExSJ7SWg1HDfm/X3tUu
TrHL2XoAXmefZTgLAZ6cuhRT/Dp+myvTGjPyd5FRozOdZeMBCADSJPGsexv49ZpHZLZJkiBrofCt
BUJN2s4eD7FXtI9DoLaPtVY6J6d3v4hptUO/9QVKaJe9BqFyyIAjH2wz6LfTMlNs12vISqtRruM6
wXS9jjjUcv4Go3ODsgptunIGKdTTW7/up9ZdSPi8cnP1Xc+lZ1e6d8N2Au3Q7rwqugup4Z7U1jBS
mPyrrDkplYIg/MZX1Pqn8xaJcnUr4X5b9+O51SCCDJoedZvYeOudTpTOc8lu0Ea9HoyyGQ8W2Xwx
fQj53Hkt/iB2acf+EGoo/iDTpREb+oJN5HfRd7J3JSBjGqWb1LXP4QKKQNpQ/Z4VsAMNFS0O7xGh
rWkoKQ/ZVr/9BPpJMsDnBzE6c1hc6H+1SIDsindsEJxGZ8ScqBwtGUB+Kc8RVdSz5PXk4ECgdWOn
bX8lzStn9HrYUqTPLdWwaxxQi2EP60kDdVzZPC0MBYeoreNdaMXQmIIUzIGDoLk8+F79VA5T/SQ2
bbF1NHWH24Yc7UHG4v60zqjGDyjMBLe93QyXnt7nizcsNMoyjv3QOLs6or3FmO+uDpJP4AFGp/sR
Gm1E4V7vt6oSlLt1hS6P39b6ZENO3Tj7+v0ns61GylHRURZeHg3yuPjwXLk+begmmrfkELQPTxiJ
/A9PpOtDZvAjdRsAetrS4edsfYWKaYbAGGSrBWrUdUJ5hUP6fjYBt28261jc/ZBcZ3yyy5AddH8E
+f+tGToXSSuT/a7i0cScmZFytx5yv3kbmkG76YCJXMQp9uvcnm6cbTDX836dRlbd3/VlpW2hU4Kn
FeVmJIVAp+9004giQMAawnFO86sxwTJ6anNnuORxzsY0aqrbeE6r28RIXfV5sMgdqEiybCWmXgIT
aVWYFuGejqobech7MbkhIpK8jA7QgzSamm09iI438+jMNzzmtAeaWfUHOcsgVtdnhHxXu26BkMt0
C+4iQj0VUO1GG0vr6PCxafHDuB5I6/EvAfW9ixRvqQws7shE0Vl7v5rYmuWSY6FQkuFq6wcIa1jD
+wYdx58/WJinFegYc0sHq347p1EFx0eOCl+XQVSpICypw0Uddtnww0UTYVvT1P/ov8dGhjN/ih2c
bzWXSavw3g40SgBdAzla6jWkk/LgxoCvabi6KzsiIwnS4c1W0FhVjFV6kBnXybIOYo0k9aoQJY9l
rRoeM20nK9pjeCMhn6csa9NaG51lhniRj9uluuOMNipji3pgg3Yr/3X2H3ZIn4iWVL+Fdgyvh9Wk
D1WdNKdRDxHcps/li8QKXcvPsWo/W5RpgD4oOrIsjsYjSXoGGr1XaIZJGC4NBSpa81evdBuI13EB
OohX5hYddcg3Gl6fdbYmdfINAmU6zcMmGfgK/NQ6FG8FBcnVmxXlOapNAE2NdoyBeEDWjFIjRCV0
8Cxnq2O1hYsXBId2tGO6FSRODkPrvDno3fhjpsI3DwNF1HWCXOLTSnKJCbaTjTgkeL12unwo0FfN
XQWsyXBMpGsn4HiRPca/0gfltZP6a8AfgGJhZO4B4Gu/VpYGyKqcXqZioD9PSSA16wMog3PVofip
+ndBOqvPWsQXdpkuq+ZtXt+O5Hv/u1V9VLm1UVEcZ8vL4601uNZR83s6s8FnIXKu9JdIj4JXtAdu
g4psf+vG85eiKrbjQoxG/1xxryPOsgmWKJoWeXe20dYVr4eoBv8UlhSvLElX3nARb2SqH5bMp5xC
MWu4bfEHJYWUCoNXgKB3umdVSdrbzg3tQ0bC/qsyR/fyHF4jUoCft2XkWIewsVDMMGGnQmR1tqqj
vCfPyD+fTSfffnpXpqmSN/BZVY2zFb9532ziiZr6g2caefxsrq/qFHxujKJBixquBSOFkT01mxPa
9Mpw/z6kKBrcyWHOnVuao8s7W/HAqo1ucdNobvQsBw+AR5mAxZMR3BY6Yo7t2ejNJoFnORuPWTf0
3GSZMPP7f3ZQWdu2UaQdC6joku3Uqqey7Zw7CZl0f7i33fm4TtBRhbrhDkpXvUzw1cLatlYVXWOu
152Th7IowusiBvSOD+FE4VM+hQMM/8arfGsjsXIANZ3uwDYNB3NZflZc2LfNJHhR0p0aw+1adM3w
MgW1vo0GK7wR2wji9gIq6g8E4oYXMVWFCVVQpt45i2kAnY6sts1b5DIs2fQ9G9Y38Um4iVzc1sto
2WlV3zxNmf8r3CHD2UPQ+Dz5Iyh0OZUDt3dFac9rwOcodDzfpkqMDP2iDaqNjKE6i/a6NffXNdeY
rIgnf7vOlnWtenpb7LqEjMvM+aIOdXD8FGI3Kk/UwPsltGoTmmTPPLm9EoEdnFVO5bCOxS+R4nag
ynqLlLG9Rl5dEkpBYtpqATwjEiRryNl6SRsaO2P7r1eTSPaoIayDIBNVvRkfHAgGd0hqJnsZ9l6I
rTfGB2jWnc0AB8Xhk8MfUvSH4vT2s70YT2GZaec6r1N7I4uM7os+lcN9oAct4KTMOXjsLJ9sNas3
fj0PtzKUQ9K56Hf08UVGFeq3T5017vIkDB+KZeSZQfBEY+Y6pYKF465DWM6f0PjZel0Ly4CX/abR
/h1t4XiZ+YnokP3J9OXCoxkOhybKwClVNdTw7fBUO2r4QiMAuEr/RQ5GbLcgiCz/lC42twGoOs9w
/ouXan33kAf6qTK9twl6D4QBQV9+5JhoRcv2ztxDG7tMB3ubX/rC+WuNpzUQeJfdPElA1VfTNujD
6UaGc1t2gNHsaCtDxU2N57z8miXp29VQcatIX9rOrZG2CaibwiBp4y5qGXCJomeNqs8OivXiTmwR
GsojW/m/x+atQaPcnRj8ZZJEyVAORmTH4GiKYPfJsQ7R0DIPoYVwdP3V0NzybpyM4ImuYopNsPJv
LYCPu3Zo5gNV+PDFd6PwSY3cDQp02T+8MtfsvI3EpoYbvMh8mvs/z5eIEHLaa8R6hffri3NdA1Aw
XL6A0D0roj8ghMMrqROI/m2ad+5cpd3TmRFAJGANv9dtHJziBWO9kejOjpztFBrjoxxaWFPvSr/Z
63U7PeY2TR5Z7CPds/wLoZj+1W+s+nIduZTRGsUaN4n8Od698umyf/GmpMQ+zO2WuWgKhy85YoU3
1KoDOpxSWm+Ssj4BF4RbCgDs8xhu02gp+C+WQo29kz3mf4nrGrTodaeVG+3XOcFQpJupD97WEQfk
qv8f11mvPf7vn6frZ3WLJny1r1ILJc5GP/Zos9y2vsH7Vtr3xmWqWIZXr9S4pLYRn0ZagPPFIaZB
vNcYCa9oytlrrUcvyTJFImVtGSrjrAIRCCB8apNq2otR3NcrSvhIE9Ke5itE2N0oebtLlxM4n01p
GtNNN7d71awic0tSwzxFVWYB3eae3wY88i4y9uT+Ln5yOZO7L6u2vXl7r/HH6JYsn3LPDyR4cLvU
RRWyRWLn3aYuDjuq6cyp9as9h3nHvJ5mxfyt163yVubLLJmg8fXZ8U2BFmWZL46hz9yLrU8KopIj
/RwIlYGVqC7zu27Zp6E4xDbBao18I621/3usLJxGwW+ODSNabb+UiqFs5cwEtHI9yxdbmSrWi5z9
F3Gu4yqggklmuun+EzeWDHVgvEoeAZh958wSex32wQcerRRoQYrmZYJA3Z3mBOUrvcYb08zAOI+m
AYA5fjEWM7KuCSK9pERlaFW03sORpABgnotXXSMJTxYIwtElmDf66xoz7zSPsRO+BDQrvXJI+Nma
vMegcGEjNK4ei9J5bny7vv0wpDnktg8gNDkqjXf1BpCVPcW2aV1ErwQl1idrMrqzSJj4i0hJEymw
YFeRvnNEw2SM7eSC0u91gsySg2uk16kykvmjlcR7ByjNrnSrlFxnNx0LLTKeShqt9l1Jnsy0LASN
F5uvoFxXFnZzDRHHxAJoQHv5qdSnP7vA0k6kho0nSE1Pahyqd1rXuiiFv070ij21i2vqWuVOs8eb
1nC8aMstdDoliv7XNdKkWQt0ulls5Zrrh0kDuL5jYDElGPaz2NPWa7cVEh/H61LrhxG3fMDYSa8f
ZF2ueNW8xLnNYz2AMIEdo7HsJ91I6W+A+tO3pbCl36xGbZrB3cp+UcLBfBMJaf01Zl1iday2dZl5
WWbmd4pc8fiVFNorDZXKl7aYrGPRmeVNm9XpF2WGswzg4+8/B4wRghd1QFpGqIAmlT4ZAyIvIQNU
Q9vY2VX2cWguQwkWrwSvQ/F+mlvYwNNbMNbbYdFryxLwQKPvfgPfqvmnQIMunSYeWL7qEv02EWsj
t2vcSXQzIkVeG8O5aP9KC8s8hVA8nekk5b+qUkoIdpShQAVrsboGRSVSQuKdlhA5k0Pd0CR19Xwe
21FrnOz+99KD1r6VOFlOxiSROlqhUcuaAujag6TPaIPmYMxaqNyMFQn7mefItreQw/orTc3sDBq4
JPUZZdm5ARG1RQcYUc5lUuOm3j7quoh3q9xRzLuqVOlaHyY6ABcpqWUIa9T04IV+F24dxIDFa6l9
/TRDVX5HA94ru87iW5fF80YrIv+164AjaX0xvfpVZG0Q1MtffSd1N0UReKgoNKjgWvTsdgYdTZQN
vJPmGEi+LX3aZhz716EmVA/Q0HwYrl4J/m/npmkQbZ2BLXm7dH8aHfAYo0YKPIo8585e2E4on4Fi
n6gZnoeg2ottBHI5o727uJcpWV8gJrmsYNLQtfc0vd67tVLeQJ/i7hPadn/Vk/hrQ4vBk9pX+gN6
melG7HnWm7tMBUbuLaBe2p95NdO++XPVnvgDNCiVZMmvdLc1mybw/HuwgPNzqbRPYg/0rDqkvmmR
GOMiUdMeOhM4UQvP5mv03Qjj8Y9hDpAr4Lb21JftfIP6SXWjmlnwzHYQDL2d239E3/UW/hOJhN5s
erJjaGHe3qzhm6TzKZ/CHRQWKT1QKVmjeunhEyOtBul+mpz0DjSe85BXKFwqgcXT7P0syEmVii16
P1u917N4LO66HHKsKLCfQt5eb/kuGvdyoIndvLdiXz3aqVEsYtUfHTKcYv+pLDP3VmLXCHjeyYRZ
YE77NHiG3C9/0eo03vsqsP+ioXEsVspya/VO+ns7xtvZnMbvQVzH+7lG2nWNaJYSyX+MEJ6oNI62
WRRO381AoeEjh2rzCLtNxq9IUcMHf9mBNKHn7Cy0sLZ22IZkYmVz4izbEPH7Af0NSmSdPThDO2Sp
cYjXS11+NAjMT0pZ0xSy7Gk+TFvWpgY8npv6ro2S7He9J+FrVF75PAFMvB1cRT+Mc6l8JYN1jTBo
+tlkE8RDdkxLVE59WFv41pGf+43Ss3aGWbd9hkdxuof7/MbI+dhbtZiKA9p1w05i5WCo6W9Q2CEO
uUyvumimpxKFRTalj2wut/1cU5b0M3PXTs74rW3IwxUG2ZG5aadfHD3fSQs09Khsh5FT2UmXs6s7
2sa1beT5EAxMQ61XXiJ/mvaw7hc2nTLQ4sohtFX1pFjLAax5xl2EU7C1pk5LQfcj495IpWDxSPjS
0/4/nebBBMkL7bD0vVbT+BQt92vIvixqOKnFtp7GhfzP2W/zQ1MGEwSuHGZwt+cZudHUnZwbMRkG
LOLwV/4UksfGeE6n0NzMsHDs1rlrnJwFSXOM35f6FJa4D4qnZairQ7mix7s2s3Zta+ePVpmy0TST
+FjrKBQ3esROU01pnO/U+dYy6x9DmXkHvVdnpAjQB0zGrHkSW+v183YVDvwfbeoylw4/WlPXGFkr
rZth26HftpPC40oQfS1bfqhjhqgXHfxh+EWqllf3lTv6n+fX8qZpGDQJy5Jd0dmHvuh+caMd5Jcb
Sx/Tu2Hq+3CfKLR6Ijz4eZgsXcaopWYXtPmOMnoPbZf7mNzM3u2yoozELhHv8WI3Q715eI+XS0qo
992uIGAqF9ZqORSlb++bvp43q03OFv7MO73woLGVGMuFl5B+/bd5rTvQFCSRQ1IFd+OQOPuiWoSF
32PWFVuI145Uo/5A+cA+VZV1f/17yBDWK9qi+QOs/yKqbNcwMbm5w/38fep1KJ5PNjK+v/lBXW00
fVD3TcudTdgFysb4A0B9/xAALQbDiqDiQlbeBFWG+jI8oRIlk5ygh31h8f5zUtskd2+lEi3Sxr1n
5rS7lcmEhlRQTJuktEeUUBkHyOMc+olSotiUxfYxkK7rPXerRTwVj7jJCWtUFsm/gb02IB6K/zSp
vN0q+WQ8ymFue2fnDEjJr7aa9jpKiGqwyXLVZFvcB7thEQ6TA9lq+FZrct756MPguAiHhXZi3Nfj
dwn4YO567QCdbbYV27oGOTlwT43jXNcQh51r3p0e8Kq5XKp7vx4ooPQwzyZ6mT87eOf4ndJrf7su
Xnn8DEqz48vn6TcwKEEJs9CqQWpYPxl6QZ+1Yz40OSRr1XJYAsQkAXKInY8mCV0mAla2rhN/Xmtd
/ue1pqL95kWxdnL1cOPYVvMsh1grzGOg+d2brk1bQIqkz5552y2SNn2feY99Fi45KrRkhmAwj75K
9HVM4opafK69RTu04zwWbGU+R6/Xkxnqsr7YJnP0HkfWl1FXaq9RFr6OSeQ8jQOve1VihLcylNYd
b3bOdKE1d9LDk8UeUtjaWQYSFMJMTy+j+SUy27dGH6L9Y9KDmqotmsG2HdJ5O63hlyMzZC4dyG+X
WpdaLuWQxL2TMK0twie/ps9vWUOl8+oycJnMWypbqp+jBx4CsgCn/xhmPaq56XQWkxxKWJ2Ozpzo
kDkSRuYRpEVMnGp10zlRnOpUjWbsVAet6O0b2Uok8oiTUznA4ejvWk3TNrJNEZtsS+Rsta0zPtlk
AZOq30Z1i24f0gAKZAhasA+kYTSLOre1mqLEsNCJ0e76RhhWTPXesnQoMnvEBQ8K/ZOHeimQzkmZ
HWgzSA7VUk1dvVOg/z5qIGgo6UVb+pSc/SeYvAzFW1JyvHpXmLzA6anShte5nxzXpRZvMvNNRtuQ
7BZdRGgafZ1LmLp8DUZ/t9esr36nf0eQKX8QZ9fqG0jy9C9VhjLrpIdHMYcZQnzGQB/uqEf217FQ
m9tcLZOdeK2gUfaBF1NHWy7gO9XbBa5Ljs6nC1BM/HCByG3cA1SmoF5pc2kvVphsGZJ2kWFmAeib
NH2bJv1JmXL30vlTtGusKPpR0cgx6/CfIgRnHga9sCG1KJJfRqV+kgAAlA5kF4HxsM5EHjD8UWls
gj3f/JbOmXVA3IWvlQVrfTpm8MNEfO36BeyyHsSWI7wCvW1+XO1eVA+HCqAkeS7EwT5NlaEiYMpl
Ln266EW9Lzw9xxFfJqsL6nLTLfoUcrCLjkSVnNYxEKx2OaxusU1zEO7mgUSQOD4vcV2nrCkUk4Xe
GXptX9bD0PXNqS+BLr3bA9BIF2OEaG/39ykth/3cfIgp2mg8Jq33Q5SH4UrW72rlqlJ8FR62FzVo
sVfZUYLEImeiCI1QtH7Hu81qDhCUhNOOIutPi35Yb7X/tGiAIFafN5HrbHU6p5Y9hWxALN+1j+OY
fL9uURa7nH3af9Ao/A3RL/C0SwT4Mv0QxSPZ4mW4xjrLalUYfb/ugMR73c/01bAD4OSeYyOrSOnk
9UuT0sCnKjPNKFnlwCNcOV8mm850CGv+QsLO/UXj/kkOT/Mvc1zXZ90ACIl+kfHC33zYhEqr/qG0
D6LztcyxKv1tjq8p/qUJovo8JwWS68O0nbKCXTEZ7e8t9+dND4nLQ9300HmoAbuvMJu/Nw7cD/BF
Ttu0gcvRGaZiR0UlfgB6PN7a7qQcdacpnlzNq9j50IdleNAtL+RhUzQ8jn2jf/s0SWtrBbZVs3hq
a3gP3El3bs3BmzJUJ3iBpD+odg6JlRtfk3q8Tyc3/T0xEjopeXt7hl+zpseUiFBRja/10N9L/uzf
It7X+B8jaGJDnJ0u4J3bJb/AS5E9CtCh26tUt75aU1PTABZ+EUBFEar2aYRj6wpzyEoDqCdqGAdj
hL2qg2/3WBp5vy3Qej8JEiLOo+uiMr/dyaITaElZVDAUNHY610U7DVH3GNESoMW8pqjO8BioVX5B
24AdCOJk1yE99M2T8MZqmMidwLCymMS+mOpYzS+yxPs6YkLQc+vEisafGfp+G9AjjVeQfASX2daT
h2YR0uvCMP+9W/bpred9R+zY36VstK4RVqv2mxCQjgfS7mA3MQ1U7/lU6ACah6JMNRzIyE2SP12N
FjzYyFwqbF1kNkWbaqPD+bA8kAN7V4wz6bUpyx6yEi7ReuF766p4BFD1T0dtK+wlFkdARu06I+k9
vsWLI4hL86Ib8BDfjaSqsqJRm5e3/M5gONlhpEAtenc7v5/U39rkFaVQOIj6UN1G3jTfa+CbLjSw
QxH2FpD30b5OFfB8Suwep7Y7WGrrnO3Jt5wd6ZLkkEOkCMpIi67uSNGdc8S/B/oh9CpTWu9uU50m
dvmXAbPeG6D/X7sRpo/VDjfO3kyT8PVf4u3FrkdeAbKxgYusgN4jTWp+pUtOUsaqG9QbysYWgnbk
LrxSGzemnbVIxlbGa0PlpW5JQpIcuA/rrtwIy+bkJlBaKfAdytC0zf88qdJMwHn5dEeSqoD+djko
8FQCL0Q/o53/ti2OGJkyFGEGYE8qOuiwG5eaW13iZpqewuWQj9a+KQvY3ZeRHAD8m1HDS+di8bJO
feioFcsISkf4OED2IYkcnFdTPNbZeejVX8UkB7vziltX1dvrzCaqw9u8tv5Eoqc7w/2JjFE3Jj3i
oEW3hQjdosY0lOTbF6N4JFLOruEyNoPszzxVVfAyyXhhy6Ttq7kfNoK11Aa6b3gvxyNjiZEzOcCS
Bm9BclnN0PfG3absurcJdYPEdjWrD4nuIGWktJ7DPVnR+ct1tb+fqsDdxYkxfWn6kDyq5T3pKliu
cCxhD7U15SzOeVBVGioRWhev61rVDaLV/la8Lo+aO3tyfqOzePpiwQX9ghxAUdd1ty1q5aEa4BaT
yMKiO7uacvVW1tFrfjqNNUx78epNN5w0+l1hw+QTgeOIH2O9PMmyEgESEsI+pXqWUZRDRMmWs7rI
auSsOkjsqwkaLRu9URM9PEvr2YbNof6LTzMrBY8ImiiUSG8Gvsi3BjS6d3Rlc2uug/JLBTnGRh1Q
Ziv4o/kkfALkgpqdGsTjTRfkAC6W1CnbaW0bRWEFKx7DTC9CYwOaIbnjoQRfS2nSbKOYzi5uY22b
+tlPgaGDCIBfZQc1r1ABtqi+KUsJzp+tEbj3sPX6sb0XkzjtBgIb1TOHg0SIw+4gcpL5YlsX0awO
jG7W3YtdbZQBSRo0s+jX1y51V+U3Zeg/+bNiQv0llFZBpkNkpcGROvvx7xnPcshVFk/YeJyiBZMc
bLSDN2KEu5lwOb2GQl2Z77uOshTy1DvPew2LdnpYUwCTYtIW4EfKjSQOxBE15ogQdlPvuMEaj+JI
9Yaad6G9QpCRnpyiyLnxefrRzDrvvmzRNcisCEEFf563au3Er+3gFhtnzvzfKre6HwYS8ptx/l6y
4eOvWrR0kPTVn4mZfbWGJP/eKfzX0r88/cJ+INsB8W2eur4gIWBa2p0bjvPNFDjdqVK9AVVe/R9X
Lkbz45Wt5cpKWN6XU0GepUi/U7T/eOW+S77GZaZu49zskf7OD5CYwcY9m8rRLCblN2Pge+51iQ4Z
du3uofj3LvT89yfq6IgKDrH6mEBotnWaqvxmNd3rAtpm/l9QG1HpnJPfFE1RX4PeSXY6P/rHIPWV
I/3b8SlK4uZubON5b3lz8cUJfQijQ1P7gZDG28fQ+BiKHwQ/OoMk4KePMc3ePz5GZLrFTx+j5sXm
zuA9eduN/J6rAfkKihDZF6hgiyej5bayjExP5QCWL3em/F5MvG01O68xuqMMZXo4g1WSYWuM1+n0
dTvNdplKYwA95pAiO7MZ7XojtBCI17IntloAE1rrBT0B66UPliQMIkhnsdVBsKB+F64rSI5fQBhl
T7b/Nh1JMOqJkUU2wezUS9eab4dmOUuAv9tKD7p0GdlRP5NbSQ0Sp4sHch5UezT1VoWlcieCDaZG
doESyHyBDRZNPfV3MaMuilTMEiU6NRKVz9N0KSv1ifcWfxuVJXyY02DWl35hUJGD3vY978eQQUfQ
P96uDqQRiFbfo6ex3hetf4NcZ7c1yJ/dSvEuTeC+gmHChQwVnLV44bz2bqXwl+kzcrwu9LK27++v
wIF5CMON7w/usYi02tiJ+Lu2GNFUcI8i7C5i8XImXh0Wt027eKsW7Ew3tKiuQxL2MIfGF11YapfR
ZKtfhMJWfMto9S2R6nvkz/MQGL5GlkZt0EgGLMwfrGmftHAoySvg9W1QjGNUohOyvCxKqVwO12iz
NejypTS/HrxJmfZTydvvENo3sakYgBSi6TvArl2ZesnrFNUlrX7YhZs2iTyYLKr0anenhWHM9afv
i32N13TzT17fBu5h5F7GhbFdDm2i0y0ydBHpNmyrN1jiMqedATvIbjFPs/A+0Hhwte1Ap8VS5vE8
P9iNRqafpLrjFI/zPDWvn6IGJ15qi6eUHfyTwn9aZ9gULtzIMXduHlLgXIRZB6MZn6qJ/1Ipa/Q6
ezYpr42G4jylpmq8wLKzV3jeoJlidRclZb8mSjV6qvE6p4c0ES06Nsi+5EDTw+Ys3ja1ThO0Fc9B
EJqyhph7pEUvYcYasqRBHgw8UpJtsrBIULDqwpdyqirodwAqVUYUvhQQ90PW4m7nEfbZbWX0aBr6
vnOoTPvNm7Ctlqli+rf5S4Q4HRrs9haaNF69rZ22XP4pzZXA3CnM6sI/pblylqtWWF/EOy+VcfFS
HSd4qZuvXvk1yTB09I9z/y1Yfmvc1ZLLcM4jZ9zmtqd8UYLpH2fTqL/ZhvezT3FKjJb72NTjsckT
4xyOLqQ7y5cWHMTzVI7Ti9W3xrnsphRVQ76cNXTfBruXD3b5Mvt/xw8xXKBzXwy2ui9thwQRJCbn
uQn186S39g5JeGMjttXxb0NyCXq1kXmr28hne9eGKGR/cmjL+ilP3F3rGkh8KVr4IIesSL/Qv+qA
ePzbJGfwunlbOOXTfSF6mWIs4wbaFNuFAu3n6CgE7J7aP1azMQXReoXMKd6u4FhgtxbWOG+rB2G6
lxlrsK1kL8GQ3SoKLJt0L8WbKhvjQ4vKJ1pyrn7bzmp1ry6lWiXMvLPaATFYKr08aZvnxoPizbAq
dFuXCHFkjXmr0UN2nUR7cbdrEDebtNm/R4603SipV/7alpQjLT0Lz5nfl6/okV3t9YRKEYJE5r5K
6urXkndVTSuKZyP3YSvKJpDGi71fptMBFazTKyRXXwK7+4rIRbFDey95GVTSLXImtmGxTYtNzv7f
xCkF6YVchbp8HENt6xkzdPvLHc06zv3UfjP1cDpPKphlsSZppm3HgTtKGRroV+y7GRJsDxEeBYK8
Q93E2lGELmbHuLe0Qn1OsjF5jBr9DzFLlBu56jE3zenbEqV6ztHIwMMUivnCuybdzBY3Aerx1ovY
ijDcjTQ5PhkW+iQxQs07B9T1USJkgjmR7lwEYF/Etkzobdhbr3kAVw8iQHzJHtbu8BW4dH3r97W+
D5fUl4Pdaq2P9oJt0fcl/t/sw5yiPlv5m3AMu/skH9xDovfFvsjD7BdoDI0bdCm9bei32S9DWNO0
7ATORvEYxrNPUmLROZJgzYDPp8+Ge3EmZTw/J5CQBbw6Dehs7bKg0L/o3RA9DU473PSJ7aqk4ez2
VPKwTDeDFvi3pnHUrKbp/xCHUkB3dc70sT1dw5HtQ28GESrAWBUsLHM53ptR0b22O3s0h1dVaVoE
p8YUNROGQdktDJMKMrDLEFXSEnEFWllkmI0omAXW8EJl2ntyO/tOzPx1YSgKALmXSc2SLipoGUIw
N+J1tOm7b07tIUnZ362PW7Ij6bSJyJCgBfDhMSxP2/Xh64/7pan3Q4D4QlFgwTkj83J9VstEnRx0
BBnSxYTdnT2kNhz6pcqWdWP7HM3+oe3C4EFMneqidxzWf4hPTOuk1fbzpHacq7PWDX9I/P/tpKgD
LQbbAx+ta1zypM744MUBUI+yGYzqx1QHZyXmbfMl99viS574f2nLW1fl1NHG5WXyDjpB4zq0fx6K
dw0mY9XcrcMhoeNMS4Nq5ym3vrl0Fo+GOz8yCqTPuP/XkeHk+WZI7eoZSIi+tbJQf3J1bTogK11f
IILrT0ODWI7nuM0D+WVjpwCY+GWuENKYiqr+4VbhbaOBt90UwLkhKUAoNDN+oLwTfrN1R98mlNuu
S/bKQvvo5G9LDjOApW6w3pakpfwS8N2N2mb4phR6DzUjZxM9eBt0DoZvecM15WxYbP8aVxgzNLEe
hKXbsc3Cg2iD+aRV7mwHiosK4uS9DOuuRigcRU5RChPNsDLTnbt3u0iL2SQweBgnMe+Cd26ObPCG
E9Pn+bNBquN68tH1H2JUAD+nfo6MQ9AZ3S6cHf//sHZlS5LqSvKLMGMXvOa+Z2Xt1S9Yr+w7QoKv
H1dQXdTp03eujdm8YCgUEmRVJkgRHu772PeHVwY5ay7K6rk1yuScgSF6IaHr8UpuMZQe9+AIhs6m
zRaV2fu7JDWDbYRixRUKk+11LCr8r6ts5CurzKD7Qe2hszloRWx7LSEqBF1Qd1xbOtsCy/QjcIZw
T7z1AF11Vzr7sM8mso+OMfkTxT2ZHAUYkbDjrRruyU4m6vyv9j/mx3f80/38c366T58QHR9zC9PZ
+Khq2xiaC7Xwj0MPItvB5FdepOB9r4WH1EWRfGssFqRrYNsR/2k4SEbUgMnHGhMIvSQMqjAJntL/
nmq2fEw3DU9A6evKHArhSg3BLh31LWqrpW942YZspJ3AwXx6EZm+sHoTvNh4lVp2aOyRGtUn3Jjw
MnvhtB4/M7DMP8W19f4CTqp3twlGptz8ruRnsIa4T+lvt7GT/5rtn240vAxC/ItdfPutERtjKDBd
u8qBJr1Vs1vcxvYNaE+B+mF80Uv9lHVgtiDP1ra6netaHrgSTWxKlH8zxqA6jBpw3ZLPoDnuommB
pjORY5l81BXAvux8uoK+mtwzEYwn0EbckTdNK308t6wpOaS38iAZUCt2oOW7DDqYz3qFlETAgvBM
TVD9bZu8ix80KNI95IO1GlSNa5pZJqqe2nJBzXE0rB3ImPWpN5MRgDCyKHbUS1NGENw4U1NNOWTg
5KMpC9DrZDzszk4YgBZF8xGsiJYmxU3UoW1ywMQhB3eiWAoPqxGaeHG4oaaRRuJo6tAs6uuoeAyR
N3qwsymUQg5NDcrneXjb1vrSZ3xtdBZUCsPEv8kapWqmUgutRA/aCdYBaMx7sD/820N43bGReNX/
4QHkFMLiKuXxlzkY9u8rGVvQh8eaJTfXQOIgpOJaNo6jot3vE21DRPqTbeoHqT5I9usGLLBOoRlb
p7aRlTDBaoqK4PrEqImUydQkhA1haiLhTKYZU/MxiNA65PVhoha5fgw0UY5wikKUUidmeeVZeoT8
IHsANJg9MNN8RhlXcwZJLINkee2tEd+Wa+rsmOafB4SsOtVJpqLILiXLTLDSYnQaO8kaJfXNhoZ7
emtgJ9p8m0arQZDS2ALeH9+RSfd6LKpA/LylO5C9x48R9IAX1EtzmMjBFbrZ38gkKg0VRIKlO7oF
qGvXB8d0dQBAft8RmH2g+qXdk6XTc6g+jd+CJO73FIBrQZC7HWteTQE8EVvdBS/aG3XSlwzZWIi+
J9GNvmBR2qHs45/D27yqVpFrgr65SL19jPcAsLvevvPr/NExk+IxxzrJkqm8hrWF77hj2kvHjNod
dQIhPe4sECUsacDHcDyvcpC4DmztuWVysawHAk2YeAmtAOkdwb4Dvvu0RlK5ETL+Bhrcry6Hvg+I
Rvx9HkGNkWWZ8QUDqZ8GDpXmrZwEoJlipemJuXcUBN/Q6mGHtLihoBftDXlhZxFUTbbxwFogIIP0
ytPYAttphgyGyix2SspF2YGsNT/Z/+mPnOHZ9JuI71G6LAFhTYFUUJG/P2KAFYurpRUjoTF3fAoW
NhQJZAKsmkWMZ3jfl+DSEMENKl7BzTWQZcHy2N/2kLG9gSMAMX8XpV/C80/kYQaJcSf513FwnGSZ
+ZGr6MN/Bky4ydJR7MCNmpJ8aQ6a0qkbaPapK9S9ieAth3p30KPoTe3s8FxyIeMXdntqNqa+isAK
+xRj54Fly7/d6FXRO1DQ9vPur261mo2AzB9uah8zzUZ2uqjG7Xa+KM3GezAq96kAcALCZNtuTNMj
dMGyY25o9nYACuEaiRIw9tLwHniA0HVtOuWbGUdvcSSqn3UCvbuUyWhhSUCgm6j8yf36bdCi4i2v
iwTSOCl7GEz8mCstyq4QqHi/Sm3Iz1dx7ThZIw/WgP74S23p76wxUJoWR2C2iCPmkxnakBOtzN9s
NEhRcHihAYkN31tniL09QCSmPDhI2UCYx7EfyBa2r52w+3th4HXgO5AdbkZwYc3+kL4CpLHVsUpt
jOY2HV76boRoaWnfOYN0D5ZarLrAbmyMdEiQxh7bK5LtEmjXfxon8XgyWsozWdsH2XrejzLVTzpY
TuYT5hqTxf998g+fMvGH57irv9AamVbLtFAeeojNt4G+J7vwvWtkecA+ZOMbDyE7MId3KQys7LYJ
sXPbDTdUeTCI5yqEUgWkIoxVjDwjJOeS8WIFrb4kB8d/TrvaXkYFitWbNsyW7aiHmzF27IsGxO10
MHwzOvmtve7zAOEt6iAXAbmlZYEf2YZsPer/VroThxCm4+21F6AL6ZxUbsqixd+vLjUEINvhgEXj
8Ar2XAaJSkc7cNU0zU3tS/ZSgZbm6HhQ74uUdrSRj2zJW1D4j0wrwIRV/awGS/uiTry0ej8xwI+b
thAEcQxkFwsjM55rr+tWEW/tqzCgLZA2cX5AwgCMDsHorysTqgiJERTLrAL5TmiPDb6BOOMe0N4A
8qCtG0j6JVI31v/ZhxzpkCRgO4mU9zwZnUX516LofGy3rBNtOfsyGu9MbTyRDFmamMOd6qMdJvU1
Jr4tanP60fe/jQMfCljupf2lgSzDAsRH0UNkBd5m8ICxEaAxPJuJH6953RrPpca/5qUMfpoxePCw
qvsOumdrIdUgzfw9COBbeUZBTwJmTU1/HqWcBkFWdRrUlAhoAW6iBX16jGtHW2ajSJaIOaXHMJAg
aaeeLkiG91PqGlMdARQnHw+WRAKtUGWVpYZC8NiA8Dq0wOKTH4BBQ8vb5l6zk2pZVm30ZcjFlTmo
9Vr04mvfet1PlEz9ijzHe2aZBR5mT9rXlOkpdJ/a6IC/bHVOB8tct7bHHsykfYmDcDuq/BEdRDn4
wNZEqBundmYhXZw68mBQBuqTz0d35EXDgVqdDsX5bvDHLUGCSgmd8r5BRG9CCCn4EChZ/m5rXTBQ
kCg1OZOf/BhLqCOaj/z+43zg9grPXtqdwL+B8hSdaas5wtLb+iNY0oG5UUGawgYosHRcUJUpdLQ6
0KAA2k7r2TYm/sXQvtTYdh9iz6+wS9Y1ib9huJqaUuTudRB5gsrd2Ee4AMRJsTpQB5jsgoXlFNH2
kzdWy6tmyPrz7OwwReydVg+f3CDkHq+lkzfgAn8BQYx/bsvKsRYd4gF73wpeKtMMLkOLfcsK8PuN
a4F8bHJBzdW4SOJAw9NlyFfAE0HUYH4+STOrQGa9pgdTR3Z74PalyLp8JZQz9QQZMnALvQVAMGkn
5z8efjR7bloGyBZRlq7YDl1FjxiaBeoy6VQn4sO5i4zCSGyg+oDNUENIA++TX9QbZbQiRyc2UB5k
Vczam7aYbNMM1lDtGsi02dEir3LITRiGfRenY71z4i7bF5YzXEcIQUIjLqnfJOQemRZqPz1R79zS
ZF86lsslDcrdpN6JzADziM+Hq4Upp0G57p7piWAX3Q4xIncaFADXducnw9qEQt8iV5UKrqpUoEMl
6yWCVv7ZsoUBXI3a2oNrIwL9FUoPQMj47oddE5hL2qoG3hwhn8XHYL2MxRb6aJA3RjrnCsywvOap
qM+mC4X61sxdiO+AR0WPm+FQ+vqNWq4y0Rl4S7Idd1V5ghpKk1BHoYXpRq8Av2NBU7zP4mdZtzI5
Iqmx4QXxurCx0ZSpCULC+VLILeFugKDZ0WxySHZBkrSXFqQKa88T8Zp+UaX6Welx8QAlN/NErSbw
u3NRc/D+oY8Ofq2LtQvExTop/XcbKldvQal5028RVbXFuRqtK/nTTxHk8e06jES9nicSQXtnQbb4
TPMgOAz6jYElCDKBUqVS/FdGGv9qRcLunB7i3W0A1nqyt67DlkZjmMcmLOSTmUTbbvCMt0wYULIu
mmFLbilS6JmBjX0z9ubhP007mlq1cAVouGjaPBDFwSJYYKNxa4eqwWCdO2O3IRYyaiaIrX9qRqpJ
lGV6UwfruTcQCEroxa8Qr4WnHppChzbFp6SmHSFaXroeChFUb+IojsioAi5RNfUE2MNW0fRTEymD
+JxWXTo1w0Ho57DSfk4zIeNxScLiK7XC1nEufac/s3Ecn7qi7a4adMSoLzKs6K7J/Av1SSAX75rB
AmcArghGjfqGBdYuAMHKU6yNGjBFw4b68t407l0QBtI47vDmYejiJfVVYxg/uvmvCt+8rUiAdedB
0T+IvEhBy5X1R1eROwE2bO0S066gpQO+qMkF1TS15Tg3aiVFZgIDGBsbavaGLC9F6l+oRYMKLNAX
CBD0R2rSlMzjN5Ymj4OiPcn6Jr3XVNS2qCJ7iwVGD7mbqNpL1O5fyAVJmegCDYr9PKDLW32LQgAg
KNQkdOB53E6ThHnd7y1AlxdgmPCRyq7cRVL7QDNXtq0tTM2JILLV+iubj8FdlZXBHaols10MeaOF
Tj61iTK7ouIX6qUDOQ+Hwg/du8kpbfBwafAdmOZNfTAl6U4a7uZB87UKdRkjAYWtnxbOCgVXwJD4
oW4eHfxxPtYCuYiB1qb2p7e/jIdszRmC4FWnbxOe9TsX1UIPYeT8iJIx/17oPjIHrHzKQZf2N4e0
YU/+UFaTA168/a4asOlSM2TYLN0z8MgsYhea9oURVmeWadaL2W7GII9fqlrWFxmHwGkrMy9EtE0B
HN8gGWW9zIPem1itJ4hkjWN5nN6M0vTxG4mjEuV9kEf6dOABAG9RP0DlFx2NerfSGWTe2QUbntiS
/oosvmlinZOW5TbICqjhObYPWdesXTutmTy1OZaCcRd2P0rEqjTTtn+1SGNVbEjenA5BjQz4bOy0
ObaHWH4fjKpBsZ0aHkDsZho+enrzhJRHv04yrPYbhYVwFT6ibWy8Lhm/UIvpYFMYu7RdGoMBfIfq
5Z547w1DlMvXTgnElBr6Md73ZLHRfTCYxqCwRiwAhfC9qlHJLNCq4AfygLy9B64o7AV6ZupfuHik
/gDcbivT8scjDczUwI6KW0b5WGfxcGCqrKLuvOLiqDNqhm6A32nQn4wRWttg4QA/Y12KE7mRx6iF
5bbjIIvdA3zEl56T18h4DtpUGxBkSbmIDV3cGb1XXYB90YBmRerUFVWJ72elxEl/j7DC1L+BEBAc
5pn9nbVee6SXE29i/wIZtG0X4U2/bMyw34BJr1nNSz01wBVZdySTAE3fRvcsgKQRHm0TV34JsmoP
4h3tp+EYJwiXjm8tmAWWDPX+V/BmaTuH6/0O5aVAbapBzEHdYqLX+1FG5XUM7GKRDkV0zlTFaRoD
Hi0gCTS1PuxO6xTtKhf5obDApTiTzAAWCl0fjTOwq+rFgToyfL3WZWYjx28GUHLl+nCuwZD2wn9V
wuAvoSlDcOSCFc2vfeulBf/XJjGE3JATWFvfx5hubb8Y3+0w24m6iG+8tqIHM7cAjM900Fc1SfyQ
tWVzwhPnjTrHKKrOoKg+F9LNTtaQZiso40JgUTV9jjfggk7pEGgJHmGqZ5ApehiEO5VQj7smY+98
AyQuu9kDqy8Z8KOLrvf116iR2qqszWJPzRQZC6hjiqfUUFsw4GwXEZhhXoOklsBW6N6eRV5yRNWp
u8RyaMHTtn0e8zA669rgg0AXMAAIyXYrrfTCQ6mayq1VbnpYR2fEK6GJFjZIhgGFtQKVTXSg5oeb
oWYDWAzcaAQqGJtvqOwAw1ZVfvVdxNRVxDzRGwGkFfcu0i/KEyri3NWHB1ISKAFIhFi6yiPoQClP
HtAkKr+G9fsc5KFBcQ5cROBIxgNJv++QTFuPNWpAZFkb9yilN+6z1t80iFJeySOPEwuIA18uEJ0C
zy5L3HGBp82wJ2fbQmF2OzTAXGEojWjUnAhHNmu7FGO+rFxtI3vnzYSm1j4FHdOiU8wwzhhUR2pC
pMZ6cnj73gzlEG9ilCqvZN26u6qAYBjt1V186l1binhFG3nqpSbt1mdnuxPBEUGdZEFZrc7uQBWc
FP0mbjwNIOWcH1rb8o46UFtTdiwNQMklkWGlAWSn1FkzyHg7AAM0zTQP+HNORIqgSrhKIyx7zAxA
tyjv0zs/xRtNjuxWBwVMwBAcpel9mU194kISwc7FMuwynixZlLerROvSzdSuwlFxlsfWfmobAV6+
dVlcaIoyd9O7QXLsD9Vg4O2m+TOU2IKkTh6y+JiHIj1htfN+GL0EYJ8/21FZgXm9OZKdRnSBb4FG
VSeqGevCFNh87AMIBjPUUlqBZi7I5qgO/PvLZQFQ1HqmAaEzhNGRRgXSLorzh9EZnEfZAiYzxFcO
yrlHsljauAd9BL9rlam39HqRVJwdyaNARmLVtFBCa7TGxYoKpZJtDQ4pGhpBSvaAYix/QU2UxBqX
/3IlZtX8LgbEpUEW3ueZg0rpsc6PnTrE0kKbD1EOzNCYH+mMukubS5ATWxK8jR9jQnKnfvKsxgp8
Pn+eUr/W9PUaUlrx1s7CdEW64ftcVYdV+J6szEYXZw4A/tnJsnSV6aZ1lG75sw1SfjIEfz+Eic1P
ZHM98Os5dnakzlF5cLA1II724UI9EhV0oHQGr1qu3eY01diz6KgP9Vv7UVluI81AJkpT0UHrQFGp
vKhFrjRwjLpp4JTR+j3XPP0/5yL7xxXnuczfV6SZzaKwjqjFxuMTD6M6ReUtIXi9jya2O+ZT0uGx
MvdiOfG5Sb1IiEeZ2ZxtRxNnabbBHq+2Q2cmQOyQbTr1AFDZJ4ZxIBsdCrdCPbM6oMwAJKUvUYcd
BHi7WjY8aYDfe4n2UnV1+a2wvBcPX4RvoIKeToAnnU7+0aUHkj1DKuOgugs18r9M8f/uAwkwVHmB
v3vtcMc51dK1F0T0kEdZtGmgUzuxQ1gMyi5VpTuXDh/52fQe49G0Xv42KPDMZmKH+PcgmVTWS2jZ
8UkUKL7kuSbv6NDFLINW5nK2jAjE3bmxWpCnkRJ91RWbZVEZWyPGHtUVxvBpaMaXWlCXwTRlb4Cr
Q5cqKKGuoGJ6d3UQGds0ABEs2WxkKBdNxwpQgxbVukdN/T5gbfY8aOO2qE2AWpVdt1J/touwfLcz
MLbta+Drnp0Se8gP++z/T3tZo36NsldT4ktlr0B5CU3mYUqW1aCtPXG/eZzzZ1lv1tve8eRyzp8J
pDARhY29zZwU43b4loW2PJJpskfLMkBFGeXcRi1IT5FVPc6X5njgbOs6GpbzNE3Qf56aOgYjm6am
iXRQOd9x11yOBioEW3dEYDADJOWSVa671Jo2Rx2ADC5TD55Qwx51LU+5spFfYwZQUASCZEszTGNp
go9ZBNh9UNCkJv04YHk6zTSb5jnrON3ifcOO1Akc2H3iZPzUo4x/JXOGFbdayEwrD7z4qsFGalaZ
PPBM78psAFWXatJyxSlC5NpEkB7J5nogOAAo/Eqdk5ua10UqfDPbCvPXPK02eJ+npUG+hmBWItoU
+ygsg2jaHozW1EmH7mPaoMVWYaiwqpKd5uyrDis7Ws94IXAQ1KT1DDVdrxcoREJqYm5SL2rZ8HtJ
T16IXU+PCuJtIMevfoctUcj0/gRCcazxqM2Ukc7oEAcFJGLTZktDA7Cs47WhhlB7niEoQfBv9c39
H/Zp5k8XGTI/XjCvEBuEOPq9ZOGDaff6FwYhVj9w4u85T/plIxPvAgng7gQaD5QTDqX/1ajP5OBA
lXhZMnDK17KqzgV0RFbU4W4taEx9g7JzvXJrEZ/9KMwv0QjsAVJb8XfXfOwrY/xqoSh9BR3bQi2b
gy1SxIg9tBDuxDt3+JLrdruIUyu8KwrXvlAHtgCorVAdGkrspo5KA/9yYKKOQtYHZkSgVnQUBEq2
4p5sonOAshv64b5GZHBjhZq4BllkXo1Gv7VqUZsglUQt0WnRRgNjPhSBIfIYMmYeEFXZU1HLXOhC
Tag7OweQn0+d5E92OgxILR2c2N39aVfTgh1aO5RGt/vkr+x0gXTUoiMKcqbOP4ajehf5Y11MtzfX
25AbIJHFcayy7TytCUz9OfHEstZaeXZdJHQkMPnXPsDrGoVm8X2b+oD9llBskI1fLA3bqF5Y26CM
TzTZF88DCkCI4rufgjypcPkvbherNM0Z9EPvkQxKsEvJ2mXlW8EvpM4A487SbzL+gRq9+snmfFhH
eDSear0ojwayq5vRs7GoBPnAIsy97rtlhkttzPJf4OB+5s5gv/iaRHAfkfeLq+n6Hqqo2pZhT3ZL
Cq9fik43vgx2vxeukf3S2Xjgg19/AWgTAl1gP2S8XUSiHx90s0i2gV2nh5q16dX2onBl+L34AiT9
dqjS7Kc+RK88S4bnXsgBu0+jOPkGt0/4ZZdr1rPyhXGEA5Wr1Y37mHnRsW5iZ1mFCQcFttMeY88Y
H7rWeABPh/MFGs1Qcwrs7gT9sOoeNG3fyI4Pg6hMX4tzAdq6W9NGAFLH3krzUVwHAszwouVFfK6N
CJt9y+q/Nc7aTeLiO8A1kMlSDmbrDlvUUEbrxEyLOxS/FHdlgAIvBBwqxOud/M6A9pq3qHLc8Zhd
yYQaLg2ZaeFb0UJq5S7UumQjFOgD/2rtZnpZvEDYWBws9d6bOgJUC4xBeUetyA3Kc25G53lQVuKt
P0QxSDw/JiqQMF7hx5RsNIKIYEH9PjH5sMhoF7nXfCeyt1HxcVYpH45dvigcRfk2Eb9NR/Khw6d2
JcPx2ALryg3vAAmbheOCxaPMrMuEWRghjYHgQLIhjENYmO0ZBRrP1EkmNzLOptW/+7dAuCNNFjpH
rfGcJdFR2GXzWsa2cW8iaHb6i72vi8/2xOxenax9968BAFoSewW+N69+kJj3MkQ11RTJKoK+fed3
RRLkxFxwgxImgUrVcvAvdE0H7onAvsMfpnzqIcm061DCvekGy3gd8eANOYu+4RUG+pQ21U4Dd8Yr
VKo9EGWgIFmNRE63fJJqZFsiMBS61TSSHJwARWA00gKi4soTiI6z3yPpmjoDRJFGOpGnv7YAH5ED
VnqovQjXedjY90CIJxv8M/yTSGPwDUO8eme1VoW8QGRBLZzr0KO2QK9qmel3SBdthoqNIWoSozU4
uozviY3KQiBmk2dn1MXKN4V5LUWobfux7w5u3Q0n5NkhPs7K+r7GYx7leX3xhmXEY5AC3LuI7kfe
gDGsYpVSFbHfWk0vln+7t5Fb/7q3sNI/3VusaRDZVbVfVLoVyTZftlbUHabiLNUEar47UNlXa2r3
qCNp95VIU7FAZBUUchSu8xpWr60YjAGT0UXadu3JSFsgjV1g19qxjYSY2TKSAf7qZGzLGO/o0DmN
SsVLqkPBdbZpQ4ids0puLcmKgwZIyFm4XJ7pjA48KcFQFrjuau6o6+Bb3OrBIm+Y3FhJaO09VkX3
3qBK2gZQ/QJ5ckKJZ/VCHoNtmchvWk+o/hFL6LGHB4lHiTWn9T/F+KdTchrhRCkAlsTORsgI236w
0Q0I7jrMQw1KkK1rBSturbZbGB2QgT1gQY+uA4i0nY6v5BbooDl1qgoRuB57jTjuukun3PoQtXxq
+N/cJH752wJQRMhYMf7U5PkWpdzI6+GXtzGdaNzmqimyaplAN+QlLWr9kJouZMe1UX/THflzSHzv
DolmeQWbNirWlb9l+O6y5QyZKzVtzost+Q8Je5+2RNx4N+aobAe1Nhh2Nx4wY0tkF+M9bW2pWelJ
sp82vqoXFRvxpyZimfE+qXVkomtUl3oEXA1jp18YRu+s/cLXTw6hXfGS6N0NyjPu3q8IdZpj2CFO
k41md0KRCeglchBVnyDQGZibsEJRecmk2FA/HTQWf03cytzKwuSoYcEhLsL+XLZ1iVL+zAGDjOfK
BRnjsn33sVzOl1XbIvurvKmDs1CC/xJKC2mF5C201vmZiwBgQuhLLbsSEo0iBZofqXucYuXVbcD4
1i08hCblgoyN6qEzD0iZfVmz62yvDBPUH1Mvt1ZGBaChxMrAwWv82NIPDT+h6NylNn5zdBp5D5WV
JVA4Q9ycDshRZQIh3d/tDvxCBXj9yfJpJLXHNDagWb6kueYxEBJCKF4dzJxZa1tmbnYBPVi30cEF
fqmMwDrr/MlQcC86kJnOxkhYSzcZinWMlQrDHiTwTmOYL8klJdvgFw30eyJ7Pc/QxPoTdicRaPo8
Xiw0qJIdfHWgszB1ugJMCi6M2M/5a7J2Y2MDvqu8HGZD6bwdduRDJtspf4+mKec2+VCzLHPHXs49
rsHKleFCULIRSBiJIn4/JIhGNqiXRzuTXg3CofDnZMuoh9ydhpWbPtd+UQTyU5AyjWOo/EQgT++A
Zj9h7/g5mvlHcJMGe074pMXaM1DQ1tnUwA8orGiAUvyQnOshK8C9xLUbitDMZd1FJmI8WbgAY2Tx
Q4bpGiDFAtiPGMI1ThD95En9rQzd7rUZkLfX3Ei/x4LHA/dkq+P/WKZ7vLR6sOA0qOZn6drFyxW/
B6fA3yIRw2k61SyuHYwGa6oirVFJpHro4AogswbQ4knsBrvYRNEe6DDeALy8QayzefDGyj+hWLBZ
kl3jIF8sm6i+poE13vmOxPpFDYjAFYCMUekcbdQXP3ol5HSFXjyF5dgsJBj5TnQYhJafdHWYbdTk
grdLJzM35QhAuCjac+uG5ZMPFOx96wVL3Wwi4FpWjVtkT47syidEXgFvrPg9OYZldgFKyrtSq0ma
H7Koh2kS6NWBVjWL8DtUc5ZqQ4sHkdhTMxudcQUskL2lZudVSA8iwL2h5hAHLXZjjbey1EXBFRrv
kd2wltSLTLx2qEvQW1Cv5/bxueuwQqVeXZrNFSGDG3Vi6RovKmfQd7mmWSPYltMGBRnNocPiAKGk
PA3O+G4FZzrTRPUKvmyxM43SGRdmHfQIwA9ggjdybAxzKDOrMzqEUAU4BDEOc/NvfvMwGkEuNGxu
/t+nmi/5x1R/3MF8jT/8qIO1gu974yGIILKsQSWkXNDpfADxh7MqrUouIJSQHecOFoOSvi7z30Oo
PXd7asa5SWd/XiDrkJE0GFgO//dpovrjxugqdCeTcb4qGd2mtsuFaxu3kcfYu6mbmIdQc3KhUxpS
VckLlDfrvWbF5V0HaUgHqaBToRg76VANDlAgWlAtB9N6twk6S9KNBlGj86B+AcBG83bT8BS1Eh9j
aUSZAC0nmXme7aOO2u0xw5OIrjp3DKDXEa5IL4UXYWXOo95dp1XsL6crfkyMKBUKt8HhLejaGS+w
S66NZDVNRYMj/pYxEV2nqTJuVOso1urJxdf8iwUSoi0YJvjB5To/TGcs69/P/mIjF+nZLMMPG+Po
UHyczTZXTTPPSh2zrQZL6DKx8YsHvZt/X/UM3FQRmNSpGTipf89NSGiL1LxGyqOGvNou6px+SZ21
7fn3JeIteS308zRIcCgFoogHkS9ARAveFlfPsi6gSal/VKNz0Vy9+mFzdokYTgpYvCBpTyzOwM3k
68GeNfKJAOkEQw8VFh2RgMk+m8iD7Hk9XlFlvtAHbAgyJ7kDgZ59S+KEXfBAWlOLDtoINufM6n70
Q5gi09cBkVf5dbv03AAsBiwPj01mq/187b51H2dpYrzb6KzPbPctioZsoZc5e5t6w61u+A8p5+nN
cZz0Bt5r99R245FMEIdIbx2A+NcAzzKo5slwSW59f4tAxnRHXnTomnaXWqU4U0vGSXprivKlZAWY
NNTMZJItOCtczQz3s60vrWbpJXq6JRfqyHiOoosSRTxkozmjGnKiYWenq/mqIePWNpVgoJ7nC63M
3DNDAq9leLjhpBy9o+12NxpGHwm4iBoyp9Wn2Y0aNLzJdAvzR0ixoxRg/7rMpiJo7qTPotN8Z5wF
8cIATSJqUvEHI9/WbYKFprns06eqzQAwUhN0VeRCB38EB0hrtMb0qWhS1vsQ3ctzvpwvq3eFt9Nq
4NbnT9o3vXbQPfE6/+EQIAXvP8/2893JwvGvZfhGc03/Q19WKuo6XKfmWNkHMGwIVUwj9syESIJW
5vJr0naPZpanjwkkGw9M14HQVXbo2Vla2V1GrMMB/vTaTQcqo72XV/YTB9EdOemuaSw7V2/OseVo
K80p8wWHAN9DL41n0Q3FWaiWW/njBlgRMCfXvvHQuLK580B61Xmp8UCm3gC1V5iH8ZFssg+rXR6X
+nIa4JjhgzQ2AecGmDgB0cO6uk/2NDk4cdMDoiLGgpo0wMeXRXMNeSNTPyKUmMm+2dLkqDbJT4lV
/KROul0tNo5I4YbX6eqdJYA2i901TeaxVFx0u7qQPx38JPlapsw4UUtiebgNmNmDTgQfaNRkeANS
ZUWdZCohkbmwm0AeqJmOlbVjMYJ15EK3IFAZp48PZNAYNF78etR3dAOg9dAPIZfYSmJPJeIXPbb6
22gzfleN4kcgfP8V0u7DGoqAwy6UaEZcW4F0CxjNxPdPVZNDgQ8V1K/gKbRBiZt3x6qPAV0zb5O5
hwIfr2vwhSBGs3zfcYNCbTfh9GZsforUx7EvqsUnoJ6VtBATN6x7DbddhcEL5a9DvfjGW14+Vkiy
7XgLiR9Eaf1H5UCpbawBv9ntFw1Bzm+JAwBkKuxfqZVdu2ww33jSDdADNYuba8X91qtNeQhqN0Wc
ItXBGvg/jJ1Zc9vG1q7/SirXB/vDPJz6si9IcBQpkRpt3aAkW8Y8z/j150FTiWzHO/ukUiyiuwHJ
ENC9eq130If7eMQZN8Og88t8Oh6l+reQ062UZDCPqLf2tIRHI5GhJMw88tCWULZQYshnSTA84lGB
ljPtH8P6mX2eOBZlRBJql2Em3HsxDHbE+9XGedjH1cLoiyeEDrA8HpH5ht4hLdLxa2oFoEsd9Qnb
4RJQopJu66GJH8tOP1iFErzC50mWBfDo69ZS5WOujJTWtDF8/evMPsGMQpyZmz6wbU2TXSmKKBD5
WfIovmW+GV++9b9o+9U4X1Zk5s0i+a7OJpnaeIUy2Pa7qt6lxmaMd5IxmTtRXrv0WlTJVoZUQjP5
q0YnBourJGW9Fe1DlCyyicLuddEVxcZEfuBJTYuLnpWZ2Moq1uxqBwoJc94kv+hZEUvTHjUIaKuO
9DiPt8mTwVIDpmAIA3G16NXVjJ1fBqaDDnYZxP/huF9G7cILW+/KibEdASoT59fpZFBwUXpXdFAn
zK9DPAQ1N5oGFwyVd/UxzBuNYD36ibUcdNicPUCNqzbtuvugV7MVKmXD+nI4IcSmmxW/kmp1922v
TAi4JgfRKT56C8EwSF1ncSSuNsTK+9V0pX+/mq9J/rprs4aMl63GC6GZhf3QobeV6loc1XJSbyMn
rZbiUHyQ5EWY06+v9dIBsDmPqBEQW+qzlYho+8U1LiPmE368xq9+ilbi/Vp0aE8Go17cSbFyJbQZ
PNxJtzFcq9UwvxR49IVzLrq/KTHtvtP76UrG/HXF5GhdBbUfLBt70g91nGuPMnLpF9m6Nsv3qFAW
rg9q7pMY5iWlflBkf2OreQep3nwVb0xdY1xRkrM4N7LcXDV+Z7uyH4evbXrMS8157mJkV6dmCvdy
mmR384miv4pzPHRU4EJaGJu7OOE6Zq2aX30SPkHQ9K9US/tlpzvBKbYVBTPXCZVRLZ8wUY7fxxo4
srTYMWauQvG0Q6EX7Q9ddgfxTWOr2metTbqAb5fe+ZsWvBjNgIu7DU1o/kAUs/U3NYDejdHoFGVb
ZqKGMAJ9f2vaOMwz59KitD7rpV3+GEEzurVJ0lX8LZOgi844y80eXCfDkY3nBK1dzBT7Z3Ua5GUb
Rz1een6/bcxO2spUOm96KOFL6nLT53IYDkJD28lQ7wzz/lkuE+wg4V9IfZTeZ1DvoW7zza8KbEOZ
ku+lqH1v++gV3zJZrld9VqEMpDNRQtFI9+JX9swkOZhl9XL5jed/ilkg9iVGpEG7xbEgenDS4pDn
knMfIfi0Z0aZ38J+fJ7bE5nVQg0CfW9aSKX82D5RyFjkSl1umf6GIwH/cJwMs8cfWs83sVqEi1Ie
MCEQPVYQToumNIJN3o/4mkn4INjOnNSaDz/arDgZt2DbqnM3f9QI61O9oE0cio6Ptry26nXpqd1S
oNwE3o098NnSTW8n8G0f7ZIVTRsZ7PAiETKtH85Wjladqa3Vq6xl9vAlRb3JYkNahfM33xzfv4m2
X/UCLEU+B6zkJuLp2duUDtb1ZBUPVZV91cgyfg3Lek0irn9WUi92wU+N161tk9lT8nqdJZa5VLNJ
Wnh2qhxsoYggEsXi2CAjR5zj70WT+LDmLLL4RpkCL9diwogW8Oo6slrYyjPhToC4RBsCAPjfaOaR
RE5+7czTb9aqn1Wc5baRbjAlF9IQ73RZYpUoYzzQu9rXMdNRoq8eb4WtmsZL4QSRqxhGeu3Esn0V
THm9GtqshesNXxw3z696nX4b8665t4Ow2Xhenu781MApbb6YGDFpOK6HtfFCaj9yPWvKXEu2xy0S
ggKjLj6cLCtXnmWoK3HYQ967Nd8H6JqxMdMUuPjY3E2ZB7U/DtMdNQ0Ihjg8nHEGeW8rraPkRbss
MFe/8qzwNJbauXOaS/FWFsgukMVeuiO7xl3oQ79wBfc/pnS1pdarsoTh8oSQYnUOSMZc2sSh6ADd
3my1pWQhgNDpnfoADbzb62oxa1PbpA8rrCE+Dk0EFLmv2jHSfBDStuks41lhHKvWR7Ou/DvLaJJD
N8beUih6m3+2t7mWHHJttmciA79CyzfBlLBY8Noqr+httGD+1eRkteaI1gt/iMQIuzvZrhAcmqfa
MXgf2wUoGmtqG9wGCuLVrUchi73h9KzLOPMM7fiEXcx7uwBioJF5aRfjpyzyVr40wTFomnir92Gw
pshBXc+emBeplaNuAykkTpKtEqfNJzEiaEJ9E2HOtyDYSpcX6flGkofNL4+F8Dz1Mlgyhu1sVRNp
uMCscT8Tt7Stvj8UvWT8+524/2XY/633p3M/BnfzpUpbajeTP+37kaIrVujl1UAGYJ1VinaXAQnD
5jibvubeTTH03ps2ld80w7Yf2kRhZ+kP3gEUeHU5p00LaZWNMJXE+yaPerWJpCAn9zTHQO0c8PTz
R+JM2lKWXz440x+86gIxiV1aYu6jw7zuzbTGoHhs35nYH+PwZCA279IHXa5lntO+Qpsm1daJAbg4
jMviCAk+WwF7Kh8rS/kiqI2S+YVpK/76cY4cToErecbn1uSPKVhrIIzL9cehUw/lGnvkYJ1Yvn8w
RqhXxvAk0O953mFNF3jjta3b/UFt2ciEpae81PFlgDbcyYOyoFpQghDhlciJMEkL68VB2NCk86Ex
H4perYPbKXrZK6oPovdX58ZmQOUizRBQlbJrwgTiSgxo1XKwr8pWJtSc2/vKRDBgbD6XrZ1r39rY
sm/xo3VRuPXTc+DPBIY2PKDUbehfMjjELrIa+o1U4Po3Slb84Cd5tcJJajpC+Ur2ZhGbm6nItZMW
FcayM8zgc6dmt2mS698g9oNvdNqvQfnn6VbQAt/oYhUhf9YK9BEcUjFOejCazgM9MDyK11+0q3pm
bqyiurgPOaOanuB2X2UZxkgfhkRpETQbow0Qw50wJProUAodww/phIINSlQFqH2SK4vSCPsrcdiM
+fuhoB6yOnzfO/54KHojGXrYfzw3n8DolFnqIm17MGor2zlzgAUaEUc2u0yDozgWH/MQL5+yXRRb
4UEh+BR6BlHbv3lGHpzMftBv5Sm+FmIIWtZrG2Cj0VqMGtPpDZaefyK2vYwSzeqoMWpIGDVHrn9d
C/2Ky6isLsx1a9faigwlAOGhkp9CDW043mvvnAU1etxM/kc4MtSgvC4g6dJrxwmoOOaItXbb5HWz
zJVs+BQ52kvnWPGbWjacPtehjKRkqyTHX00Ho9XBN2QM2Xzeab9GG6UfKZN0Snj0FOklkTz9ElB2
sZIe8ih4EWGa2CDYsFwXttbFexGsOTrPIGT4YiXUvISuVzt4yVGqWCpm5S/R3gwt1I65Xe/t5cdQ
0Y5NZ8LC4JQLBHunDaSZ9MnCXjxT7OA19aBBW2ixXUdJ0F/bEKiBGjTBa4Q1gCGjvaFaobf58cxY
CadTlmpPGZHNEQmm7EjUmx3ZgURbY5AebS0Mr7QoXPtqWt4lSdSdzNgC0NLjDDqQc1lWnixvRa/U
Gc3B9+3nS688ml9ryB9XBEfsWkxdwvKSDJkYKz4QrlsbfSbdiKOwdEz399/+59//+2X4v/5bfgJG
6ufZb1mbnvIwa+o/fjfl338rLs27r3/8rju2ZhuGjoaF4aA+Ypo2/V9ebimCM1r5P0GD3hhuROqd
Xuf1XaO6GBCkX6PM8+Gm+SWpW0ffas6sqgCT/raJR2i4bWt9pXRO+Tz70knuZR/r90F8BWNlE4sI
qzeMbgvUzEiuzSlIN7bQlcMuVV8EYxluLi6Dcdj8cAyP+DoACPMRZkSxEblUY1IMQlAmEh9+7H3f
JgaXaeLKPON77IlBz84fRpYOR23+GKKmWudMeigy/dmbVO0nxPTTrdHJROxGalbgkezuMkScKwaL
C+CmIC/++dbr6t9vvWnqJk+WYVCDNvUfbz3yeLnU15Z51/ThuKUI7IOaUqZVqkvl5yqmaDKHE/0E
D7q09eokRphwnqBqy8DEfj2qyjxpnwb2d9fp5VlmQxtazIqlvWHUweckrFQ30uL+aGGJeVUW6GSM
1KYeJ0Sfub3m13ko+tNgvOehsofTiJ+MB/GaKdV40waRttd1lTkXSoP1X55LR/v55ugyWV/ujg40
xDRM48eb09txaQOdz+4uQbpZGPDyc/2RCkV+xlG2O0PVfxDTYVhn0lpMeeJwHgVcKzuPBV7FauC8
kANuV6aRZqimMTEFWY1Zg2E0n9S2OlpzjMiieJtFcv5kSAWWQUXP0DHXr2rrFEh5dQJov6Zgb9zl
s5p+ibYtcgexdyXakAyLN02B/qPoFSdU4bA2Zl1+sma41lahDm9PS5ckp6LdZGWo9nsZlMfBQzND
6+NqWXuwCIPmDu964+6nsbpyqk11Z+Pc8VNoLxzm1NZw9nOnsJ+bOh92Uk/Sg/BXPih6+Fb1Tnrf
zB9kCovKiBAA4yANzW7RQT3cp06R3autUq0lZcpXolec3ffJ5ewc8d6bS75RL1R5pepN/J24fNdY
86ysNGvRUapy8F+eCN354YkwZNlW+N/AMduChmxp8+v03UzFzKKOSMn4dwZLFPZx8nDdK8grC55h
WD4qTq2+iCBMl7rh4BvecC0FDiGaVGEFGcVHYQF7cYkV5rEXe1jxtXKKolg0s9tbCAgQ750ywlwm
Lq/ESaJDHP7HtsvFfDn2NnVtg7IZNTvZWv2kXMm6rVyJb/oQa+UiC0fQVhSK5K1uR7uP7r+NuTTo
Vbv5L3PPj9P+fDMRgDJ12bQdFSE6x/zxZsZBJStJKnu31lCPlGJTZ6HAXzipoeQA+k6VVZc42edc
NlYi1hUjqiqApdfrPQq3CM9SRixsuMddsa2pM8zzbDXPrt99QDI6di3mbQwQzXh8kHRSAtJp/pQt
q1hB3lWV07PixOFCJFtEh5xK7x1UZ0KyBMi6S3qbLaOiQMvGc5KzCc7ln++KY/3tEdN0SzYsRUVy
V9a1n+4KEZXuZ01i3srY5R612TADaZMYCNvscis0UX0zityhOIfmlLjfSS/nGBoIuWTRhn4exFgb
KXkhrexZIzi4wWzcuooktLjTeimggLmBPAdWyP6VMSMGI39jtYX19DGqNkGnWTLWjf2cGiq8CFGM
UPK34rCd23obhlIwan9rE+OKOdV0GTyPE21jbRNq69Lnapb3Xlj+pN8xDeMrovoRSl1muRM9YYnH
lldhwyV6vxvt6HWNQa7uHIJWnR+B8ZnHqVhHaj1tMwOgytwu54PJHEFSEdUUdvwI9tuA8Q170dXO
cKfOBJICIjKlW3ZK89Hc1484KCUNaTkswgI/Q965V7wd5t7FdduEyMxPjXdlp9anJGubW9GUs3S5
CTWMtTgUHUoChUpWXv75GVGNv706Dn4bjoK5gGPo7MLn/u/modGRWe5GrbwNAmXOOmdPUV2Fr1kP
6NAbTPlE5ScEngcAGH294LVAEYP6vve5oKy0xjcVlQzLDO9/PNOpOpkNzHhwUimE44oWi9lHFTkp
5GrFoR1Oq6Bop7susFAV8bN1iBLoU5FL+RGZWKCm8yE7jGZrW7PKzXyYVoiPlrYxbMUhRKP3S4pD
rJBXIVCzla3xlAtGUOip9SqczOY76jVscSKjqroQh0hUTbtEh+p2oV4bKUISOIEpF+o1bnP5jacZ
31GvC3+oV22ftpcfIX7OCDEH3LcaW59V1WrPpur4N3EH/3WAxPNZa1WcwmU5PYBQsO4Vv9x5QaF8
RlWkWTOnehsxLIrQPy+odfWNDd6pYwch2k29efm4rOZPZIDn08Vlizb3ScUXh7rVJ3CjWDeOZRfc
o7mug88hW1dZ9W6sqQhAK7CWqF+EXwmfskU6ld5D3E2q60lDcpOBDd22eafuxJWMhgrgx5V6OfVv
nWKAnIxPVucNSxXTOJLTcJPt+UO0G1UzrmpDa5eKOb23iQ4xbuAsTZa1yzXscIOJVX1j+2RQMr1N
nxGA3wtnyCZqroxhcj4DYjSXkTUG8CewT7WaStkOIQl7RdU0fgM7fbbDel972QNkhvhGZjo8j2yM
8LzA4NrIu3vqXD52dn5+n6dTjU1A0W3EoVkm7a7uAI6LQ0yYtVNdy+uo1fIzGXbFzeXEulXLPLmR
S2ujjIN1K5qG0GtcT/WmtTa3qXpZ49xxGe71SXatFtlOJGsxDULdMDF3ImEUiArZ3NYMFtjoToYQ
TrBkI932WcqUc1gZJPXyeqd5VfmtU+MXLZpsOK+1t2Sbrp9KRas3elJL4IEm5Bpgca6LsM1vf3Wd
JN4NaVFuSFh0q7LDEi8Li9tiZqMAg8QleSaiZFKOaWOdZLxStIkPA+MAMdacmKXssKQmP4yf7Dx3
pzEfH6IYgoZdmgq1FnbsRLc6BI2chXQWNzSSwoVYNOz7qqmowPVdHx/rKC+XtSI7Z/RJg41mFyGO
M/l4iFWy80ASrTtTpVBg5oH9CqdqlaS+/s1vnauuoSIjTgcO4Jx1Pwg3AJqm9T/PhNrPqyVRgy5r
MguDqSgKc8qPEyFpqLJRB6nDMF4hxdp7lJcEZQC5qZMTtMoWqTAyIqKtwzsqaLr7qTFLDG9QyTet
QjlHXUY80Jfpl5ynEnCZ/vQxAgy/T6HaC7fWLLEidFZaRFbZ/3TOSoiqtD7iR+IbFo4Y4y79uk4v
cYQG+njZ6mN83QaNehIdMhWQ0z/fBuXnuHS+DYZM3DD/Z5pih/3demANAzhvW26v3zHtljMzSXnl
ZZyPEfEiDaCpE3qZHy994muuPmjlz5OBOKNIAPmLtz8o0LOjUhYt//lX1pWf4hxLsRXb5i9nM3no
f9t5wjRVMBoMo+tLQD95VoUSuh8+kxNO5qQ8ajvxpnQ8efNns1jjKwUo1d+bfXQbL82y1obPWG18
jK6jxnKNsMzQaFqJNGdqOeGDaqDlkierMagRDqbk4WaxEtxKfvn+DSME3e1baB6Zr+juOH/7GJdh
kfdftuNi//CRCTFY09kG62wsNNPRZY5/fJz7cRrCajLi7ehB9TKWGqYs3YTVtkWgSQLJuu2nHkPd
mXDSt/EJ0Fv1+DHCk/SJ+pA6LHrfw7VRhcoQDgNWTgEC0wlrDizQPLgz5LTc93OvOBQfPoXg0Rz8
Q6DLeFX9dX7WGzE8YUV5lfurf34G1Dm78OM/l5fXtlAJ0VXLgpP14z8XqkU6UsnytxcOl1YsLxkZ
cvvOUfUzCpdoqFTzRzz5NTrgtHdjBqcNgepFbKLi6LcdwnyyRdraV7XNiJZzwH4B6u53xx/9ghNm
V5en+X9+yGHVIqf1JS/GKvSD5qfDf2/e8uuX9K3+3/msv0b9eM6/Wa74/x+HHMMvFQv+t+bnUT9c
l5/+/tu5L83LDwerjAh0PLdv1Xj7VrdJ82cubh75/9v525u4CkzGtz9+f/mahhmodXIEX5rf37vm
3J1mqjLP6F/ZvvknvHfP9+KP35/e6ua3x7Dywywkyr1c9Lsz317q5o/fJcv6l6UamsLzT9FNYU/4
+289p9Jlq/8ySb8oju7opsoAulCzbAIyh/K/TA3EjmVbDilC02I7Dn1u7tKsfymOTXBmmY6MDp7p
/P7nXXjPSF7+fL/OUKqwX35+VDWTGUs3LAthS0dTflpo/FEnRIh8OBOSAQdSzd/SDoiq2uNuRYBD
FkYDVFTk8qJs25emtdPdKB3iXmkRMxsD3dz1bRctMn8T4tW5zNDYcA20RxZ1769BJ76EkXfTDjJg
GHPwFrUPb4EakrdJomCcX+djaF4VI7Zeo7xXtRGdFt+Rlq1axSuvn576F1aIYjW1iFq009ZuC/Zs
QAl7GSOKKo/LtWxCIGg0dyrZWtlDvkMRD1/EkTdFzfoXyw/SAzWkdWRm/lLxBrIO2Cn207iYrNhx
fcgVaUe1fLYETxQbh1hKQIkKXgQrx03mZUdsikoXFxrQg+pdiwginni4GMh6d0xkaBnIIkirlBTf
qqy7fFE37C2UETJX0QB1hlcJm0MhTavbIFYQ/pJXSYj3bqEOQHgNe22EbtWhCD6CmFmq7QuirvpC
513AikMO3US1fBdpo7EdkLwciyMK8+0CpxUJhnyMUY6Eg4ufzEb2ZUmKtQ3XfdhSwAiKyFULfx1M
43CvdfZtimpnzdqwGwwUWlWjPtpKulC2aaGC6ev6gxxI94qqrMamfgRqfjb0atn15nqOrsxq3oqU
bh4+TWq4wHuaNUe66gukSPOJVITzIFvFi85OuCtG1KY0cr7xWLlSgw0DvVoyz3wBmJisfgZFlyOC
4PvLJnWQD1N0mHxVv5DNpl6jNoiE/0D+SSGEkQJlGzcILftNwsTe7X0S31e23B3VTv4E2yw+TKNq
uyoQmHWgmQAI8dkIVQk78LxAFiBGEzLqpsIlX9+6nmI2xGz1Ou+CeJHins1yiQJcM2cOCK2NqzZM
yk9sAxAQvWosq+KB83N2ejKCoMoEIZ5icz6qRGQkUJb28KVJ/XsZXNtaIZ3k9n6M8VEQLTxZuyV+
OcSecVYT0Lxx4C/L/hl9NGtVKdGnsgiqmwpXlSGc+q0E738Rtxa8SBS72rRCLBdhrrBSTPZKcXCo
of2lCdXUPkP3RIZl42flvu6KaaH3zkYb29EtCR1XQM76TeujGNq2T2qSgJ3w0KRvg4rSt8VrNhRL
8Bn1oqi8g1dJ5041StcqK7YH/dGrq41Sd2yxQUgs8jQn/LXwkQ2Du7jW5eVs4rqEub4oC+u60XFo
ttjEdphLPgT3gBJuw+rWTlVpk+uZgfrk9DVqUta2XP0K+OTa88a1k8m8i2A8Nm0CRsbqinaBsE+/
yu0m+NQbJy8xm60zhJJL4KmtGs/aBt2S1+ZTFN2WVKJxGSrczkLaWFMMVCaics3itqzGp0yBryl1
1ibojOvSHHakXtW1Bcw4N+xxPcVK7gZDdxrHAK/D3ACgYhMxVOBro77dktooATb6Z6bqNfyAc93d
sG+fVpWDAgsVFytDeUKLTXZ8hQogW7cAME/G4Po5SWjHgM0bhDIQrRfc2Y2lUr8MQ5uSaLLc0Zdf
5Gn+A/lTsITBuLa8dmN1AVPZbD0ogfVZGn71pVXlxE3Rmtsk1bQrVUc9JD2pAFmjvEuQ+BCkyb5M
7tKgzFdNmL3gUKVD1wn8fT2LQlV58Ia0z0pxeu0m7NlsJ5qFJLHX7Yegf7SQ29gH+qOHZDHaLXjD
9FhpxIF9Rv93ERcdyfQOHTfbqXzXwf0WU+XAWPVFc0ht482MvoWS+ZhMTbhIR6dxjVh962Ei9shL
LKh7jgvJkO8tGAirvv7ih1p/jc5WvEQFELuQNF9rKnb1jvVqZ6a/BDocuI7GhDV7qkZ25eJ+w44u
nzZDjoRnm+j+2dwoFhWFRsKAoggL/rqozW9wVXJNOAwLzG2khV7OnLwedSHEtIrWuAqccFkF+kMK
yXahBUXp1tFunJJw72VArPJEXWlSU+x9BXQv0pDrADkZCl3tsUz9B1LItV3esGPcoFFiIyue+ZiK
Rmuv8tRzSvY71vEyL4u039e4ygNoWoHyd2vJURedOqz8HiwjMDYEBuJUXlCmcu0xu6uSasQZw482
U+w8m47VbdNvTtJ8imw9XlpJea7HYtiRW5i8DIjHeJPI13oCb1sdmF6aAsMtXfWQOtJsN5QrmCF+
tdHMAmsOpwzcMPGvSsMjWdbORBuNZyd8ZC0ol17MHgP9auW6C7RdV7Gs9Wl50uLaPuWKvkyR/zd1
K/s0qHpwZQYSBpwQ8NoGoYikanA+N4tjvc00U7rRqU9HgdldI/XJCkn2QJedu7CWNDwApPgktTIf
yex1GZnboMCAJbJWStPeTVb5gNbpfezxoPgxxt7YqQ92/+QoPJYKoJAev9FdbmEuUZraJgUYhOeS
swNPOm3h0TOvlutRqvfhVN7YfdCdY/uqoGKNq1N17fSUUSGPFGjlMq6anPXYOedJk0Byt2W1R9T8
azviiBQOJVppKJMWVU+uc5R2lNoHNC67ZVrwYBJz9FuSds1yGrV9oC5UgjQMGvIbo4ccl8eF2wI+
c/Oe+oZevOWG3q7LIX/DDRzxyHK0XSVMF1WnV6CZemWd9zbay2O27ygTpoN2X7V2vO50/dYnAAmp
by9ax2lX4F4gjKOQI6fyzhubA05N6VJjOQoraURrNAYuYHZHq/tErnHrTYPtpuW4MFOfunma3sj4
fgeh6j+joFuvQ0WKt3JXBtyW4KHLPWM5pupz4FEpRhgP0Xd0Z+vhyaziYqXio6PEFjpgA77ww9Lc
59jHbTXQ7aQFMnULMqFdTz5/0BwO+noIXwxp6j9Vsv8lp6i4qex4oyFnZ5Y9kGU0gVeyhLK7pjoP
XQanPrTNg2rq6trxe8U1LYdlzFAf04S4y8RWJ0KDcIGC/MIqgeQaZY4OldTdpmPzmLTdhJQncix5
4yEDXe5GH1EMf0gSHtTuAXFSfMyp7OK8IcXHPNK4ioVXAR7rgGjAHhavMonCaw2rHcOiZjCEQ7Sf
xmaXhsE5VArjKi6AJ3ZhtUJw7Bwiyh0a/tKc/E9j4TAjls9mJd0DLqLoGFBg1H0V7uQg1aj1YHyB
ZScglOmchAYGU1qEILmtfEvTAH1GCoKED/auInxaVngr77BeWCV2NKB5+hTPDypEg7XF33lHtJIc
bGUgRGKuC3sPZeK69Fe4CIKe9418GcbduC7HgeerOoJWxnDeeo1ipLsHlAw27KaTWH2VpKFbdsDr
l5Iqv9a++qyTOdnVUngj8FxK6uhuOqFpIN1kMlN01k/FCumZW68sbxQLFzKjjW4xNJmJVh5k41Vj
4hAWJHqxyBw7XCpTlS6oat1boGFwkD+P2VzTbmGtz/oKVS3f5kOXXePai9glIbpjs471BVgXdZ7c
I73EW55dQ3tryIDshhz0rGYc7LQ5evEEcrQb2m0imSwvHsKmOnLBrLIT2egBJDQzEnKm9VR9TvXy
iZCX2K6eTcu7XEE7uz7BkEwXvQLEUc+DXaFr5X3cNPYi6yJ0BxIQzrUm2bzd3G8LLnfBOb4zDBu9
ax8GS8EaMquyRWgP3npq0vGqkzB01TVtEQ+aj18vkkNotrT7RPrGHBMRk5M8Nrod9fC9p7WPFY4c
UmQRpOrqdefbGo6aOg52U47mUFHtxk7rXKhpw6KG07mwmVct6q3AaCekL0cbpwYgYzeRJ08E1m35
XBbkCFD1bbeTh4Ew9IIAt3UcZjqvn0nwG2rgRyTso8Us0vHJK6IvnU00GuGJVQfdWwuDHRam6btl
apxkNhsHo2VGCSm+pb690DxTmcG2J5nnL/ewQDL78LXWuivZ5hmNeQFmvcXXIDlIqcGPkvJwHfTl
02iMQJni2zqSKR1IMV5ig3qoj7pkoL+XwYPV+Z3qWscUq4oXNURXSw5e/bidqCGXz3iS7GxzZN07
oRS8r9vihV3U2ezGR2gaa1nKJldVr9KkfG6kvtn4mYJE9uTcprC1DE9H46VZBHKku5OfdMvpFpba
rTH4L7aN2blTIZGOYJAqY5vhv3hSu3PIyRm6guANoHC9P6pxAjJXaV2ny/d5YsM0snYh6iALtTM3
BoYOJvK0phe8OsrDME2Iktrrbig+FzgOKqbzoFtDuKgpRzr33uh8Ifr8bHXMIbonL6Xis6ocETOB
VJ8sIpYWW07YG2SnqWH6I3k6+eosvv8YSt2qkPrFZNcntCnQMSbzb0STmwRTzVYJp+AggsEAnMlu
2G/63X6+VJSkZ1QO3M7U9koaj+6ch0IbHtESMzgUfXWKJvVTVuXbCOHgGV0L5nlbS94KXcsrOfOv
kT4LFspAAZ15YeBu8jiSUh589ZzLyqNWVshMw05FYuI17mB65sdJArwTlvG9owM/Lqqb0ZJOKmou
NQrPRb4CH37wERSwasktKn01FUV4+FSFCC4pmnwfIHzeRszKys7LVZPJW78ZKv25zIt7uVaPfuld
t/FKlSSCQmvlD/Gz4RjEe6UBQYQSaZnjyopt+ULR2y/4Da5HQpzYw0RUSdy4HFgKCAQoH5aEdmaU
ISbertI6+IKWwjmhBKTABkbuwDoZtglXrrsPQ3QiUpIG858mC7Ol4aTrtNo6FNbzlO2oWt5FOZqu
Sh8vEChwFsg+LQsp3Q+5um8QUUKYEYCX+mRPLXQl5vZZE3m+51Jv31coHzh+cO8Vx64vXix5E2Yq
pIbONCEDWtQ0nFOr9o9+V6Cp0q0QhCqYgpakQR4IKx7JXiSEUeyepcA7xWa39tH7WuidbtzdFmZQ
XUGGblew0gpgo/EpHqRwp/XEU2RcjlIsy4fQqDdyPmFt1jFpFAERwMQ+Kk/Vhc2fKYER61M6jvAV
YaMslUvN7jas/e3e15pj6Ms35GKJnyPyDnWRHk2Q7mGurqUgrLagEk/A5Sr3/zF3Zk1ucmm2/kVU
wGa+bBAac56czhsinbaZh80Mv74f8FeVLvepiq44N32RBAIJKSVgv3u9a2AGSMh13k1BNhMqEU04
FmFiVALhY+73o7L4AOE8+LCe98tk57ettL+4KLGOFbOI2BoXDzoiyQEpWbyLstzk9OczJTyKFfbH
6fu9oaxLhtEL86oIVM250qP6AHJFGReR5h2n/d6+sZzrRlIWpLFgMo+Lty6/YW3+TcGPoqGMS1eW
u9W5qc/ZQyiD3nsTUzRia5MjlNxvdTI4p8KoBx+AD8ujYtzHbgthS6J8UqovlpVeJhuyBoFf3xpl
nJ/U5BZ+VYQTYln5YWc+GZFzzdB3N+gpzk6qfbBn5QkZz22vjy+iBYKp8IthpuzulUQQxIQ/SV8t
b9CPUTjpsYGsdtVV90fOy71oVOnXhRtBVM6uE9VxbpJIu2ShwGCoJgdiSeKzkuX7IcyId0IpH+Sc
d6bW9oe4Fm96VVFE1x/G0IX+1Fi7tMrNE057+MPpql9l1XsV1kjQu12+2FeZK3AXjJLuqUyyU+gS
Mhk33SUH8dyZanwm0hGPLsdLBlzC7ZagbyuL4AvUl1ILXVrJBvN2bfxepG2NuFCBpLs0x7bmtqEB
dQaE0lzpIwrByRYXgQTRq6bHNB52lFsk1ZTdm+aI1OsobMa82Y2GMp9gyFTkfnQX9Adu0PXha2RY
nmwUnOUydV+6bbtbGp0mWTPeIOlLmI8CTiZLVTOj+FkMXKC9ja8W0VyvVpcxXxihlyqFHzXYFyZV
yl0c1xfeEXsnt1msvajR+eWi3PHsLIjpqXqFiUpcR65AxgOzu8U8MqbaXu4IAIGhZZZAceamDLYE
ouenzDSPa/hdEyPNkoUdGCTDgqMAbxTaPDxM/fdKHyeE62QeVd0IWqVfy54IBS2C7wAtJKgEFoV1
MV11NUAlIXoImJs7m5xzDSjWG6dhCqSyzzT5YYZAgamVfl8mizY7EzqfSvTDDs0fha2V+zEnVbJ3
7PQy1Opj47ZHVanbndFDiFajez1RbkI04l5IQLFPXj0lHlInJgU00x3V8rIoJWfE+EhaN9056XCV
VNE13IF9Jpr1EsXPs7ElgWVwKPyI3OdSPIXIBpbB5sDYPk5zfpPTM/TKtLvPK/2pVyrAgVl5KzHl
3BU2Ds4DkjlXWrFPZ/cao35cyOt9olrStxLqNpx5DzAkSEg4NGH3UrUReGxkBfUaC2Rkg28InQCV
AmS0jMS5b4N4bNzvCjRMawGRstIo8wtzWA4AqsdwKI6hzbxDSfCNtpupPEddcsCxsaIgK2RQ2hS/
U4+3+eD6izjJ8CrHnbBr5EejGCIIOZXXKdO9i9r5bK8LIvTEOU4xzrI0YobgmhyTVPOVLKW2qHBo
GuP2r7UmapYAu8z1vqEoZy4UZoTMdXYE9VnnbYGBs3WeDWGdxSw5AbeNnYt1kdC51Fvumec+Svq9
DmB1SnUh6SJpNwAy5r4iuvRMRACaDFMVnkX0xtlYF3oU4SnZDVF1niFJ0oSLMM4BhWGykWpHY07m
A3CyPNcLoRRFMR/0sqzP+mCwWNfGjqLGmU84BnO7txD5VPcFGYFp0GbNBSk7U5Ht3WPNbc61Ee6s
snLzHZi842/vu32YbQ1IvOJn57N8bqMK3WEyLY6tyY84FFiRjei5d2OzOD4UVAVZoCLOpSX+WsQl
01Y6K1/01bdnQmV2jgs4lv62asNoJsCnTcqzs3r4JB3jTykwyk5UdrSGiaMvHjJcefW5S2J5jush
9LSkN3yt5EvcFj1XTTAK9f1zkzAdJK9lfZCiB1L73EGY4l+v2ralc6GR5cyt/XMHGYL6TpcUc3Tp
TiCA7YGpZEVowd8XbqNDv98eo8MKZCMqn8zBgRHbxddN9Did4jkFbabbdZHIdg6MeTsPEdFG1MOD
wmg6AmDLIrwUdqmeHKwwc3VYAq2HK6QOBSKVDgFyXzi7ODtVWkr5gElUVTJZQf5OWEqRKQdGgvui
ZOAf5159yMPmJqmpkaBpMfEUsHeoc5IrO40wHiHm0rcEwVW42fwg4Koj2WE4MScwr/o5OTTwioIa
VEqBrxYhgYARg2lvbJEN6TyNXIZEnIMqzknxPKfteDDm0cO0XLukhv6R4DjMLwoCQTDok0aoypVS
ZwD0dhxwjz7PEKMYBCIMs7CKDKqwv8PltL2oSxxoFfEVdVniKCtDxhs9RSLaM6ra0XnRsfXjNlf5
ywDPzu1V+DuZeizVuT9X4fBVKsWzOrUiSMGDrOoM+eqeeaLux2Ztn/KwZ7pEJhI3SZ1+0AGdLYuK
Ik5E35j75ne1oiV7K8xJ+cv9viSPrinr71JUt616ExniKHWmKvp8QBZ1bxXmC0klg5c1+o9CsR4b
JtW5rC95PueE65BmoBihb+Tpta4LAtVd6PbEyZGNbBl9Q/MkwdRumJ7a2T6n2ROyIvAWHRfj3nhw
m/o0uumNmsyY0lYvgPHM98sZe3I4THg9evqCh+fQD29x4d6tb1s7Gq0ShPO2VZPDm6TfSwxbBxB8
GnEYL0g1KEIcuRS1eDQN+4uh0MEZAGXzWH0te+6sOJR9J5bqteM/JBw5gubHTacX7Vd06KBq4rEh
eLHHyhmg0vaMuf2y/ne+AdxwjVkFcuqle7eH6M5VKM4r7HuBds8j9UQ3kEDmMHMzvEI1n2q8m6qF
yyOv8/IQ1uqz7KbDgFQVhL7/3o4d5RXzXBBwxkpxqlVDuazmKekUBnAJkCPnzkkgqEgEcSkxjRpL
EoIzJsWPzDByOiZEGZczEYlV48fQ/0JmFR4cB+zGtPmpFu6HFZnYzxIUca31Y+ln85qENluj50LM
YZgnGoUIehAH1FfA9I5iw47InOEo48S6K0Ex8SMrPJVeRl6VZVA0HeKyhX+hpLO3fnU0ivR3iaRh
ILP1pqiYpYqQJoTdm6+KNe6iznrUejxyrMrYyAfp0Cl+KMC8kRGRYyyvGww5vPX3aJC6EBHQuJ5S
tdfa7HwZGvWde6W+Kyv961BhaWdg4ljKZvBgpn5kDfnwSh5EoonIocJN0QibJ8vIABBmi8JGv43K
ut6PoyQwBlzYS1KTCCcwb8uu1HPepd/m0qEX0kL7bX/aWFh7y5J5cwETLEL9sKYD535GI0LlV8QW
LvLKWH9baoefx3V8CVF2ceVD2Ovfx2JoPAL61oIab4OuzD2DlXVXktjSy7L2u0DUWDnGi5VwkYbJ
wOVYrTrGW3cmF9XMhjFoDOWQyxcmWa4PU8DxIzyYfAOW7MlFu0PUD2YphflER33VIgP+uqPNzE1X
QBsxdE2z1EvagdI5SXbyq9ovcmcWmA3hffqqwA827eqLqpg3RoKwBhghjZcv7SDXbMrbTov2SYeC
VxeO4WdJf1JGUzsOVvyUxqbcO1azlqk07xwCp6NopjZWJDdOgqWrjNmWKw5zawGMiJ7p+xE0+1WJ
9WgfOgzmF6TfV01jvUlKsNYsdcbSbBfWzgP6p2+OTeeG06bU+x+iWu5reWeLCmsWYEC8pEH82JGS
IEWLNXxdT/gmXoI+wWPSiE66oRDOXAFO9MY9KdY7DBjf2yE6ula156MtO2TEVMSjejfjIb4WCwg+
5+mZMJrGTzPlocjyq3r4pkRhg0FRd1pM9TTL1PCtBo6XodE8NJ1Ab3t/9VsIRO3kniSeJtSVY2bN
N+BU95Zt3el5d1/2iof5+w6n59vtfecuTz01y2Jme/ke+8mHuFUrT8BKQJeBoFlNODstnGIokKiI
snnfG/mzHU+kPuURdrjl/ENxu0PlCMItwVS8yQRkM4UM0v6hRRjqDapd+Q4SNrcMHyxtzX0Zm0OB
IwQ4roeZ7QeRkHfjTNe2kc+pTA9tE1/MUrnR3eGMsua1m1zsmFPAfoCiqIu5gxn6e5vPZ2UmbdRx
fjr5N7UKM4/e2VMJ96GFNK+WNlrYiq57ox65uaIIaEBYJ/W4jM0bMC6TRSdlGtkdMLiG3Snf06hA
szreNq5JQLOxHJGO5qS72mgP6vkqJq9LdY0n2HnQoPnOCv4BastTMtv5DgXpG/I41Kwg7zVUipo2
jKcAn1KTB3Rfz6lpBbQD33E6KoI+r5/TYToPyYNqdh9qRI0jMr8b20POdcJAeyC+71ZlMEC+sG+M
+UQ+wMzvAi7p1FrhE9hOK1RhGj/TE4PtfWjUBYi5EtdOkgSzarxirrR2r8JLBR+2hJ3Q2zP2Cya9
FNX08XL4mvbDlzbrVHKTkls9bhClpMn92JXfHQcEKTP6Vwf9Zdu13+RsvBHH/lLmlAV98iyt4ath
k/w4lNM9tUa5Z/5oMwAkKMbG7D3u9L1Ld8IDLvX6svlm8nuGziS4GGxvqrTAybXs6MyPEWFP92ml
XtXTTqhSEgwx6bd5iPcNI025Y962+CaXUoUrts0vWvfTFJRjwplgYnFSJPUrgD5Wu4lKw6ujL6ll
752EERAyUNAW0/dWJ6/VlTpu8MVAJ0iRVI30b0X0tVUsjGnlhdgZmhcOIyUUkgvI652pqLFnx6d0
Mt7HITP4qp+cWXsHNMt9bRwOCj4LjJflx3p9h1UEhbazfCC22i9Eh9W3YRGMbJ+GeODuY9GFG3VM
uW06bU5jFZ4l7JlbaX+M7M68bfuMCahQPirJUUzlpeSuqba4pVoFdYvZGF+gBuDmYDWBSszKKQYy
3sp9u/sukOqhKFIIpFO0dWi+LYeQQgUtn7+UZy3rPhSDT9FiY4D/gb8o425xC06fEnt8kt1EY7rQ
OrRTxuuOmIpqyXMmyn4fVRmiO+dOzdLk0tMp0Yu1bbbQkalokFbhk5tYr2pMX4AY7mssFV46lXjR
1skCjRCDsEfHk5b1D0TM3DLEcl/iE2InWeG1RXapmA6BKtAK6Rzp2XoKq8l+11vMTDLb3NlTiqVR
mwY4oBxLlEIGHX5fw5DWj4FBPLoH46FSzC9ySfAtaJEWpRr9STv5IsVy21NEHgjrUT1XZPeUQHAU
ZvsV4s2xWVD6Um41fkh4gVfp9Lih1Gsq/hh5fzMDrg69nLhlWG8TcEWwVNxX+HGNfanED1JGMtBC
0njWhOgquq3i9lUsqRaMhKjtFIhJrauDhNrRQdPxJKZ7cnajrjvTvfFtOq40gy51y6yias0bLRxs
aNfTM6dCw2ByJ0ws7KD93GOr8jyqeQluzVCblAxkMuyCdBqxjtZnQkGmXKNq5j/nFnUq4Q6FM7hP
2+ZcKlwr3iwzijxbgTBluf2eGDh5rKPTsozkTjAhVKVOe36kXap1xghOYCGIhxhSmcl1Dm51oOdM
vqSWPZi1/q3GuvFKNU9udtMwyb7vteUyxdik0zLr1IWfpCuobBiwinTIPPRzywk++OjVqukteIwu
AjSv7gvqyBiPLnd67oCF8JpCCE565YCkgB7+S9dWGBmZr279YXV2u1NapKmqSB6KZHkodWC6hp7l
jCriIczunSq6LGAitgIsVoHe4+ixGnkrP5sFXdGcjBa35cn1KzHg2dj/FG5h7fJwPhip+mwob3lm
/cAG1x9LUV50zL9omCVXixYtgRsJk/JdD5IR7cCSvxikVYSlW9PBgE+AaqFwMFXGGhkdfI0yqsWr
XZvUnTELwMGu26MtTQLwaMcTmVy8RVe5J87lDuFovf5q1DYpso557QfG/pyH/lK5B2synGNV2gdn
egGeASO0FHvvdMO3UtCWKerwcZzsV01ML8ARz32JBydcmOagFNbNVPZg0TNiUxDZvKekaejaRLmV
+EUfYr+unJZa7VEfYNunEd+wYwzlNM3bu9Qi+zsm/XBnZ2hxSvMkXbD6yEnfl5xZW1+8jjn0p7B/
a2N3X3YkdSA5khRU4zUN8esZT/SdKiPrnt6sjQuhVQ6On6Gr8/t+Sncj089owSlusW+dxIFztgya
PzNkH61F3JqRQaEF1Gnq+7hNDsOISVg9ad9Q+xPGl2u7IkpJw4uiQ6U9Y1ZQEGVHsZflRbnXCfh2
8uIuNWM0vHgIuqV4HOzvbUqejuugUw2BsLv+1Ur9ENPAawxLqW34W6Asea6d55jrLFe6StxdIVCe
lQJ3piU6Zpgldu4Clt6qR2Z9CrgfFm3pdTMFVlU8J0nvxQXGyrWB0Zqr4rTWxX7Ylz9lmVWB20ca
1mvWN2Oeai8rsBMbEu0BEnZ3mkasIdvZeu2/OZWIj5mkmwTE2NsaoQAz2r+0Y8pV1vs4ZEqbjc+O
Ka9jYSUHx7G8binnnSmfsYqWB7dYHi2hECjB9UvBl6dBJ2pj108xrrx5LwJYMgfRdXTWyqOmd6NP
f+txiULBxXprNiDrWpi8W45IToMYbskkpDs/9QP+kkVKjuE07xbDPLjlYD8o5ozjlnqVKvhJxsAr
0ClLv6+a3k8mA7pifqSZEwYVFPujqRwFGVD3WcQnE+kAQ2+gh4t/qa5O3zf28X9E1P7/4WD/E7X7
XzG+/w8StaFPo17/1zzt/2oA9ct/Ymj/eslfBG00Pn9TsWjgZmQbqtANqPp/EbSZvf3N0QwLkRYa
E/jZsLD/ImjDwlZVABxHxfJYg6ICq/rvBG3tb0zMHNW1dQTVSBn/E362ZumrFv83KYHqOqat0wdh
0F6nk3/KZgsSiNops8YrR8ewOJHdct4WE/YXZy0Ryxl/OLI462jwXUVtcNRsWahArb/W1ofJkn8p
Oyvajx2R3t4MZepMlhz6tnUNwX3RFvGZaWRJJBL107a2LVBu/LXNLpgprlNNwkVk1h9cEZ+wY0up
mOanGJ7e4rsr3qoStt28Qk69EvSP96mjl+fPhUbmZwa6zMZiwczIG4ziiyEWO+hXRLZZDx9TG2We
RUIN46mE9wE9j1B2N6nP2wK3lGnxSRTh8ecqBNuPJENgGbVlxu1t3T0My/jXM9OinBc/z9J5l+LP
RDGaSvXXNwYmJ4+ZEQWpYw05QwXf4q/dQDSXFghZ3Y9Mf87mHIJOWwNg0z8e5nnMFIgSKT1jrZFV
VDzlkpncntfVCC/8/NfW7bHiat3ZmSQs2pDUFsa9AVLp+p9/LjRr/feJdgCNztav34QLREOelMue
OHrgaEBHe0gBoJ2WsARuY5ZWwrBbscj1CZ/PGhvxYo66QjHXd/tZygdC5xtge2DsbW0DpLe1pEf1
7/+xW02mUAt0PS32yqQ9hU7fnrOu5kvanrg9FsP6Rf626/Povx0TyuD6qhX1JtEB/Hv9HJ/vXv/a
/Y+N2zF+vdO2+vnM7YVFfahnzrVMAegdsB39taYQ8XDWzbzAOW1d3XZvC7nkb46hhsHnpm2tWA+w
rZnEqxxLSNJ/bP98gUmj9lzVB9Tz1XkqHb75NmpY/lrfNn8u7PVc+bV/2/j/fPzbobbVRFJdZ6b+
9PmSbe3Xcf48xG/v+z9WU/e7XozV6c93+O1ImH9Z2E0KjFC3f+bfvNP/7p0/P/Rv//dvx/7cv61t
i992/7a67UosGm9Gru/tVaglHC7/z9N7W/uX235dF3/uTnK9PP6xUVkR/O3SAdboF/+Pd6jpxaoB
Mml+ZqOZLAqJcP/5ms9n/3HYbYe13MdJbZ6wcqzOOTzB87amrU2zz4d/bKuMkOLMWl/yP1a3p267
trVtsR1oO+TnQ7jI3AG3x8V2uG3VHNey79+/+/bEbbG9DYynJ6Uf8/22iWLeGl631YEGvRqk7aLR
/Gcml6v12TIdpHnMsiE39bk8bxu3hZMLphq/dm3P2rZihmcuPiTOFveHFBfzTkmHy7ZrUVNredxW
VTOCb/vbYYQVoZeowdaKjBQSIgR5707RwSsuTUNGY0YluJtzqFZKQwKINX1LGuNruKAEKTQmm3Eh
oD303zLy7pF4AK4M+fd5VJncx3FQKEiw57oU/ugkF2akcN8nyOLEsvfFWbejD30ZBmYB0+KNGcgU
2mg7+O1T/vo3ZsNBz5M0hJetQ9qw3seH9T6/PfyX29ptCP7HYnvF9tpfr1gP8MdDt43BAv849P/i
MKsU5mAw49qO7G6D7XboX6vb1u0wzjbu//tPUqgJXe65Ovz+adqp2tdiRgGzjmTq2oZ1i6k4b2vd
+q98bvvzOZ+7P5/zua2WlkUp8s+H+OOwYmj+/q6fh/jP3mb7tJ/v8nmYbZubZl/pspVnTCsIllmH
LrGOq9vatm17yAh+p6XqvP/cPsQtLfHtKb9Wt13pNq5ur/njiNvDYhsht92/nrm9CLLYX+/9a//n
41/HjA1lNysmTQatg6xWKQi94Thr6ls8KQW+q/jGoaSjupjxY+jH6dCqI/00KlJYJO0OS0d1t8Bi
9emAEI8W18zUrGXnzCgrGJ+7wIohrkZm5h6gqF+1rgu5qNMObq0OfpY5b7oBU65Ozln7ZilQWbK6
OI1Yv0MsBUU37Ie51OdVuQ983MqPdEGaPFBhBIlOnEa03MEAPLT15JyzJte8PJFPqk3jI67a1zxR
PtKCKfOsoXSoiPaIRtXxU+wtIvMLBB734CauG5ij7WNbeDBo6vY55LIhLwfPWs0hZPyRrajWPFqk
ESqYNIRM7IxsX9T4agw4YO9L2zjWmbwLleRnVhKdwIxDhVpjXTFFiD0IDpbXZtn7nIPomU4GSZ+K
fIes85wL9UuhZ9MNoO2VOkPgoXbfkcz1iEFBeqKb48aNTgyOdIOC8NLA6OYMNl5C72BB3YeDgfc+
lCBDcU9846yo2t6AnHCVjMtrlSfvdrfogTZ+VdvHPqrvpEEipTxWhUpj3V7vc/gjQ4QCGZsBp7JE
zXamE5LoEKamZ680iXvDyo/S6jl7RSNoO6zzWad6w10IA0Eg1hXz1L051u+F/h0Bu34uwnh4zm0b
aUo8PxQdoTmJ/GriCbXrHXz253tiH86pqC9pPf2sC22dMcBsNmvZ81tgMqJ1OHLl8QxcXsbJCf8T
mH1zc43/NHSSFe5X9XKPDw7gjdsGiMnAEKX7kWpV7IlWOMi9wTcsGRGJUCWn2BZfB+jpDa2xGmDC
lwYJUjVccA2ZvRGZdkDQWg5skJpJve8T/i2LOIxpdL6WsUhvh75e7kH/H1Um/qC1EA3MVvmhxMcQ
Rsee3vVL5S4VNCMIxFFc+u2CV2eOj2O5j2j7e5Nbk92H3yhhrf3KqUSSB20cb/QRTyoDZKfM25PE
HJFGXRIjJmwIrZfDjixie4cVXDCahcQMsPsKHfpnTQ9+5YP0NPJvB7UrgnluzVtTu8SVP2RueFPr
nXVxohA3rTzxp/q7YkXhfnTzPV5BtScrtSdATTu7bf2zlMad2Yfavq45HQIMRtrAwAzy4GZ3Mh2Q
nDUi9602Zb4V5whNitqFPEzzsqX5zBfHzMbALddzItiWw6I9AHC29OMsjoPlPjnYX+HB31sdWD1Q
NkMlfPjtFXMdx7tYna/Lqr3D+LD+6hDhngCiIqzcF1wfbVY0O4QFHn2se4I3ERO0uXOxtBhevVN4
mdrjWAooJatZu4g0DX3+nygwIu1jMpsclTCRC2Y013dTaZ3myZ2PDezEXQ3THo+AfuVEk0KfFCRS
d3SyTDQ5d3PCL2HoLpD+7Dwv48AYjoLFr/uQIEI90g7SNHBtm+SVTLvHRo9JclyYsyap4c1NTVrc
StaFkEv/JGqvVbJlkcjBB8zvppHpHw2UOagq85nwOVrqC4bjY4bwluixoW+JWIHjE9DD3i/p8G40
VQs9B+5Xy4VP0HWDRC71ig7agalgm2lG0x5DFBqMff2s9C0a0U43rugVId2Z33SKEUtvS+6nOEQr
Dq1zq+EAyUAccASBvDXkXnMuGWfjyYSd0JvDbjZXvLqpEz/u8y+VOvv62Fd0zaNmpxvttRxdLHsG
OBIqmK23lBo+E9r02nXIA810PNb8uBDj4x/LEP4oq/g6GZajlU6PIYB+G9bmwencS65Ie19j2rWj
SFNohXVPlVA4KUJ6riop6odO1x8HHSOKJXFPZeKUAbfC+W5McRuBh3gYMm66Mf6D+271sKphOPgY
nOy7UPR7bHQOaJ8DKacbXMlfCxd+HawplIkuNIBq+bqbS/Eg7fqFqy/1qPxqet4q8TE86twQURb+
VnMGiSlaoksq5GFqWgy2ZrSY6CGeoYANh15/1yqiIcZuoh8j7coDeHqcQprn9hA7/tzFpwE7DsTY
1lUWaU9aT1nWuQO9gzc3D8tDDdDpdkbvE94DW70pHvWwAA1ssshXSAn0YzU/oK0yH7EoGZCkXvpb
S0oE1lxgXGn6QabJ7Dmu7csZuSy9n4uYB1BM23ECwOdhmfBIrrkmx3DFcaUi0HnfIcC6kVPW7KTN
uTdmveNFbXbKui8NVRTUVF8Nud1hu/3GBKHyZ/KGXZgPexhTnB9YE+8MpNyHDklGQCV9wsBj14u5
JVSBxmtqpCvAueNul3rLPBuXpIpDtDloazGb8kcJOd5IYCcth2rpXL8fQJp728DRInxZrLnyjcl9
mYW6BEYuicfoc/xSwvcG/SZkpXI34sxDkoz1o2hyZWdPMyTfMiqPITMBwFTxWE4Jze8QyVZuXwSJ
jZ4hQ9qDE4nlXSyzINUS9E2W+CqdXvPdhj4gLEDpNbXqINuCpj6V1VcQteK0DFREWFTvFdN6nlBY
WVrxDJ/Q8DqnPOYRv7DdwnKJ3eWKZmPHbL19Knuj8Xp9ET5p2TeZU43BMJuQDLUEgNiBR7yQgqyX
6W3zoGLrc4NqY2+nU3cm03RvZ+G450YCb294H/okiEJj2iVWeKfbtI6Y4Jmc0OpZZl0ZNOAV5CfP
R+iI2aFNk5ewSPPzkio3dm98M4ZpH2sLrXsHuaKJNsEQarNfZuumapT8YNBnrKz5iiwOegzacEO/
hclSzZ1v7Hyt7sagdOD46E7yvdYSvBoNCgUc1tdml4FuBqYGvBMMGsRQH/q0fHIAiHrux2crcmlf
aASVY2lGRgMyC4MGUh+r+B7rtfBntXpEfvQspdXsuq67ww28gZqm++Th1WhUxAvUdrr3MJUg3lk6
3XY7hZPcq14hs8c+0654Ej+bfg/vL/eXIrpKxIBPPW+lprA41YyeEgL3ZgjllSbiB9JYB85RbM3S
+HtGX2nMcI+ZfuajMvvSVgTGFdqpLUeswIzM9lIDI7UCy3x/+okXBbwrmUMRsY1nx41t7MLim3Bw
FD92FOTv9mrOVqakN5d0IJOsDE+SElptqqu6hutskUJ9rKC/2w4UYkU/9TFNyj67snlHf+kbKOla
Dula6upJ2tOeFrN+5B4Hb8oNr60yfXCM4aO3MQkksgQNGl9cnCeYgikNlU9/kbFlrRlKF1kfy3xO
Ti5pQlF7ylCbXjp3KanncbVIJ68WmeK7Va0fmD74wngbK6nfttp668zLjO7btCv64aNUR24msc83
HiKjcp6YsdVM6w4VYpB5pdnztTxMePbulLK+jnT1QeA+t9PV8tHs++9RO2S0x1SvtuPXPHUR3xA9
ihW6DFQYSce4mIKFtjIZyml8UW3zhiSDeVoUzzE0dEGxi3xbWgFKxivGQcotC8K1U6d0WVzXSygU
agNWjKG3xkFKl9RW2FitpD0cqW9Dh5WliSRGx9de03EiQ6IIt6QId6UZHft8mXeqaJCPhIvtERW5
BPiI3KZWc5dHDMaxrpxwc0+v63S4MZPvjSNumlFAJS4J/k3OaPL0YMrAupf0x7zoFQRmPNIM14wD
x1w4R/H/UGwDxARmBSUaBkxY7fpxhahMjhoXH2RJJcmoTO41McLhDcWNUq8+ax0qQ2waLC8lcwkL
XJLdkSfuyxHqKFpqvFPxALNXkng0X9PeROcQ5V/ifokOZQNjrmf+I8ArnrvqYgiU5FxeVAdab+7y
EbhjgoDVZvE71NsnNaqsXRmOP0WnXdnuoJ1QIPy0omfg+Gw/tvPPEXnyixljjpkp9VpYTnowavbi
pWvsM6IRTbjHCLaN0kZXdQePGKYs2T7KdeGO39y5za5BjpA96waSbuJls0T6zRKd4BDpRzD6d7Nq
MYDpFhPW1MmKQ1gSbv+jduqZRnUQq8kHlnMoJQwL0MZNDIhj/SnOu+9EWbvIrKeLM5tIz0Sy0ywG
hdqGbYnzS0VAlNK416aNOV1jMWLmHaTA6N5pspdKhMdRc56NFgLJwCTZ0+35qQklv2r/rEUTB8Pq
EF1idjOoLUTmKfHhZZ+dJg0Ienkh2fE9pnGvVLZHPgmxXcTS1xmJnBXNZI/o3vg4CEMcGpefTNGw
kciUOzyvwrt6kfmdDC+G4tqKt21CsYEdaJ4hkVy3aTjbeEuFZv7zVdGaPlg0U7yv1yNtO4ZFf+8W
e9rJbkCGvDy28rHNjfFu1MZDR2qQx0QVF5slG7wRU1U+SPSsQD2D8kkVm8oetsfQwfZILijxvQSI
YO3hR/fduqAjf9/gsVoW1cWOcOPYFsCRi5/i5LUXlf3XttKaUe/2MZf8P7b1hDl7wkjEgQgMqJZm
eItpBCZAnIy1Le+4KAS3fEzDp0KIu2VdAM3WkKOgH24P/5u981puHNm27a/cH8AOAAmXr/RGhrJl
XhBVKgkeSHjz9Wckq7vV0Wff2LHfz0OjRZBUUSQBrFxrzjHbLhaXtPGT+xHDy3XX5/7Wc74klL+n
667AqO1LrqZlU2Cc2X4+Vtgh7MjI1ZpaHvK3O6DFCcqXzz2uXRUrsujL4/Ufvt4Rws+nGhPAAxu1
ue663plkZnl2vfnpusstVHLnA+IBCZ0+0Cus/Gy+dJaFrKyePqakBq5qiVsCvfObaXKdy3VDyHm/
rjoPkOdf+4g/RKOMf2qdmUaK2p62y40w+lPmZu4l0ZvrgxFGM84JUdmB8oK3ROQrBrgI66Srgv3v
2021oKJDBr1W1/tj5eKt8qZL2gb3C36m7bDUI8dO71ykzIx7NzlH+oZgefN7w9KKwL54wW+S8y/k
kaZVlky9Px83ETJxyIm0/f2LfAwt56hILoUq+jtVwSm4fqMWlURr6NsrmZNIWlF9PThGED3YafWk
wmg6Xx923Xi4OeERl+pwvXl9rBWUAEa0i+36rOs+e7bzjVFltznauLVEUXLJSyEvUcYLFqL/joBU
Xq77bb8Y7r1R258Dk79DPyyELqF8mygJ/UxWgRczsQRtG75/1Zx0ByOS3qVWlX9RZYzuCeI7wuPF
v1zvsLq0PZrKJQ1BP+56R5SZzl2dY5VMs86g8I+7XVtABR2SmcptcG8+HxvXtQ+UqPX3uU0ccDCn
0WYxwvhBlW6wmaAqboUfAqvy0ejthKT71tZ18tDrjdO13ZGeUrmKp+kPbP7/qQj+A+4NSqNGDf//
ZQRnAG/9Wzb/nfT2x5P+EBIE1r+kL39HPVCFMsb/k/Mm/+X6NvkPLixPmMYCYOSfMgL5LwuGm2VC
mfXIVTXBX/4pI/D+RX6EFNK1aKOYluv9NzoCofntf1MROFo94NmBKwXuFcu2/8FVFh5qVwY30Wmc
tsg5a2bStbLQY0/GsVLhbSijk+svzSn3nedCccFcgjI+mBMEjPyUGuN0RPc0rGSThjvTD7FUyGrC
ZAy8A7eLbqUUoPhVYa5zWCRxlj5lEPoRB+rkCJY2eYjUepQJp8N6fIfHlFj9gmzjr4/kD7rd3/M2
bAQb/+vv5J1y6bvanu1Ypv0PzuTUuqy77MCDrL1Y68rtwJNk2Pr+0kQkAUiQjpj7zXXMH2lLWoQd
gPZiuxmyBf2OZb6WIVcX12TK3LjFatFS0BRPROyFUKBEf+qx/2uV3trqq6fSMH86ceFcrpu8wL/k
ycnchvQWMIRuJns8JkZByBFep65EgVp4moE0L9l4NoCxzYvRH5IFh+HsT/REQns8yzaLeO3Oj0xA
LSKwAom92TwHsNBOnt5IlBinYl53ZolRUm/abjRPc1b5x8V4+NwtYWNxCY3KbcrVrJX2chBaNnLd
kK0WrUNLCiKLGdldN4M2+4kwfJiSioBeF7wU/YcipSEgvlUHTpzvQ8UVf6azvwJoiMphrr9WJi4A
PNbdKe55z0rt0Is806RkRriGTv0uqXQDC/+kexJ9TaPazZc3yynmbVc95NmUncgEC3ZYIh69fAg1
KT+kiSjUlvkvEgt9c+lM+bfNdZ+BMKJ1Zv+gijLeJ6K9TPpRLV8/1JL9wZ5iyF45TimsAMkKxC/Z
SRYPXlXZDKxa20BQ1YHTGtzT9ad5WaxT+yWDkr7rLNoVnktXkChW2KtaS7pgO/jU0LQcDpsRzsoK
JTo2EbHIVdjVP+yst7bIAnlH4CSfZmE9mHRkt6SA7PAT9DfS8xsUzQPMHb1Rnkm/K6oSCCNcj/uq
nXaZ6l+vu66biPL0PBSLsZOueFiA9ZW0S3D9XTcq+LCqAtka9mccdN8VAOsjlarn8qWqzQlqOZo/
ht0LFDgsJVh43ZXdLOdEgBwaanFuquYmb7sKd639PfAwrrQZ2mpk9TM9xxOaUCykCTNUEuNeK4MG
l6K6PHYKu1WewMFR+LHKJWX9fb4KhyJ/SdbVEEDZaOWr9NCRhESBnNoFDWJBAi0E2/hczpHHZS55
jlKGIWBp+vV06QsrOTWJvsQXyb6WEcy2OjjY0h2ZtkQHP0UOa+TTyBodhzp6c0NuWOPMe4Oou9w0
mjUzTIQgzTwey/B77/TWbgkxFZArlwHHq9DBIDdC3BOBQKztcl1NyI+1ikZJ9Mex4Wmh4xeej6sv
6u3T4mF7bLBAb+M6nw7d7O672HVOLHLrTTEQxEa0wXyy8ehAtdk5hMmEXnsmQyzZ2Kp7bZLuB8kG
mGSIylwCiBfBRE6YP5z7Mc73cVI/RcxpziRjKty1RHeWL3Wx6EEGssG2o8nk+c7GKYKtG41y5eXq
mxhjsbORwvg1UIcwQt8dGyxLI94ivsWSvFOgWvx9WBk6r9hNWY6UHVITQ6hTrTe5fOTEMdMyIE5J
5lWLQJyTIhfM+uAUwzasXUr8qXho/d7fFCZLMgeX+LYon5u8RccZE7PQVYAcsgAbD/N0lxb7YOyE
yu8xIwCxDWxxlNFLjNHhNDEfw3H/IUlpRQN76rPQ2Gb28I4lAvh8pBmk6Q19pHhn5KRe+866hJC9
M6P8lZz66hhjQ1/msN4E4L1WhPmG+Hhxt9qp96NrBetgmOKnmO7nOq2z55EVVVCLFzTEcJ4CY9/1
9V3VgzgtgvB99p9Ipfgedpx8VcSAja85UUAncnnavRcU30uw1DRIiPGLpDOQs0Hcuh+1fIUbD3fd
wquEH5n6Tsf3oS8YxOeQjGK0HlhubNtrd1Frv4aJgZzZJxFEvLYWVrYhN9od3Rit9MgfhwyltA14
csHXDTGC4R1GbXSsuPsMkwS0pj+kMZNYoNHYzOoeAX1srp0C424KtQm1w2biwxlZJBwSVSNjcftt
bghvXUq6ks2Mp9RvuqPT8/UqxWM+0WEsPfO2iMU3cCRpOuzaRL17c3zn0NqihZQiOJ/qo7RK99Zz
FcAwjDBt16sN5kSsyzxDzJ1/Z6FA3ookB0GfLQu+CkZ5FQGywrbULpiYEoYZLXWCX39OabVLjCx8
WCIgC2Zk6qSg4R7T7VmYGZTDTAJpzbeuFr9kcV0eWrs8NKQDdWo+pEVRwWgNscrkGRDS+ottMWVz
4eitaNXpfnxziofmp9/E3VpETJWNyVAIOtJum+TDcswM75CCjoVxOW8Dk1FiGffWoQqX26kZNZaW
LjkczFYMtPpUS6MKalTuLkikSUZaRZJZCXTIcS17ZzcsBS9jNl78pGLZWhrGg9fq+1N6rYV9stWy
DgyWKd4b4z3+rzx33dqwjzweb3WKJjSLg4Nfq22fTSUQHrtd+7Biez8glqMuvyUmldlInl8GuqYS
jAiC8DLSAn3yFBFtfr/t8hxgLgFW+IWNnT6V7Zjg3k+2R9eaZYOdffGkpNrzRk1ExZM1NM1lqfBR
VNkpXgaTbhvcBkCxI4wDjvP+wYQouDdg95yx/bqd+8rinDmFbo+6CV9Ly8mMjUlvaq0kPX1MgG3S
Q+7s+PhVkuIb6DwweITZOSYQoZpWEK1y0/6SQ8SIH0M4ofdjFHzDH9Ns2oWG69wgkSSyQvoktasO
p6/RoAcVzt6eAyRCgf81JcJiG/Z00OLCsy5zm9uXIsYSXuFDTIpgr9T4jHou3QAm+MiRfrCQa2+y
gAQFGP8rapp+M1c0NnMLZiS5gt4xVUW0aT+MrHPOPbO3tAv3XUDWRtSLbVkStrgkDjCUVmD57YAc
o0iTB7xc7crNwpqxUws+wqAE7oGSN1HU0UqruYQAQS3g5KniBpjhbWDzxiQprUqAN8EIlGSSUNzN
aPw+mzpob34NSLcNpt4BZWJsGs2YSnXetKf8sw+iwZL5rzbAZdUu5VcHCGyosBN5TnXb5ZaD+LSF
q5EENKkyMW+lH3s//FVT08VCx18xOsXzp4Ns4Sn2hBwoP4TQl0BT7xGEFdoQQAeyuPVTOl39V1bY
PwNtHQio3dP2Fx/6U4WzINMWA9bwFwetBkxZogi1DWHQhgRlvbTXOg+nQo5jYdLWhVzOP5eBzqSF
9qLE3VDjcvAi58HH9bBo+0NRmhYqEWTA2SRJVy8PFf1VBkQk0Gn7hK+NFGiF30FoWtpgAejQg7lo
3xp4LwIvI3iuw47R4cvA8/x9wqdhx9nXGd8GRqIfHri8deyI42B0u46XvMm02SMq2oul7R+2NoLk
2hJCx7rfh1BKtFmkAqpI4YCBBE1gtrHxlHTzr1lbTKISRpA2nQzafpLiQ7Hxo0z4Ukr8KZU2qkgc
K/S4GOxoE4ucXhWeFl+bW8Qc7pPYWJdpH6MP5pvdHHFwy3UiMMbYFgagdmpXQptmRhTrmPcx0iQ4
alxtrRm1yWbSbhtcNxGf8q7URpyMzkyEgKQPHbV28eoIPDt1re584WxDpkdMbbH1OPh7HG30mbTl
x0KQF8vgvep/jK39wvVmL7RFyMMrpPAM1do8hMcMaYs2FFFzfvjaYoSB6ixGTcHy5K3EhWRkD4s2
JZETR1mITanEr2ThW0pp0wI7AkcRu29L+U31IKeJKnltBixPPYUpwonHONUmHPOFHGsTck55xHoL
ghXfVI1/qvLQG3jaUlVqcxXGephk2K16bbxCSjxrI9aAmIDrvnoIszsL8442bHk4twiXesTYbu4L
bepSuLtCbfNy8XvZ2viFJZ3zcC2waGrZuraH1dFx0nax5Woc0xayRZvJam0ry9yqxzCfpgT9MS5F
toIeUmKArS3Uz6JmAgJYOImGLd7EGthDylutjWwYiV6YIj0IbXFrrMuYUY83/M1uI/y9U/p3soGL
51Xu2VD2rwX6aKiNc5GLhW4CTB0SoLv3tb0uYsmt7XZCG+8UDjwfJ96U8t1HwlQXFDFNzB+tTXum
tu9hUMu3MpffHQZwty0+yGXESYWUhen3fTnVr3YRRavBNSaw61iyWd/kXDHfe+MwC2bbqgTh1MNI
LFXH5NR0JlZ2xmMcMlSc4JviCW0KwJOMrJvGeYZXxVvKudADDIkCAIrp1G38spVY74ueObd3XxkC
vUpOTdy3zR0J1czaeoSadmL/iEoARoKU9HLh7BVk1rk23Jfco4HaBG9hND4wEPQRpHCWcHI732YZ
miAmmEPifsMzyzcnZn4hK3ymWglfUu+azTpxl5LZT3mIyDypFSxg1GzVjrUZHTxnuOPkSIbIVXOP
Zam7o0lIKThjeJs+mJZ8G5NsXEW29SobeiBze+rj8U11uTqiGSfRKtnL0UXBRMsOZk5SAb3RRYkF
HSAb87e+jUmekm9VGMO5YIkIgR2CaX/sR01e1eZ9gIH3Ni1Iv0+PVvUx5u38bBjUHKbNTJ8Enqij
4i68Zt/kFWwnd9zid78YninoALhbqzXgjrrgbq3FY5bHUCXg/D6DaduoEDdi0zNAaUJAy8iPjsJm
tBubA6FakrkiTatpDWd4WPuariPcLNlmC7mLHaHAwzTBiCYLDYHRSykS9HWyAu2TPSpcrsKDFMBa
xCkae2vuHH/+PkwQFtrU56Afv+d98JQ0FjOv7A4LFK8hZ8wlKhmuDe+7TwVvjkh3ywmpANyjrzkZ
Z63DwiEnON5p6id+MWUTOJktDtuvZjtuVUbasTU108akj7/qoKrvum7yzlX3LcnH8lhE88maDXvL
YVyy1KWGjm7IjfW3ZTj7FEXRXc9aDiIfMooyrzaotbj6px4jaoEdo8bH5nB2NwYWl14OYMGIQHeY
VNiuVMOK2I90U019gocOSmEEytAr7G1sEWzSxz01YAisjv+KY47+cNVPTLLjUqFfcb/RQeTrylCp
m5Fp9RQkc78cYzP+yvyI66tRndERBivkw1BLMA1PVUbFwOFAWdBDgkz6jSp8Dn/9RhIu+yW4AQDP
m+FjlRU5K3A7BGiYMTF1Wzx5tB5XAKm/Owua8DCDnD5W6gSEoeZXyI88zp5UslNx/m7QC6hBGqwg
R4Ugpt2La8oKUCq0VM9dvJUNjZja/jWtMGm64YsU3rydZPBM6kO0Fk2Iu7MKH4yaC9kUZmuXZdGa
I/y+XoJfyCfxuzxK2Fl9Chl1JgmyHktvzeQepAfBZYyhygWSDQOp7mDaQ7VuaTxycXyD4BZuKlv4
K8fHIN5mNmt5rhPRNE2H0ON9C0eM7hnE5LANQ9JWnJm+W82KnHB1XKJMWpZeJDsnFWQCunHEpEVu
lYDKLT31U0Jw20DKeQz1ERkNbbGVKj3HgEP2cxjTPrG5IKWvKnJec5zB+0nWADWNt3FsucZ235N4
QXrjH6puuG1csB0I3sRm6I0n15LmykyK5zm6VyRETEXHLGKQPGwEkxbeNVNIww5wWBaI7xnEiAFE
/Tx+UFrERv3opj0TLBfDU1gTSRDS86+zQG7gbLMOOTfjspsFbyBV/suE0rJ1FhyhXCi56iGJx0u0
gp2RbzpOoovWBSWsBFB/kFuAnm4zhh/UVcMdvITHugujQ56FGZGlclMbzalv4IPK6sZ2qOZzQLwH
aS0vokbi1Sb3HY6aDflZ7wpOvUcMA0wo95EE61cndh6gagq3f4WJDdbIQzxfrCZqCn/Kz46fPXWw
kdcDVT9yfPLCNlnoV9uSye4mjPyznFi1LtD/APHZefgNwMfO6ImfF5OmZayTuHuH7ceqxQSGKgqY
Y/1BGt29qY81AYG7Kb9UPmsJpDsbUKdvS4Vi4+qVZ1V+6fpWbQfZPTel/RJaT4YHPNapjI+2m2+D
KEj4LsL74tszbfKi4MrbTG/kTR/8xY/WAwhUqzF+TAakasCmE0eG+EnBtobSgLi2jb7WXnKce6Sd
zYR8pRuSS9tvvNT7sIfsjtAjemVW9CPWwyhWnEml7r3S+TCM4qnSfzN02xevSlFkcCIPzITJsEUW
JJ/U2k+dnPekOhGgfGtLcK3xuBuc7pflTNCn/OpOmbdTlNhHkapjRpm6Lpsg3DUlcijfnCIG+t4u
V2S1TUDEqL5OrECIHcKvsAybdk5oIaYBgz8qyRqhumvNWzth0Bwz2TpGhnxKWCuI2uQqnb4apCof
ckoOZNEWi44QTibhR8cJOhtKTrWLzMzUDKD14BceeIxq43ZhvQ6g1k02M66ckjnIIo7SgmF92BP/
kS/WtwqO62pQWb3PFO44v4gPpMHRTTcxo3sLQSIeH2i2jG8IkLWmMtsGZDnQkWRt7hUoZdBJU72a
rOnuRqd+zXaWSshl6Sx7ZybOa+BS0RiD6SGeze/qTJZrYRAmpSYDnMiE2mYoHWJcctoYCAKSpHZ2
csm+tCnSYqN9rMNcbDyQfE+TeeJE5G0JwoPGRPfpUFcIqLviRTYViSRz9QsJMtXEA3S8W0tB4wAp
nWzijijdIG5+gcaGTp041r6ap3hVi8y/RYTAWVEuPyZIvEc8Qc6ds/BFqIP5UizOcpZjtDEKG6mK
QmjYkEtsz1xDOIMWXXAfk2JDT7+D6AHZc18pL9nmIhrX4WLNBzC+xdTdJUtHL80SmlFCNEFHaMUI
IqrP1N7KP0SM7lx2pbPOZxqVHaUlf7egaQuNrFdTSj1Nu1mCtV6P1bNt9giGiCnYWUYCH2lIL7Mh
Q1Yg0/MY+zQcLEhkdMfhJHrDlnNcQBo4z1MjjCpidtYLzkqs3xIhUuA+SbuIz0kEVi1NT6Cc5jNV
MqevuXf2rd/8TIrpl6Itc/JL94TslQkwcIlhAUSmQtPd+543bsPU/9m4IF38IHwtA3HnR/3Pid7P
mXQJBK+IZnfTaKxkS4pCaMOhmUN0s0HTprcQDNeePXEWrNofKQzb1WBr+iX9ops2KN7T2UV8LOhK
wf8d4V4FLoSE/AHmiHPrZfTnaF/vstTK9/wph24i4h2EVLKaPHFMhnq8w/TwGiIdOwVq+tGldX1D
ji91b6QUEXYumSEAmIVhmveEl6Js1s1KBKSmhbIIo6tpo1HIG6o4kQ4ulkyiPmq/3Jc2kjSSoKYD
jBrK/ViixENBn6bO/DhX98aAiBxEd/+QlCayZ/vIZQJClXmMS8c9ls1HExkoXGT4a6xTEMDVwjBD
GjpH4MY3h+TsB18FM5F9m1Hi+0a93Pat+zLaorqX6q4UuHVZOO9ksTdNxglFlA1bEIfE3setOk1D
wxEKI5cg2jAPOX+73g2t2XYnAgTIKNZ++f38CNnqUc3xbbfAW+HqofE8mTG5+3rkE8WOzEp76vZe
8l53BQgFu39huRxC3fkYwKPlE0ptVxEXCathNZnZeIqMHphVgurWWPpHp4outI7GPadCYta74Kkc
jHDnLsFzKMt4bVfV+NCOyTvCPuBIrgH1iEs8Ku7XMYlpeHFIwmn/QdpIsNfTwk0yTu42MeXXxKue
ra7s7sNJtWQZcPkTc/Q1CllxmJnzsIB2YMgSDwzBbGeF0v4L+L1kF81foiU7o8AOV4vyv/WWeGxT
tNIS5bTIAQuMvStuqSB6oA80IwDqJGX9kAoAsUNS6OvEgMURftIw3vjwU2lfpsYaOpOzisP2BMEI
QLA9x2vfim+ncT64EEu2gWrrdVItGQrakNCKYjmAwUFwhMGiyce70UZeQ3SPezJwYK/SEOEmfcZw
Zfv+jQLK5zuPrYOowacF7unVZJxNqAeVs8beHqyLuH13DF5nnCpil1IQoKZzS5QlXp9geSvAi6FL
jg8irM6lrL86o4C9G9JfKbxdZUDkqUUbH5zeu7jjXDFcciDBWzAlfAswBVpBUkNLkFhivRAOtfKJ
qiKA+yOsrGJLoMrBIquSfl12ByLpjcVVvE8JMfA9+WNSwGZtVdm0EvtNGiXp0W/eCdtJtTUD35oN
P1AYjn+HgqspEN2bdfmYgb/FsSI4PNPhPpAoToCxD+2MhdoIvtTF8KOKx5ictBpyb8q0066yHcnr
N0NRg60q4UUbcIPol1f3GctmSJHhPog9cyMIuRpEh0LFrYA7EpHAhzc9++53xC13SYG2kPFbf7Jc
hzBOBPhZWe98OePdMV3vEBWMpUVL5MAUjaQTKITuqnrqjeRV9eNBOrOzorEI6QuEclrQnkl73bdf
8JznLajpLGRc701ltvlW0ar+Eg8Oz277bWMOcpv0RXRXmGo8dyRgpE0JBGT0uNKP9TYE9V5YI9RN
MrmOqFyIIE7GxzGLvGP23OUZoDsySLxRFOeQL8muM2MCPjD3P8yp3HqzfMGT2R6IirQ3NaaDlYGl
0CYK6cSV742yYdl0QYIX2BcPWR22m4R28yqxqEDUULGE84vHzBgp7l2y3EYEtoz1kek0VfYrckry
IDrjscs7n/fFjy5+lo/bYLBoNiJybvKHpXC8e3wxNoBFgPsFVwOJsA/IAKQZD1sPCZcnx7ffypFC
fZqCitxdO/qSdfdN/xFSmz8sdinvWmPZliLseNnVakYwtu7tnq/bQ+VPTwLSCbRR2nJjJNr73rR+
FvOM3w0ZVttjHqLivzEsLs9D3sW3tcoOXl1uTGesXxtvWVtRbu/H0rov82zf2P5NPuAp6uU70s7R
z46FydGkkBRvIwgBfuUcopEasLdGJPd22aw401L8pwUZwmQ64XWTm65Kg43jtDpVzdr1X9IF0xBG
ie3Q5eu8Ed+kW5W/hFecXGBuc1PdprEPAlb0e3+x6j3441Wsmvy8YO1XBlrFxfVZFBEFOIzzincK
Ui+niwIFzdpYTG8zVAEd6QRB1jg+VoBcGBySoO5O7Xpu0UkkIvrpzymMuMGyCb9bbjOjpQ0/y2yX
zANC8CjepVNx0/ck6aFUZPXItXozR8YxV/1wtrJl3/dudtNPX5uyRbBFbQSwPdlOOARu8BQQPFXQ
11NVT7qeE3TncTBilqQ+nxQUalrGDpyH5QHNOFK2cflJtWHA1fuR98B0YF0yFSq9U2QmkV53j6Qz
OfvMSbn4zVbxIHR9QzYVTLMm2aoxBUVPuzycueClg8jvJy1BNoZuXztbO/PIClVvKQ6lrd9YKbpg
g5YYyw8rXKK1DABKt85xdJgE888TkVfmj0m7XJYhG+57SIssjfk403r5ybjyFoZ8+r744BPJ2Srj
CLUgfwUFDtnQc3xjIqtXrktgDApJLibZ0TOr6I78Iq59y6SXjBYSbLEzaRXdau4ds7bu3vMaPj6L
QzoDGprwb9qcK1pI8DQJgM7afXWxY1onfmKIbV4HyWEI1YGpO0Njm652OYVEpHHkGlb5TablvUu8
3Ka1G4Yv6U0+WdkT3O8lmfKb68Yw0kIT5FhZDPYmVnwXWjQcFLEtU8kMiLSkQ1AmaX9qcD2ukoJA
uL4NqvPih2s794edr7zvSeUzu43x7EkT6mrKXBHVAJOItjbP3eR+jYhWkjnQeXi096WbFl+KnM+6
Y/heatR41LnoSPSk02JeRRgIWKLuJOb7hhHhSQYUXLMkyqmigc9vrkrQcd5KJvWz6Gd/2yppbOjU
4WY8GS1NL9IhMJgRITcOVbdORmON+sRHi5xNlwz7KqTwGbTtdO8FebXPWmO3SLSXNWUgRdz7VC7M
Leljjn0/bIXUbEkFoTLw3GpLxhDy6ZkCpaFD5FjjGV0K0Nyy2EfAOu6wej9mZkHXGio0ZbKkcdc5
NL+8DnXPBAQVA2Vr46BqVQZF0bOPsg3ru+vG9NNtkrjbwRXJ0VEOgkkRm3sSaVgSE9yBLixtvsRU
VJ7Ws5ohXZw6FjgkAoI8zFZccOTZN/E0njJBy1UMMevTsBtXgb/A+xTyBsIgDL8SJu5Q62L5hGEl
+jp1TEDm6BCUpb2z0BPMER7CNH+NatcFNZNEeybtOXix/Efg4jYocpxLeRARnDBLe2OP6ZeKweac
Zybx4zZqXE5MlaqPxmvqoN0gwAOxPbLYQ9JycbdFyEG2DPE+JwWnaFV4iSYqb53pxhh6WB6xf8Kt
XcRNhGPgCQ7VWwAt2nZelaCsVcbaLIGzzV5f3KRdcOo9Ph+BTzrxigL0uo9a1YTkFdRbKYp6bdS5
QXiX+hBZ8suvzWBXm3i5lE9oigt0kw6KwyFAhMEecA7dMPdnTnLmeSzQu5fIzwh0JCcMKUoZ+ccg
876VSUJ3qZO3fbFET7DcrbQk2C91ODPmL7XVjneIv5Dhbm1IWExCWNGVwZG1P1cZTvyMYQmTiPDF
Kd0srEDk+fa0bov0oGw+9JbVAhBgBmoJ1Ll1HwU7e/J23RJdegZktO/m1ti3NfLAsmDAUZd4KbyZ
1WZ7jhYbTByXhN4c4k0T00NRXeNQ1BEdEdh7YKf5DvslrxRCpV3MR8aADKspDwwmu4ibH6OEyHsI
u87BLHsL2Gz5zQuehcVoyByyG0ItmNeUdDfoq0vM1lhLvxe5zWq7W1PUzY8s+cNjlzKNsYDb4UG2
1woL8aMfmKyV2iPdlmhjpSPvme2exkrSimccwRq5p7415/slhuGd5g/AhlkpTfEpRs63JwiHDvfY
Euo0s+j10PsF02rxrAAjjjlvsNx887LAOJgu9UOfGPc1aA4cU5x3F1Iy1mbgbStHxc+DhzsvwJns
TC35LCJEhVkNUDPdltJtkeeiT8KDbnlPKgVS3Tm/5MzaPpclbtPK2pdOc0KsNp/S0oIinuY7FvAz
nmA2158cs58hGsVEeC0mxr8pZGCKXWOTaVzJdXNVYyBNgEqamxND6BiNEeZSMB82KqUTKw4GPklF
wRqznkIdBlqUSE9yg6A8/3H/9UHtVEOsNoIXXvqfECg5lbQ+yUaI+Xx/c6Ii2tH1IMdDqqVtiYNw
KPernZNjV284Z9CIz3DqjFoGLzeclNvTojdoChGApK7JOkyw4pv74USHu/+9ec3hW58CrT4rjfTZ
bwAiAQJdfu+SOtrlqkb9Py31f9BSa0EZsty/hLv/Kzr77n38f7fvU/JW/V1N/cfT/sKyCQhrjsf5
Xpie55ifudmopP8FuNR3JPA1im3vMzf7imVzTMfnWb5GpiH//VNPrbFs0vICgYqEoRkJ9P9FbnYg
UWb/XVBtSmadlsuFxHUtT7rOPwTVMKlzPJ0lSjUim6PaCxmbqX7ZZ/l0kwZ/YcRiWwLH8jjgVrFP
6WtQp8ZJy3KPoThsV2MrXAgczXRqdXjHdcM8cTqFLOK3RjF/LywbNa5CqCjLugV3o38sAyxb2+uP
fVgiZNQ7r5vMp7dqAAhYAd4GIaTzNJSoL3WBGevfYtiU9MtjUvzCNF6epCa4XTeogf5+sy8ENaSF
8iPUoRmLprmUowZiXeku1x+7RWcCFv6M0xvmzZUkd6W6fd68/qSPNRIulwOmlooxNxvB6P9vG7d3
4n1PEsf1DITkAeCW3iT6rERQOeUQ4p7rLhW603qmY7+uBw2jHkrNY/OuBKShqh5JaGl24SA0Cl6f
rn7/6JOwdcwmCK8NGjzRAuSuHfXH5nozTRBqWwlAVQN9yJkceDTxra9t80Y60QGrSGMjr9kN6Xqq
4RfJgESeinFDb7okPKi47eL+vknNaDe3w56yBTmOjsRjEtvt82l4DuMUPAW8bisonvvYilekQd+h
WnD3s49bUqX0p9ZeTQg7+YjNmWVoc2b5XcGmtX6EWbb1BcuZZnSQ4iGiWRnZUmyrkXhbNA1p3lbH
KOWzun42qVe/kNdbo3UD8Pl6/fwisFY7Ep2Dprs41ehho9PkubEnZyukT7CuTO8dHki79YA8IP9t
+tP1J4A3f/z0uU8oMAxMWv+85/qYz5ufz7vuM2VIUBQ177aZe3X4fNx/+DX/vPv6ayM7pvq8/vj7
/uzcLCkMP/2qr6/Dvb64z9uf/95/v69RANOzckHcon//dVM05h8//WPfkAN/NlzM9D6JH3++nL+9
Bf94m/5xcypTpEmEoG2uT45HS+2bNjzl+nBJNFPquin/upldaVCft693N2WacfHWD7re8/tBn8/E
FL6fiUZbo97Hy/Vvfu0/9n3+82qeUYH/4+7rzc/HfL4aCoOO+DwkIdeHXO/4d4/7/H1G1BOKmsmb
z12fT/3c9z/snceW40jaZN9l1oM+0GIxG2oRJENHZmxwIjOroLXG0//XndXFqOjq7pn9bHCgCIIg
lPtndu32227zkka/1LY9cYYLQpZuOy8wfkkuFQpviXArGwF3k6i2Wlf+CX/7NCqhbgqF25iInI1u
Vw3d5VqgLW20bssbBk6OfZmUm02cRIjrBGPOkwy5K2nOj016gMh+ERqVv/ucnHf9sFxH7sh1C7fp
26e/zCuyUcfWoBb7QeA9S//dXEtgpURXRl6KOUVORylKkeXXUUm5vGItvy4icjQzoq3kX0WS0jnl
CGejiEqZhIVJTFgtHwmfVgLyzX1FLlPFg+O2qpzsbCI4p8Q6S2wc/Ifq4AqWnBw0WiTol0pN5vDU
PMh5cj05hsIBa8htWn74NnnbDBCNP7Yaqpa3gJJsLbGb9Icsr3phPPljYBVk21funFN7/nNB21ir
KMFA0gGWP3CH/jz4u3ltwn0XT7ekqI3igpJjurgE5ViCgj3hFZUlCJV2pdlrWxIbUepGpPYcJtd1
N1oenb+ufP2cnKvI05oeik2spyHyaN4f5KAju2eZCR5sS9ntYIuHmxxEurgpikm5QMPfQngDSSQ1
LmRqUc1BDnRHpeqbxzo2A4+GtzhURkNefdkYCt1d1bAeASzSs4D6xoH+vbI6bn+Dya3/NpDzwsL6
oeYjGHvhOBodfz70YpBb/N6cJO8mKFvQYHaLXJ4xFLiL3ixKSue4hAYxoCN02tqdfQjVbKD7rNfr
TWDOj7VfAOKJCZeT/7n8fyfxJyO84YSRMzt57ljiIUjXZBogQPENvebuDcuMPgdqfvJIyAPjI9A0
NaSa/qyaB084guRYSBLBdYymfLFOOoGWkTBZLCsl9F0TXQ1vgMVBHUHO6iFwMLrpCMWbqoZOo2YF
FWoenjhQxcEyFHqaSwceGeo/PPN1HKwjEbuehGq7HilQIbiMvEOadco6com/GV2HnkBCm9wRyn4t
3upMCdFFLwIwV0zLwLTrTDktl8hBLltaJbLUpVHQwXqdvi3/tJLciJwmCJG8Q709XTc582aI84Da
66wYT6424CJRhNhbFc27axicQFpidgYxPhg7LdvZWmDtdbFcDtBk/zHWyIajnJafvK3TKqpoUspt
/rn6bZ3arsyFPqsoiEVqnRzMXQSXU45ylhFdV4rX3b9dPglqZFEg3Pqyjlz7/2KeXOX6LfIjfjT8
CrygXt++To7dfmoPB2phTplHvYIDIY/W7ed+mZQ/lHg1axYWfP7SPweay1l2mwzE4wtKBKpwUKRG
DZMUSz+HoZBPs9uKcoxYVZ5rt8/cFl83K5GoX2Y6Eir85WvlOv92Hl2xxdIA1Yrel3I4ndgHOaCQ
yZ59HZXThNT+sdLXxY0FhAxR+79b/mmjX1f9NH0d/bTtUR+56pTOvm76X5bLValcFftG+/XpO/5+
9O+/6bbTyaQ9T2jINp/2QI7eVvm0Cbnk67Sc+enj1+WfdseA59PQBIsFxPg2SP+czMAZm4JrLBfe
5t/WhYnur0vgyLdZviAn6xKiLEflkk4wluVYIbjLOPIklPIGqpTgySQ2cSzdGJRycdqWgvzMm+0n
NGaYhjC3UmIAoNH8c7HdicayXPPT5nQB1dQHPHBLOSqXX79JTsf1/Dzj2Ns0Hbbc9e3jcuzTNiUR
88ti/u5HShEQCTNkP32tv8pr5XZFyElTArav14Utwdu3tVTB5fYj3kJ4nOaHQWJHyWrBgTKId53b
AI5BuPQE9dsZJQBcsMDjAqW3HCi9QIXL0UwCxOWo91vdWdFh9ATRNxXXhCnA0qPgj98ms3GDSMZy
3Xw7CQtb44bvvPvQgzAB/3ab7jdUM7+oOS7TArxZgvzY0p4A69aHouu/EduUHaNmApelme+k8Hlr
2bZO2EzhHaFgZGtJZpfN99tAtvBnAbk1Azr0AN3FR7XTsSsHvOCGiXGwDR7mOKXxVsVkEeKxGEz7
JeW3WNZ4bOBnkePcH/AbAkRL1y5F1lkhk7lOLre2q+yKkK3YbET4XAmtnjf02uH/d9jlbdRO/6XD
zrJE79a/769bfqTR7zSNor+kKFw/9c/uOqISNPIOHMuzTcOyTPIQ/pmioJv/MFWEwg7gAVNH7fEn
/sDU/6ESWkTfqqo7rqGrxq27Tv+HZRiEK7jEVxuO62n/L911+tfeOnZL0+n8sxG7GbCPRMjCz4/H
KA+a//O/tP8NJJVCD1ks53wwPNI/VaQto3nXo+/cBiVMssIc831nRu6qimBwKDVeCK2FkBn53VPv
F9lzpqY/uWDu+tELN76RnyMbimcIUFTPL5nqKQe6TN4jxS23YY3xevRMpLPly0C02CWPp/Hita69
+fRH/A3xwCKd4i/dkOJ4Y292HG7UQB5s2BKff5iZT2XihV1/DnQj2w6EmGNt+TmbtbUL2yC/Kxwn
RM5D+mNeKyKOpnHv6mHUzmVo/taGc4nStr8UdjmedA2DhNFhlHKpb57qpFyrQ93dO1FoLj1zECr0
gCqq66cnvFm/oDJGACLyx8LptGeHe8mSEEf8wnHZH4E4osxS898Bbg5H7CD6YjLbNblzwz7ouU0Y
3RAfk7bB6u0AQpmmJFjbo+YfjXCAtKu4q4aeupcOdTmqIjM8hmt0v+Q9oV54sufS2OUmfoWAF4z/
ckxtztV/OaaEBLoeXnJHhZzx5ZhGTuja3tSeg3lqN30XRhuvN7s17L/guQ/UpVXOlE9m2FfQKaNt
XsbvRDn9cs2g2UZepRMhCjIWQ9Ol7ztj1xZtt87tHsdSvK3H2nrC5Jo8kpJBAYVCMjE9MO18itBk
4JFmYINYLfv8SLlxHZg0RYnconIeqcNzUtCoDO34aUzD3F6kSQDcjKr4wtGz4myOWkhV2a9XXHQa
3Q5ueuktf6V2fUuUF3CpxaQP2rPhcCy9+R65UfY64YBDmTusWqsMT4lWXCZsR04Jooy+lHYX6tZj
ErkzBuQ2e9VhSVpddWcYKSpgWpy3Qe/RbT1NcXStoxA4E/xW/M05rv3rxeuYaFQ5y0Gk2IYuroFP
Fy9ajGBAV9mcc+sH5LXi6BKFy6GLlV0dEnEJQQ0qgmnZp7HHipPwOLL9fF3p4bGFgAaV2zp3rane
RfATjVDZeu3Kqyr19T9fi5Qd/nLaOJrj8Fg3PJ17DANxWn3aTQtltVk2QX5WdaUhadc65WT3rq1w
wOk02d5/+TqJMvmEdFHF93mqrjqma1PTcL9c+iXn/0xptThjBdDCi6Ihg0zwPCs6dqBaM89Tm+RQ
tGfvqeKCWsAiXGFrK44eovWgM9VH5xHfdPDaGmq2VweD2xl6EOwVKTqX1yIkE9fH0rEtfDVfNyQ+
ngoMjZtSBwKHrNo+/ZfjJ3b4rz+Ia023dNMwbVs8Tf56APECRWGQZxEqFOPdScPw6ISc/KOr1dyu
SBsMbEr3jmP166YvlTuDOxEdvZ2Oabx6jCIdW71wzWt8yJi4Gzaldi8Hien9xkueszciLsFJmxN8
A7BexxmXahPWFJpBNvYav87J52GDhFxoHIcDlOZsCThYo8JoaAdVaMCb2knPIHAqVCix8+aRGrAM
w8Ok+eFZiztyOFscpausXQbe3HALKGEAlINLgTcZT8pAlmLrqetc00dqpyWEiqb7vW0gSyq12gJj
QRRJu1a7c0Frwu1O5l1gp4jeC4KUS7PNz//5uFuCifPluEMnwl2G0gMBmymuv08nrmp3Vg68WzlN
GGn9UaezzRroaKu/DaHCjbeP0XfXLvqmcPqVaG78m4HKC9nAQOowRa06QTUXKrG6Twal37Y6nIN4
oqAfiXX7ZjkayvQLndYZjux+1O34PS7gcGTuFF4giE/3VZoli9pKuRPltvlhaj5S0vLRrFzcuTVG
namfHdIxp3ss28PdnMzdCmwdZoRceyItzdxMemXuwtntl3Ol5jsi7qtNbo7mjgDBtUIENcCNqFqb
dp6eA6td9H79vU/G8oI1tH41nYdab8Y3t7Hak6qt//MB1j3nX05twzS4I2C19zRYkA4vOp8PsV27
kQqVAOUuVG2yTFPt6IGiParNCD0tiLRtOtvuTi6Qg9H1fQWQM+vUijJVm9tnNF/5SZx0/WnWp1Us
J9ZIuxMfvG0NPxPiVGdCXS+3Kxf7KRIzhGV/rjnbCtbkyDVXnCkG8Fr2UhnqbK/o6ebTB+WC61fK
HQxR2m4803y9zjPkHty+HMUef4bvdOq+CdvV3/6m29p/bFf7lQUu4DS5D3/u4qedFQuu+yTXuX5p
V2aXWFtpNTp+q3VhyYrV5Aq+WYNtlaNyiRxM8vDLUZNLNqnOIc/4rYajeO2DtVQM/xgJziXdv4J6
2Qv+Ze9BwowFE7Ptu2458B772lvz73PaJpupfZmU4fe+MDU4osYdWpvf1bFF7zhFzy0KzXSEwok4
+keZqbRzOvjdg+MKHOix89Tyxe+cM/I0ocW1A9D9+Zse8boKhv1Ey3GNlTLYEn555IGPe1CDDwoH
Z41fjwKzYIciosFxXPGakAAW1QVhdBofBkEcDeBARZht2sHu8H1F0XJuERkmjolFGVWx7hP+7qrj
0yDgI53gmkYuccYqpFNBPK0E+zSLDjiWl41gojaufrajXxDkz71gpkbAU/nbYCKDU9XAqnYBKbxJ
PDgLtcUAlNnttHI6ZZtJHqsgs+IYeAwFqxWtzYbL990kpymr8QgJd2SE+9+SnFdBfI1Bv/aSAevi
bczAwpaCD5sIUKwgxjaCHesBkZ0lTdZAYOacg6AJjyitM+xrQD9g5u5qAanPa/3OItOU2cm3xFcX
oeDWaun4K7bKJ52+7FVh649xUJ88MnZXxNo8zgH0WyxN0Ijg4ab9Qcl95JIloCv8nAXg3ByAroNm
sxZEXQgZ9OgKyq5hvpOVsfQFfRfbJ/hgY1y4AjKs2PnWpXfhWKjcGTXCqmH41hREQfrWgu3LE/uY
CNov6GC4v9iaLEEC7kECz/H4M6rSx8zJlZPucpcU9OASjDB5aQg/HYhmUKniJURnfD/tXYZJDjen
tSe/tFwAAIjqoEUUZvF4D+HcW3S0A+XedxUm9zrJ4YK2RDtrY6wTuhACKexi3m4ybsWJ86IJMvKs
Bzix6BBPR5ShOipxZwaM6hoqWp1e39cOiOVMwJZnqMsO9OV0fDWt+JddgG4f635tmfFjDozpDqPA
oRAA5wJk+KaC6RzDdjac8C6FTrpUoseW5/yihwKdV8kT5BI3RsUamej+tYGwYTPd+QrU49R6HeOw
ugy4D8qwq/nL+vtaQqdp6SHJfgpxw0MgsAFT1+VZsUBVFwJaHQl8tQPHuhdAaw+ydR/nzwaka9WN
QIUUwK87FQdbK4DY05hbi9bk1hrP6a/ZRBeoC4D2iOlQALXBPli8dffnLiN7xRzUu0CkZdZguFV4
3JYAc9sQujU3BBqRuMD5tGmT41jqleDCDQvpWpO8Tp2S0LKDgJPrxmHypxwemnrIJBZcAMIjO3gA
gzJyaRG/6n9kttKSJJtwHozuhtZ6e1AnTGx2MJ37ZydOL0Cj1io3RCBmOdmrQvrfIHJYW2N87hrs
XFkHayq2mudKgDO0WbtTnAKHnsOlPELnnHm/xBNevPCyRc+T9zLYgJuwUt9papPtW736zjmEHTl3
oV4kkFQApQaLagDKN1fWd4WYbcLT+2SNeU0XkSZow0lmWYzJnWsX8NnSTFsUnfmk84ZK9kSOoE0F
yqErFSw3uBVDU2FfsJocl4ZzpDn0gx7LZSGOdGTZ0C5c5VWJAGHR8f/WQ5unKTYuSwGgR/5IIvYJ
mtiw7AWifoJVHwtovSrw9ZYA2ae0imaBtk9h3PcCdt9Q0Ymh3wPtjvgDAOLbAo1fCki+L3D5s5DP
CYB+B0k/6QFXcCAbgdhP27cQ4j6AYby4AsJfj4CGPLj8k3VfVALTL4y5cSnQ/QLiH9oP7Uz5zRB4
/xbOfz3hVPcg/09qimo1VY2tqXULR8QD9BcUqfqREG5HhAdEarolwxpWEL1wpL9idtLJGshF6IDf
olykXbTDdZVvNeu9I58ADzL4ldx4tohVcXz+4ZksA1eGGoh4A/I8nnQReDCK6ANdhCD0xgcXWL9N
CUZPuHGinWxADoN5wkh/nEWUAoILKDBJAHyDzAURtzDhJ1jUIoKhFlkMifpI7XH+ngNZp3pAdKsX
I5Ay7G81SQ4ht86SZIdORDw4ZD1UIvShE/EPkQiCGEQkhEk2xChCInyFuIhCBEcAIdwPIkqiI1NC
E+ESkYiZKEXgxETyRCciKCoRRpGJWApyDo6tT1AFHRP3oJ6fYhIsCpIsVBItujz5TYPdQEbeuLPm
OVtqpF8QbwkOUQRiRDgyFlEZWot4JEybjnlYA9TvAiourZW/2SJaY+Ykh6/Rr2xSN0ClVfswIyWp
3nCDiUrD/DlE3g4RhfZNt5R+jepsOPaBp5zzplCXcg05kJPJnAcX1Q5H7DMzXHvxMfF5jQPz0w34
7n6ecbiMHSXlPnW2gKPi56hVf5fbaIbppBR991ZVZrgxM5UoAajTl0mBGjCLbeTuQ5+l7Q87TqJV
YWnheWyL5i7tDH9leLXyvc/qtdwWbBuKv7nnPujKWOxpimXbLhuKYxwi0wUI8uEoZf1Lz7SjHTXt
N4XS6trVleKObpfhRNT8SGZwl71DldjIVTn0uGdhEj6RLTfRehuSfQh75qE2OXWvW+tPMeSnn7pD
XTSFqnpRc5c8zVDpN8TuGC9+6X2zxPciET31PgT6Cc35Gi5WeDd0rXUKEmF8MIlMmYN0PWh29Wt0
QF5M4KGeeOU5jrSa1xP+/F2PyuoBT6u5kKup5puB3v0HkmZ1aUR5fZmCUTtYTVttBrWOXh3dfZVr
WrN5jrNQf0MQPa4jyD9HQuWCc7hKFDNfoR1X3iFrrwr0qr/cAE+yahvxE2wRBd4VqDYHa/ODWeka
rkR+ixlyyah582MsiKupZze8dE7hHWwkBJterVta8O6zPEBaWt3zuKreUqsx8CpwMlVJVZ8tB6t8
oer1R1GQ+SS2iiG4w/FeWI9l4qc7uzD7Xd5F1WOK9+x6uD3edt3Q9T/AUXpLEqDNM8SH5KgoqbKu
cFu/+l74JLcWdMHjEItuA4Tr6xrr2jHjvCMyPSNAyu7Mjxap9PVAUtSmDp33jzhbmp0bhOVOG1r1
0S/gzMitDQTMlJ0LOSNgG1YDl6jTpvIOZ6h5bqdxgl2SFT8H802ZU/2j90N1VfW1iua7aIksp1Et
V8iVY22Y6Y8YdP5KUWr/rleUEH4TIWH+ZOQ/PUR89YAByw5x3JpDcZqwHp76QhOhRXwF0m+Ifj9V
W5jE3HY++bbTnIbOzlZVPDk/XJJA5K7UHb2rreOd3LaO8Hh3pKQXLs9kgN53fr+Ta/HKZy1RW5fn
YlSMO7mC6sXux6Q8yv2x/UZd5lOknjHCtXdeAwpymOfmQ9gArzsEs21ZgE85T6VGMH3leKu8tVxQ
KvN1Dfoh6qXrZtWFm6d1DAU5Cjxj+w5a6vqrLQ9JO41O7ZLSnCYmwinB7ff+95CzUn5LUwfRkgMU
3geulR0zcWsSjfvvdlSwKgdmbvl7dJw890lguIc5VfW1IIV/z6duI3+LT8LgQi/sXRQrEW2DCu1H
lIOxxczwLcYqJbfTKoBIK8dOHqyprg4Bz9yNbSvxtz7I93I7BNWNizCux4dGVwKkMaDNLUCzb7we
QBHhX0wCcrIiLokHqEHmHkoJ5bACxpTuwOvXgiX0jPGD4HUPj/MUHSur0B+tSv05KAm+a8NV6Q+w
/Ysb8ravCp2uIz6g6imx6A78IbwgO9WmYeOH+vCuNUf5Qd2Kx3VLv8aB53m6Jhuk2dhu/iIXlgUA
tWgq7fNgue15LK3sulWkeI/DoHbPcd3YJMCl5rogz+XDHni5sYOPdgSo1KlhsfdStXpBTnKWu6/a
JJfTrWWc8sAfL1qKmV7uZt+P760FUaNrDOMQIXFYy/l5WNKIbIfv5VTwdpLH7W4YLf11Js5O7mKB
JRlu/aRhT4mMeysA0S4/iTkB342Tug8QFPRjP3Gvvi6AzqGnXfjNHVv0O/BitqpnJ9/AKQDA5Vj2
Yzit3Dmi40Ct/Yd2IjjTs2mkKW7jwVLX2kXVVNp92UTG3dxie5K/fSzDPd0882uRW7TPtNHB2ufN
30sQEBpFxnvKHB28O6D3Y1nrhyg2s6fOVb5f9wruNarkYriokWWeXEVwjMQf2OCXTQInf+lnu9y3
XkIbd+ySjxaBjtjbbh6sddVEFqkSuEeJhqCPWC8er0en6XKYWGXDvdzH/Bs2eKbFVmutexnoGH1y
tCE9kPeF0Ur8galy1HnQv7tB1W0MI+eUGQv7xa0jmqcsVzRFw//OKdYFg3+Rp93k0jTU462qhz/H
nkd3oCXjwTOJ/TJ4tre+6yyAhIL96YBN1bH9rmhxiQbPqk5FGPBqkhv9FhCgcyoTGDeuM83cCXue
qt2jh79kHztGuxhUGqtwxrdAcsJF7ZGwxJufe4nb+XHCdXMqCNlT3dIjPqAjJW3+YU+Jcq9H5rw2
BrCVfTOYK2+0pxXll3fHLSnPaIQuZYNbvBSut4/iYVxkfgXftXd3dU4bEH2gAyaEVnVgdiQjgYfG
mtM/Kan5TjfGDsaI9drpYbDU9b7fdXarb0KHa7SxSgi7PWqyuU2qo09013UQQLtYOPQniT8tPzhu
RJFdjo6i0t71+hFkabh1hUL9Nv/renJlOcDMR7i3+CzsxXAb5PCPxJblBuT8WZbz5ehtJrdxb0nc
hbnoTDQRi4a4sUPSByjMgZP1SkN3gdtMJ7ZVLEdbSdd9An7XAfKGEU9bhqintoXbvkbhNxyooEsd
SIs19ItD0yGUIoihBMWt8q5b4uCfctAFGsacw9BGHFxVWVmuAHxxiDYpqMcWeq8MFsffhkgd/dy6
74AoU3mM8TdfHHzz1xX6CemiDCLPhO5AjiVHlc6pnTHqT/ihYUahA2zV3wpF4QeFQmslBxNMu9ny
oGJhJ954Q7sOO9DdUdV/wy9HTogga/tEYjsgukyrumSOcecEdbOVh4errMHlOsRAt4Eb2AoNhrjq
X+SPo3e0PEB4wFcuuhyL+dCaP5KWrSq0VAjgjF60HlFf07TPahxiQUv4APo9jhVwfVJJSLGJtELZ
yHlyaQ5gkwypchV2U7JCHbYMnZooxhwkDy3xsjWWcsdCI/ZWRUkrrkgzfvEcK6RV2Ftex56bhNmk
gt6Hmd+vC70/m3EEk4empeORuymUKa6L3qKcIGMXAr5c5Jj6fbsDQ5HAS6H3ivgscX5ct24JaZSc
ziLNW8YjHrXQbPeaH+8gBye7WevydcCtihKLSsQVVWuYjHQ5xBGGVGt2CK7s8Yj1bf3QmXm3VUMK
qShex63eOHe2MmHlinCBLKhCUxDBeLqZ6+E1MqONUwDQLgLPO9BYNFtkJaGKIhRAVY2OcKQTsgdO
Z7kjoCRR2yvLgvtvrE8EYBj2QRn9n0PT/IodPLxuV8OpqIyz2edo0gv7ks7AIvRxeP2i85US36sk
uIZoTSKb2a/bxJ53eW28onW0T356Z7udc68UVQgDmXi1PC7dfcdHT81APmXaeOamrqDpxrFlrmMn
ilcwwSB2OnCVO3sIgLfYS9hK0xb2tLc2eq07KyRR7oO5f22tTnhFjfSYN2b5OE9VggI9sE/wDYxN
bCik+HShhaDRczagFI1DD3nj4I9klkwj7xajT9OYRwNZi4qxRU2QX9zO2uQVHcTE2xZqiVNVnZ4D
c/Dvk8KL10aaFmtLTedHJaeXke/BJNfRZ5uEcXTQJiocsYUhOh00DXB9qh9C0ztNbYlPQOKPHSGC
66oi3cK2PMbCJCMHxDLde42KeqrQ71xxAwuFvvU2SNAzweOBI6w6ys8giV5Uz8VjbFQ+WvPu1cZ0
1CQjxQY6RBy1+kP168D6Bbi4mUb9PjTwHDmNRRPcjcEl09BZV7z5c1334OOEsKfXtXo7GAAf2kk/
3AaFjUZgrmEPKlnxww8z4rwKYCeh7V73X8pgxz7FElzi/AQYjEFPDOhy6g6R8+qBGbvqgts2vkR5
am1Snag8KRDO/xzrvRgdhmO9zkLwlOLmRYUrOPskuaAXE7on1Rm/BQk1cXpr7jMtgkpoBuUqJfyW
7uCGpNPreQ7sueZuqHhTf7AUbNrBrJJRnExHKxvvkrjwFqpO5IXj8BithKNQDuQkHjUnRaHAEmLf
+J8hlN9E0Bly35WfI3MDr0V6gRggzAaxmSOU09TQgDRRnIteffZq7vK4okCXi4GLPvQ6BvL7jzE2
ZhDrSC0/idsB26aGiVqMmaP/eVIuUJGlZbFd7qQ0WQ6kXjmpspfA1ONNKKIv5CCruI/5vLFdJ+U8
N1GorIeBiS+5qQ++gUgvJGt5EboOlD/DfukCsFv+jAbcFR9NhLg8NOZiSY7tuASYMhKmSEtSK8uj
5rkQeQnTzFZU3egadbm366pgs1MC1TfzULya/UxHjak+QFUweJeAPz1okP3aiftFIGqwStsid6hF
oZRjJQc2b+vgxqPseki6LAENmXr0UoqzQv6ShBykrU9zXVV2OYAhUjWSD7Wz4qOFvbeatOEagS5v
Wx1XJ1BvgiVd1b+ne40osdlI10E4jAfLNMcDQhcMX95AesTsqYcYhMo+IaiYJhI37czhUtNzlYBU
Oe0JZLDfpXvs5zA86FVbmplBuJ5XAteD+S0oIfQVtIe203FEpU6Qb8AOPpP6WEBg42khbwdy7Mu8
wOZE9NqKiivnRdcWAA1RG5xiTMTrNKwFYjjJ76gVkgehkUCohC5JlGowbp1Mbanu0hjTC6itBO5t
1DF2L6OtbzqauR/UYLJV5uHv9pJ25t/wB4JbFDjevnbqxqijCzhgvhHsbGdO7gxUPOQQNptoDKt3
L9PJgvXr58yqSWkDdrFKnkLLGx/zZvbOORoDEDY9wQkUBI2Q2pJJSRzQr9ZspyiYLkNFwK7dKjkJ
wLZOByFRz+tGHyjTQDuhL1a37jSr2GaJHd5nQ5K5vL1nkIYhTa3LWDRXCBZE8TI86PTw4leoVJj7
A/xYy6IZpan+LsQapM9Kfp8R0zzZtnHvu1WOM5zSDTGEC4fOl2+aZ7aLrBJ36xgkoZVgLIclBGdp
MoqNrafJnUMeCNUZV1/1WeA9p338q1b98iSn6IvnFRDkLdZvL1k2OEnfRohqk+Jo752p2GvD1FBf
6Fn0NgItkPOdsqeKoIfa3jaS+rXO6m1RxNajNxTf6ynQV15i0KdUtfZOnxDA6LP1XKpW/WZS59+X
REoSvZo3b4U2W6sxyCkKiaUuuAFoONDCSg92N5RUaA1aqEBG4T3a6af6zbF90ho870dFuA5vT/Ma
TkoiIF4hXTlEswzjY3tO4I9c5MBo8Grj0vf2cZWglCgL7aNVasQDmfUcdH5Hw4AXj8ZKp3sY9/T/
eq8VDvBXY2qiHRSdE4WUbq0UoX4fiLGJGJx1GI3FrjYBO1KqTw4NScoPYVqTOWrZ03KapwLCSt9y
qMHGjGk8EZaoInMjMe3gzNyBUhA1ezW09F2Tp8TGQmDs8rJ8RURLbSNq6GwziVfXDURnrot9kveG
lkCCJPrRB09e0u+C0lBfRzc6NCMcvdgOqmfQB+k+H3vM79YT/ckq2GDFYiccHiMaOFnPbGZkf2N7
woFKdEiSknEeJzwKvbZ5qHHgHkfgcb8ZCQEPTYOUaK013X6oq/K1psBBJEl6MecY0ddonEHXPlKZ
0p+j0GifSY1MSTzBadfGBAZ2zSXnV9jOlO1ao83v5JUe4X4+Rjn0GmJCJz7Dv8ajLn9M87Q7YXw5
ySnAcGxarajcOMTiGiDBDX8OLztlTM03+Jzbei6yHyQ+Ttht4gAO0fi9GssJDCjFZXKunL3jWvqD
JQYA3u+smH70TDWJsaDVt9RJR1l4cdreo31adkgroGXWA/Bve4KCPZf7PhQRsUay8gvEIvlEQVv3
eff0+9z4ptNZSbgZMulSC3+4AFUUcKbUtbvv6K5sCOgNOT1eUDx7Ht0WduW+B6Irga7K8o4CEVHx
mWdvysRSKX1M0083tdfuHM7fPa9HEZWG2SpwDTC6agEmy5zaJ+I/uINWc/QTcObKLR37NyUmNHkD
AjjY8nrmHoqyXXMjC78jgAw2mRsi7e5U76GDvDNb45vmBcZLZanQcgIeBHqo6i+WX/0xKZdS4aRI
avGqWMBTeYKxdVeOk/mNKNN5W/kBkhUxWdXjt76GaRXrw++Npc7nPgR123vpZUIMcAQ2wwuuSQ+w
ZZMOT69ltrTrgFppNNFvQveuav/0Msr3SDzCZ9OnEECVZNoFqus8zpoqyjBFtQDFODznWwBw5u8q
zHoiNdK3PJ+wOCtjdkkD3pIiD6x7VgNXyaYkpthQb9Amxi9Y1L+rSREvuD7cD71xHypXr34boGoP
iQ/nei52dP74MGREbERpcVsuUrpICU6AmxaQsgKf8RkydQBmaAy2CpkAq8BRcLVDoLlEqfY9jYJ5
b84NPqTZwZscl68ld/YsNl962x6eMq753DDbC+GW+VKZXG3PSWTyb7gFsLIkW3VN15JfaFvHsm+f
iip9BnLSrmNjfifKEyoNwTT2oWmjR/DZ2qruemUXzGX/xme+JTWw87biwqgpFRMWPPsi5ZsuEK+k
iWaa7ttcjO7CbJYJVMxvBhX+DBJHpWoXo2q2aUBCa2X6HR2mkO3oStrRzRQtLXswd3mfq+L5WqyV
NgHCpdMvY/hpc6EqTIMR0OTSTPx2XeS681QjyF80RW4f0gSAuWkVzqFNugAkCrVMI7VOcaKG38Mg
ThbEC/0INdhqfTzSdg0mZTVxR/7ZjL/McaAGOxjlCZwdidp1r52buHsdFd1fkEBh3cVd817XWv2U
BiVOedG/abu19eF+B5QTbEnU0p4HTU9xBGTaY87Dc8HdNOXNNzde5tn5iMmUU8KiXdjE3a1nXw/2
mm7n8LvjeNvMdMy50LX3wIPcRVwDZQlaN91SFuEhpgbTHVIZ+hWgNW2pfhUnsyNbwzKVE6kt4Zp6
cflY1ka9cduCBNHrP9iSBGkE+rOdAbt2SVX8aKJ4gxoZLxWpSnu3EEdFNZ5AHht7NUnLI5AXc69p
Dahla3wM51E5a//D3pkst41t6fpVKu4cFeg3MLgT9o1IURRNyZ4gZDmFvu/x9PVt+GTa6cxzMmpe
GZEMNjJbYO+1/vU3Tbedb1l25zFgjepTTexkjphfuiknK0uExrd4yr9VlmZuUn79tV+HA22EeOuh
xE6LmFKMwIqgPDcNg4yynD7VA8QLRFPmZ7f7lAXR+GCT9gGhslZOhmqmx3GsJZVIPdbp9PtFlW+F
0v7GJOPSRx7EQgU7zS6chiPGNw/oZqJPIe44RwX6HKaHkfs4xq37yFk5Qv7W8noBZ+u3wUowsQnM
aceYKnpOSJStaudQycQnX1WeawOJBrZoIKS2TnZtFp+wvWrZ73C+nLwm2JAFN230AAPRuZmu07Y5
eomOprh2nxNNgQAThpc2hfYwYHBxZokSuXNOetqqQn5C+E/KqfQosFCMRv2nVB0JDu4i51w3IqWv
6Kx7FQTb1B0njGe0Ys/QmKjVkhjXMOPfNlbpHni6T7Hav4S0h3d98A2svrP14JXFZzl5fAvJCVqZ
EW4wY40HopUyQODTEI9T9N2ikVpKpR+brVVk7yC8jxio609YEjqbGHhsVdSRukVn6i8soswWjV0f
MrOs7xjr4zaRkoMtT5OuzpC1heXwFI8oWovUli18/wTFPj2alPZLD+vRlZ/XW/Kg5Sf3PvkGvvkJ
PNZ3T1aUyoAo0tHXeYivgvNkGGSAVl3XfXXYWFApBWvwogR6kBZKTzfm9x4pO/rUflK8aI1DZshW
54EoTRjXkSaJcXZG0IVVG8+mYMpik4H1qCthsuohYe98d/A2CbMPRvj1W9ozBGqr9AOMhqmaJtKH
njjIg26H19IpwlViRvnOcrp+mWE+jFmRhUt3Sk5Ra2AmpahJvqsdTeO7b6GLYVc+Sbs9Y4fR96oQ
efJiZSoQC3h91mAtDpjrflXZLNTAT58LQfC9qNWV2dnuY6gbzZZw8O445qF/TDXf3mo581S9ZZZl
d5/TvPQZ3qbJcRDatnYb9rDQf7V80fOGPVjfuF9pRX2SWUOJiuIEd9Auu+iR1S55C8yfNFohPjZv
yvjkN5jBEs3wVEQx4XsQcNcAWNo1LSP1yglcEe3RMBk1TRo/s3qYqeIkCVZrJaxj7Dw6jXUl8LZB
oXZb9g9oUa1e4Y3dVMciZJfPq3HvQ8DfUnF4eEmRS6FmxFqQGFIdK2fAtcO3z2Q17EdEx5+GKjmV
cWvsqU2yVWbqwHxRYBwps9jd6s9BU0aXobXKoxorpyTQ47MTJw07nBmcQL5wwk1UrEUT5H9pUx/x
vN1raqpcPB8H7qHjVE5Aw16qmBll1t4bfxMmYXpuHCM549Wr7RsrIHGZu9JYg06b6ku9SMYzEfE3
NNLi1qmNBr3UfenCyn4iaasbtgPQyTUKCc1S7FLfdkOON5kpTbfBSYSG3EvasxSkFhlVtvUVSp3U
2uqMK74YNhPfKLe+WHZbXqOC1b4my+KrWmqokn3/OR4F+uQGGY0ffonazt2Ulo3nrt8MLw28pCjD
OD7F+XSvKGb9HFscsIw/do7r1/Yit3ygv9QoYbtkz3wbgFIVsYIwYRb++LXBozJVjS+Dr+EQOnjk
f0/ucMDb9WHsqHPyyhHEJeTVWwOtuFPjDIqd0I9tMGAv1vFNRGM7vCA8IfscPgUDJjG8ULNApPSq
a2tK+1g/fqKHyFZ9VmFkmtvVzgLAkNiBf5ovwsHgeTMNJbXfLCuzEbf5IgbaHbE/7LGzfulTyFBl
5EekWAZoW2wXCY6iHrygTU61x3ZskhAMIa+Jd3iDqofY6/VVijndF5CqS2N4r3jj7OjFcZdBEwy/
lPbVwSv4nH3RR5a7qPUR7ttOvqkZ50BISRRoWx22eKlLzAVjn1szMahx6QS6Es9hXJDOHtZ4IPYm
vTo5Boob56j8xCXyoW5jAvybGyvjIWxxDnOw0znq0uUm9FU45D3RSw2kvazRtNNYy1SuRJTUJkqE
iQ159Q2BJNrQJ094QDSnqHMffBv3UL3NIZmlDJylIF4IuNlNUaYHFeDbrTnR4s44mHFIde0wowLE
dK9O3RBf6H+psYa6t3j/HxLKETiiuXefBivb3GnyM9QtSfYIwWTdCb1/CLYavpePflDGn6wgJLFa
7U+lLqeBaa09Vr4p9qWTvWpVoD3CYzkiuCv3Rmtnn0SmHUjQiRjIlGj4x6EArIjCrwOGatG2d3SP
PLKxv+kEYOlV/I05VnNSLL9+ogNOme+53mrwFOCFNM8R+0TlSfQMXtW6N+BmtYwgVISTWS3CXZxj
oMnikeyaxq0oMLiw6xhwjDwElEF4ZMZVtKMGghVNQtAizS3Gw71q3YKmwX3fTN9cHXfkUoeQUvnP
BRlRSzzz889Z4TPAEdZvBmN2O3MLClGLKt5ytwQMRIfUyrUTMBVZgYxaTtDxML+olIcmK9cZsNRn
0UGsxSE3POa+99KACe+Y4AH30b6DOV9CPFb80khvXqO3T4aCZVKaMaWnDk3VSn1rFeLiE4WZcaup
kNuYmu4tRwAZlalxJ+IlxPBVAf6PLf2u29AFBrwBn/uUbNrcqb+FU/JJFNB0ujacaF+JHGCobW7A
9TCY9oiS7JznVBSnIEbF6pOAOuSAZGM14j/FSrcA9KB6U31yNEF1HodO9ekJ6he7zk1CebgrCGpn
jfNesbMKpLNkO1wTsvnWbKsY1BY9qCY0y4dRx9MLSGuZt8pLSoIWabJlf8HBbrhoVuFvXCSATG5a
SERMkyPLgfc/qIR1VcMZqRI5v2Eb75jHiEUD8XLH9N0A+fDth0gvHwUUiMbR/VOPXOvagGegaCR+
ECO7qbbMDdK0aGMohjjZJGVAcC6uRL8Gm0zJV7piYkHtJgxFRsDJDFB152iBu0XbqK9wLfykTwkn
35ReSpQpaxObbwgv2ieb3IOd78cUDFoOl2EsdkzFICNWobfGCd8/Edfyr4vQrdwDzkhpyjpVvKWp
Yh/nC6VG+RyiCwRycUlCbEiU1fLyGbK/9iRaAm7UENOuwk/sFLPmsIQAgfU2YW8mztDMDqrmKZIX
eLeWigkDSZT2qmGqutK0Y9Cr8Wctg9o4jhrpW+OkHRqqlUOMoyUsTgWzXpsQFSONSIAySeAlYMda
Vjh/P4aVkSxR+zW7Dlev1dgr/bbGaH9dgaQi4Mkc7LMIJdbIZm1t4RyBtJ2j6wfRqo6mcq3YucyH
rvMHmV3zXEc3U667vhY62y7tqxvUEBr5utGXSlN/S21oJuZIWEzRD8XBSiBr2E6d7mCpH9xCsmCy
t9pL/dPYzWTQsX3sQ05MT/1kdG1zIr+HtNRSV/aK5l8JjhbnIW/t29hwvocIxb731V0wTksm0mDU
cOCa6otbdtPnwaYHtcg32Mw3IYg82PkERxyIYKHmWXDQB818LIyxhF46EbxqFa9G3RiXvv/W91p7
mUggwboZNlALBHuil9zEGmkm1JwJ3alLKCvsEssMvJfIHLpN3KvqXg/bCycak3xd7TC8hC9qV57Y
avJQDXKC79BEIJwv67WH5TWhi555HOaL4Qzqg10No9V8EUDn2cG3Pdixrp7TPmxWVZ/dU70vlxCN
jc92Oe3SybCfShvhAEYOeW7YRG/48IrbaLj2onygOnB3fahCt83j6BPjQIKpJZ3cMaqDVVFbO6Zr
Xok9g6kNphcbwQHv0qDCE03ggfKAYKjdZiMh51h9fwtLn5YnrM9J1JsLjoturwGoHETbLQyi36/w
pqMl+Yfmbr4J2atbCaS5F/J/HwZi9x7yjtBj7EDtI0kPJ9jMeMwMhb3EzU495WqnnhKCFRZpxJao
GX79PLSfU0UPr7qo6+ecElnx9c+EuaqfQpuvwleyf12b71M6p8JW1NiKRoE+iejq2UjcEzBK93ka
gbhIHIbYpFXLbKhce+HnLBmI8TeIUYmaEP74BWD02eir4Tks6x4YPUYAYENYbvu0erRqnUAAAtlI
t+ysT6YDWZOczeaVj8RgLIzyt7ZxPpGO+RRyqm8DawJfVJsLrvO4/ThIoFYNgS5LKxicr1Ilq0cC
hnbgJ/tEhfOkYtazB43zbmYNd1oP7IMIkuFsqIjNgrCWyoE82SOyrQ66qnmHeEPyUf8QJV1Gpknr
vTVWBDe+sF+7yBIERtrf8En31xrWsicSG811SVz0FQi5WKo47X2GuPjiM5w8ZhNP0dONY2EAPSF3
Ff+J9RO6PbFuEFBDC4ySUUGC9+vzfIFhPfKbyRUHvU/L1SRI2usLET7MF2HLgKMMjLcZwQ3gWWoY
ia2Klgw1lkiiCy8Nq9eOlAsCf8Ffmad3ztqzGTMbirLOmbRBr9ZQQSJkhM2upbhGofcqvZShbkdG
TwlxhwbPBNhuRLNVIwX8yVSsrc3sa2cB+y7jijFeGbi0QEwmd85XNGjuUwPARby5Q2RHLuo1S5qx
zC0AZdxzLQkPl2SILGZl3P9ZpP6D4wJKZhsV87+3XLgG+bff/mtfJ2/Ztz+ZpH7/h/9yXRDaf2s6
XqY2ejwbgc9PJqk85CC5U10N2wVH4HeQ5fQ8////Sc8FXcP+1HY0aauq81CdkwPEQzydaaka2fEa
d/8v7FFtITXyP2lKTfzJ0PiYBu+B92UIDGF/FjyiPwNtcN18p4iamFU/+DIeCLe4jU6jYwqeX6oa
u6vRqLpllzXpgmEDQR8Zsw0Xp702QQSHn3R6ccru5uRE1OvWKzopatPwwamJBaAMJILwjdjQk5DB
4QQQONEJAuu+zs+GFT6V5Gr2JLMvrX6g16iQT3SwD3PH2eJAdg0HCAla8dT0oHkTTJ0p7yG7EIDm
p8k5UbuGqAmATIay6bIkZgpHMfXeTidRIZAMB1xcqESQmCXjUomIQVdJWe8066PBUT5TvhBKCLYQ
qHeFOGg3Y4ZaAkNkTQa3htIm70BJyOn5wBgC6/NanIsEoQD774W+fteY4ls3wlRyU6lK6vWlXZsk
TaYnne4xRiFsUKiUVXtrTF47qleuSH8D+LkqZbWeAv+30VrB/MsQHaO9Id9WhMqzsFlwPb07xR4N
R823KQZllWXdEwTBU9gkpzwzd23GbMCCDl2qe5Az6ncBk0alnZ6OuateyCC/B4q1M7Lx4jHJhQ1W
pRriz5poVZR19YjDeXKqmvBDowV2lfDFq8dr6LQ3fDpfYfivcQD0aqIpHCJqh206xMQlRW+aNR1H
sHE3zk691l0D1dsDIDOA3phhuzH1+CS5oGY0HiO7h6AVI18ID1WkIHtAfYhrt6WFJ3o+E4WI6NpN
Q8sKmLyDUYQeND5oqUuUjQp3z34llnojlPGiTvapGV9g6sSIB4MPg3EyasT8CGNj76HM81AW9xnm
t0z6F4pJw2A42q7llZniQOBBrxM2xUprjNe4S958K3nw+7XrwHINrF3RBJhvMwDTfWDy+CR/Yc3r
760UzEzxV8zjPmDefpTNcJVfY6FM99LhoDYnhhXbKlbfR7WF6Cn3m2E74vpQOXikZ+Slx+3SN/qr
mzGVq/L+CMuVCA3SF2rDPQxafxkme9eO4YH8ulizzjkNtx7wDRbDUaMi8f3xiJrmw/Ebpp9EWwFS
bJjinZjR3eUxOZXWDpUFE4eQacDw7hT6yXHWQzzc7GC8IrB7DYwY90RwnCI+VWX0Nr/GCG1uGI1L
HSJu7mFXtaX/4dUOjhUZhisD4hB1ONpmvTb5VQJBLHO3zEyOv2a8dEa/CNXw1WqjjyquWSSaTSoi
NGzJidr/YHCepxAWPcpOkLf7MJVLQGiCw6ZLOMWnuG/AUDhWleo5zlHwDduq7K4EUt0qJT11cjlg
zwumu0sIVG8scn+46vwklZ281d1nnD+gFk53UU53+Qu26nhUkvhkBumb/GLk8aj5/VWE/UrJp3s9
ghppzKDZHuVH8pgsDhb5SLIS1vlpgNywIVAvjd6Tlr7Rh3TvGxXPhwaMzxO7Yh3RAve99QpFf+1O
1i40na8kpUwBa4JnokxBviSP7TgejvK9JT5rWc8IPCSbIJr0bRRlpwhf6UUbTEcynFdA+Hjrp+0m
rZOPwTQJbXjtu3qthcNN15qNPJhc+BplqN+9BuJeescJnxmIeB0KhqGxOt1Vc1+T9gcHelNZ0UGJ
SNs2kG1m04Ve9BJYA6441gpXjQL0SWnHu4h6nI6hJHh5+Ob4ykvn+k8P9WCdzUp9D6piGXqQEnXU
BYZqnw0xvLvkiGYWWV5W9CFD3vRWW5YczIofrpsRUqV91kiyAd3s8wcDJ0K7h6SmN7tyQkzq2Gc4
aTdE/5eCnABcleUxaxnT0ZAipidSkA9NZexKPTml8LJzaBWkRnNI8E3bjEgq8KLqsYUf6BbNjXkI
uaKQPbzhiK/jSf5PCtQmLw+KweE12GJj+UjKrfa99obLwLFZme2tBH5cRGax9YJpXQlrJxcr4CKa
Gfici8ZPpE3+TS7Y5lAxJ4geacFuTTTdtSh9a0qI/t69TYcbtO8AZdnwrge/1YjZ/ME+y1NSrgl4
LJ2DiN+Ok6gmpW+haYi4O995bduihAvOTuMyP26tHXtisADcuNom5zwL1SLuLkETvTW8RpKxurnt
KRiEzTzQ5lRL3yK35/wIHqBXyddKdXGezzhtOGt6xRxBMb80CpOyzEvX+IQ+gg2T6RD18MJGpn+6
FS78Qo8OeEPizjIau2TwvaVqNS9OVL6NpKLvrEh7j3zb35cu6BTCuwejJXlY7+1DxBL7gBkEOUjj
qK5tWCqxsA9sd5+ScMLBrkNQE5Q13I74NR2Giytx5zFPj41Wf4EZZzI/dRoCoRlKehn5auyzDX4G
FvxqU9cmmonbIG1eCXSAZyhdVudr833jFKI4S5s9OYhPYRDBSIts44BZg3mYr80XiokT6HzNNOTb
XqiSAIwpQf3d2c4VSE3NcQANah5EC9cPm2sSjhQG3wJ00Vi6FdjEfNGPpUZjiQGaN1kvGg5AE1Qe
suuIrGacEoTk+/kNtD7HLfx9Cou+TbpyM6rhnSjQYD+mRFcFk5SRqjuYQBvNUdaIqlYdIW6Zqaz7
Fjmq1i9y5dWpP+zK3sRDsh4zaxmNzWpAc1OuwNHWY6M/KAVxdmmNb3lJ0tcRwUjz/aKlNT/y5qbd
JOqzCKphQ1HEmCyDX0wKR6IElyxnik39dceoKbHe4IjvAnYBHO6dtyrTnHXZds4hzNov4eAsyV4I
gJcZQkUwxlsbmgc5end7EM2qKEhZBjSKWW5U7LcsbAEyDuwp0t8xLzx0GPk4ZtEsgk6li4HLXIyv
5G1KtkF0iCoWD04BBEjX1J2ufjUuOdkQ81HomJbzOVHT5lGN1i6LDWPStcPyN+ilR0KXeBUKiuwU
tLYab2Dy58QmUN2TuX7hGwkjSo//uh1/d5z799ZG6i/GINTJ+KJZrulw7qqmaf1SJ2cIxgfpqLjT
EurkLEXbJY3y0KthiCKwG1BiXCwSpVlqARkhyhBKW5s9mqhn3V0SfzR154rFqGMBa0373JoO2OXd
yrFrYB+RC0zXXeqUMbfiP2DYAIMv+uwS+1lgxr2I1HNkhC+jE79BNgEK1Vke+6zdm6G3ySlP0eMs
Wt2S9C4UDqwvfGeZFsNdHK6tZ51HQbkydUSb17j71cfQ69+FSV2ehG/CYIKPi0MxOsQGQiYWw1Zj
C6TGRLB7dR0UgLDbW2tgXP9FLqW4ZR8YlGKC2myI/DrW5IulVneVtZtdDPcyUC8sQ0NvYjbab7OA
syfucF8ARfetMzaOvtYezKq+pl3/ztQGoKZcW7XcWI1XNwLgxnjBBntq8/5uW3zi1o9PjuE9FRSS
jfM1tpQrR1iz+ql7u3xvfP4ra1NExlmDpdwvFlbyZ3Y4qPlPM/Bs0n75mXu/FEnTd9mud7JV7XZS
KEL13fdbuYMZzXAx7YNX+Mf//LLwPP/Sh5EMpuI+Y2kaMijnFy+z0jRGQzdbZmmBdU8rpuJRciJ5
rUvada/yYyTpyeublazy4gh0zjB3lVGti5HygDpcl8AVEoYWdk4G0Cyr5pjiu1IRyZX8nvZXtA7o
SEl9sSFmUM6L4SL34Cx2XpnVbEgQPciCow9PrUIaUGdv8YsQ2E0RFWXtvHR89z37HOjGyqQEBZdf
lEVyslL1DvXwEHHQMcRc+pgfVdhptfBAo5QxRIvLZH8l1W9HNZuXE6LgdiWYfTqRCc1iWncNlAaD
XSOarkMyHlPcJyTn6egb8Zv8zMak3mFD3aNJPZUtv0v8VREJClAWJ/5tHEJFEdUaqGvNyPbg28w5
B+LCOOxr1tcJkXmZnBvc1izvlaqVM7ZzXuU+6mNO0QTBqjHMczGlH3LTdjpsAKt19i0vQd3T4aQ1
+UrrP6okQrWSnmyzx1JiIgxTZTZUyY1sCXNGCYfz1HBWmrl6mUCHJzKoEHIzsvJsPL3gIQelBu3H
3dQsylGcHEaS0ANHPRVoQkZS59ohfiOE7Cx7K42qUtZEI0k8zJPXslS0THoMPrRrdDc91i4lgbSq
oOaL2qvGlxpybvSddfa98SJvF/rI/I8JX4KiITxlND3dYJ+wOEAaQIZRGNfL3AvGZZOYuzKMT7L+
y0V/M5vuUevX81I7tjdn7N+1PHqeKCG0Vn1WDrJgaWnlVC866TS42hS9mVg1aBmxdE7AiJ53pVho
8OkR0g4uqBdZm9g/Wpb1KuvBNOMPOHsz1XpNTPrEJDypaXctgueotB98i+dKxruZmK+RHzC/0Nfk
BL53QXs1cmvXZelB6aJD4FLtotHXgSV9cQgdfyMrwqZJKILLtZ/vHAr3ohiP8wFPa660/TbUzd3Q
832yepnsXWaWreWekRTi7CZ4zlkk0qX9XrZemdlcZUvWkRKV+e+qQvcpDzjZIzAg55jGyILkrIM7
EGCaswkSPXJPJnAILBbWXcniP3XbrqQ3YjmW1exUeL/95+VDmz3r/gzjsHxAiUYqaLOIqNI67Cdr
sGQ0ohI3zXRXi/E9q/kip34Pt4VqjG0ZzdzCGrqrQ8IZxTZIQk+MawY9udnIA6sOwJMd9M6LBubt
Iu+Ta0K4iVy25ycQ+ldE1O9dhf2oO75HjgLwMOAwE8LBdVcobn30MXH1QNXSr+unWNE75hThcggV
/WB27Dm4WpprlaGBO7TjziiLdGm07SUVZUHYnbpQraLa4154yvLwVZO1DowuCF42Vm8E67wVlRus
/KhQ0SkktyqnYm8Qf4PmEN12zviulnbQLgY93/bk8Lr0YlEz3tHCBV33oVZGscQU70OuL8Fk7HOM
c3qMiuWqzkD7uNZZnOSa8+wr6lktq0VeBW+qEx+g2twxybmSxrZrCPAOtEOH74ncwxMGGx651IDo
KxxTjnIJRLJ5cjki5flXC/dZM547um/yxC7y2Zi+nnx92PZ9eIgflUqsczpXeVTEwjzLJ3HpSiua
IJjAV4WmF1rygcklBtLdTSN80srH9xFzh5buMp1lu9pmVxXN1c3bK7LYUqgrbey3HUkidlYw0a0/
kqa9GfZwkSd0I8Cx/uHw+yuIiOej69imo9vCEpp0XPzp6EN8bLYRccvEWMcfZbxHDnLLWEc8h7kQ
LDVlPJagTBg4/INjm/Y3ZRkOmWycrH2m5ti/bJsuPh6ZPYps5/naZTSKbMF8a5+s7JTuCxgoRIE3
QO9WXPsst8R/+ODS0fKX084wmHHzDlTc5NRfXr4XYjAi+CM7vaGUohOTp4zCIe2qrBr91TbCN9J9
muEpRJ1fmfR8wH7wC7f/8EZ+sQaUdQsuvMDVQFpyJfjlF/CNzA2c2st2sjSWp7oFboPQ2RHq41gA
myTNVYhsIeeprcbuxtElSy5ZIiYJcB4muGSDUPq9/Od3JhHsv35Frm2pmG5amiDO60/HRhH7/RSN
TrZzWwpnNcM31nhS6hDDhp6yzrDstRkzaJfFf1GDXibjOzjVza8vuRW9qe7wbgS0RzN45ljTxd/q
tvJSJNMdD8SLAZnSHgFpQL7sdNzKWkcCNLbbb+MIc13aA4lhqg19RDJc0yA6OCk7tMFpx2/R+w4U
JUh8QXeN2mqtca460IGBBjyH+WE7biunvpZjD5GHOCEoUSj6WVRQu1JHqX6N4K5aD6l/V/zxPZ7U
F3vAfmM0lgIxm6O1V69IP0q35emjtyovSZAgTdoUWGhw1CwSlXwZBKWnNIcH3PbdLagYTf3nX+Hv
Dg+EILql2ZqKFuGX41RPQtwvdUqwQK8xcVIvrZsc0uTrjDsOd62p9v/5BTXj7353gkXkTMOhqnV+
+d3dXnNA7jkzZTlWJ9FzlG7syLhHeX+tgQU27MxvIxG/kBQ9opO6G8OAQ2mmB4OlOMH8TJuegzoj
SPE0URm4Lg7EODgbqPkXCGGzRdKNFwN3ocrRH2v9GDbwvuxs5Eukse4z3CfFawtQJZ+3dwoYFwur
s4kOCSmsxTnhSHARB2j6cHQJLJEdUgfmjBRqjWRxOaZf7BqjIwoGph9bWY9nYbcJ669OQAWoxe3K
tQVOjVq80kWxC0fdXg+9Qw+mEUFvFsrCX2D+VcDnTFqOIk+6MbdItOJ3DR8MFZxJL4t12vqPWTzc
e+HdQgJdOwBq8EnkFQnYYZWvE8v4XAHW57RqEtKTu0FkJed0rF+qlm1ZB6zKQgYawbVkEw2ZI/j7
ju9YllEEyJ4Cx3zVKZv67pCa48OgRB+KXux031phRrQZi+RNS5Dk6BTClwHL5mC0diOrdtc4r3an
XSQYDp5zHOFRoC1FhylRZMisejux7AaHMnsadFp6PofSswva/hl+0VLugkIj+tRR3z3HPAsoZP9w
aP9Nx2aYgu5cQxSh/6VxQmedl6ZiZDsJbkvAe+Bn1+7CK17kR2Ymvcv+YbX9u1XfUgHkHAdnX+tX
n+NKH0NB0cpiGwNX18D29D//cP7MFdsvW4s0ezWlFEyH8iXfxM97KkS3BuekbGc6HcbSVs2IK5kk
TWULNXgpGJQ94dd5xXhpPTp0Phq89CD+kBhk5VKMNDaewu7atTQ5h9q5in6OAYU73XwVLISCwNUo
4N9gBw7r/ytRiKBKHW0ZeJcJyUcuxHE63Ftfv3cRS3WFTxkSNlrO9FTbLsYjFOP8/tiSvenuSNXd
HHPC92QTKYzpHrjmOaZEHgwAyzo7WWhaegy6gIHlm7SouEvbPo+GfUO+ziGz7pziU8H8xXHhlpCv
bEQnt29vmsByO0WfaEcnpOinQPfXSj0eZfEmCyoV1UlsVQ8cHsfJf3Q8OryaaYpe0Y4x+4Rqm79o
rcAIOMjW7QAwRen6YbFdKCOILZ0PovqDrrvSZPLgJMZOlv7y5VSZzAwb4TWz21ta0+2Vgq5GXcoO
yB1wO+S9oLm8yRVc1o/zYfB/c/d/mLtTx1DB/PuxO1AjNN9vf8ol/f5vfs85UBmfmwYKSMvAolp3
KBx/zzmQsaSQbAS2RuAw8zD+95m7Rs4BlHz+peqqEo/5Y+Zu2P8NJqRT5NJlsceo7v9m7s7b+HNZ
xFrF4gHMJFAuWRCVftke1RSSuqdMyhGZNIZDPuSpviZPzfrj2vf7ijk2bZTRav18ff6rvzw2eLjV
QlMvFz89Lp9vvjlf5LRRB93x+43fuxdkSfBxawi9QScaqMUEnsVzUFld18Ro++R0/sgDnMP6vkcI
fv+jak4qnO/+JRzwx33f//LH7fnaj4tBSfNF1fafMe7Hb+XfhRn2s3PLj4fna3/7zmpFqIvUHcKf
QgszrX5RYSuvlaTZF4J9nCK5OuAdXh1Uen51iQquwcND3jtfCLv+0+04J6x4fmQKwLrhBe/nfz3f
lWBFftBu8/UffzjfnC9+/OX3P5cv+9ML/N3Dv9znZ7mzqWNQG1xSWlst9j+eab5muJj3qKW9mc1f
BiMup+V8db6I/rCFmW/qyHHQcCNg/e4V0zLcW0xuLWSEQPZTWuUvP+p8M5sjJB1fn1YjhQ8SnALY
pTKdAv07h1pkOsEiH0S4xo6AmJ35IM3TIlhWGq32/IfzffO17/9uPqQxVDQ2WqOd5+OUdoV/PD+c
QhotjQBRjnyRpMdJmExWBuvza/74O703L3YrekZ8/N33k0O+o/nm9yeVN0EyB005z64P5NzZnFJo
lb5H4YUQGfYtNB/pcDH6dOCLVKbdxfJiNrOYb1KJNGjCKW1C6V4hcuT7u/lqgzA590t0dEGarRon
Q60ic9/mi7bGnETl119p5IjvhIPbsnww/OMv1Njb6lmlbnHkIDZMZoehQyeT8sdto8qR0djZZ33A
T2e+sGX64nzNSDDa0eTFfDOZxpdpLJw1UDP5jD4cNBc4f7CkDRIOElw6YdDBzRC72fdlNlXwRfN7
/OP3q0b4NFj4dcC0LVdxnvDo7F+SzldnU5OeWe7eSi+271qoQdTT/MF+iq9zqEbxS0jTfokbHibH
utDTR0X4SxFF9i4ySXpa/3j7QovESi+RhNjy2J3T3ObEu/nmfGHKB+ZrGNZSy0P7tWTCXyMK6had
WTAsWfkdoUSBcj3WyNz5Fn6kTc6vprbKuBtMsYy0ijwMl1CMCNtOlHr0xUMvwnRhtkN/8MOSq5jz
4iEbYyScxLo4OFMplkVIjT9GdQPSIt8SVFxC1MCQkbqAFiznNzX/JqZSLVuv1nfzXfMv9OO38jZT
QaLz9zjEOEnvRU366U/piHN44hyjiJ8CQk7P388GKtJUxZVR7b05MfjJu+1ssTI/Nl8zIYjr1HKM
cTD+UFR8ROZr7iCjvGa/kDJQ4BoY7TcHR6Z/pSwac95kJTMp59TFbIqeNScuNlaH35UyRzTPVz3M
ZQ/zNajRIQeT/zBbX2gyZRBbKDJLZ1MMFGzER+OotLB7DmmLsMo5wHL8I8ryx01ncou1OQUf811t
638GkLfXQd5ySAhYatRnKXl6/nSaAz3nuwIftlpo5ztEzi+FmbDe//FhHQjnMu/49w8/qKhB9UEp
Vj8+4fePaQTEdtsydrNoNH2PWMOP+YA/PuV8c/68hUkGtdl1m/9h77x2W2e2NftEaoiZvGVWspJl
2b4hnBaTxBz19D3Itffxfzb6AN33DRgESUk0Q7Fq1gzjG/Qq8CiCHq2l3MXWfOXz5WozVuQvXGTe
kZeFpWq96CcTMaQdEHlpxSR1/tFe59aRp7UB2J95rDRrpv59g6cGbExE9kgSvN9dsnx/IkNUQb0O
YfFkwgH9LkIEpolnx0gKT/8y18veLZfdYcYT9ROyBGBr9pf2kyzRETHnbYWkVPLROwKws0HQzhrh
02Kpw0ValGXnkkkdw7eSDIIM5FRpU5tXJ7jNXUNgMCGqZ1VFNqznfUE2vmtEo6kWAuYyL9DVeeDA
hY7UR3eS5B644VuB0XGAML6e1zQd/o6JnvawqrQz4HDYspmuEnd9wPG63weawwRFMqYFs90QrwA+
+HApMH7PkJu5gf/dlssmsPCR8XqHgq1S/UTPOjXwanqQ8+Ix6uzE0QMdnLQHK3xowuOvIuSs+fhX
9pJKeqPJ4/8kvszYl7mtN5UqOCDmW0cXCJ9NNQ7zIgyFK1AmdC9yXvblxIOaF9qs0v5f++bN/JEZ
gD6mT+bvzD/53Zz3ScRFoNCqm3lLZoSmDmM6zN/Vee8/jvN3VUfQHVrL6IOPX7hVXW7FKTNiFtwT
if6slvUxF9XObqketWUhlWwQ5yH5xVBf+uyOp2MSsL9NpmQzm0xCRq+Br6Nc1/Pq/Dmdyh6edWIu
bxUqjhOpr5/gfVW44Czn1XnnvCimj+e1BVYz0ZWppf3+Zt7sjtIkrvf7y3nvvDmq05iVio8O96Fa
YJpM2/F0kN8jRQGMczFWiHtgoOAWnj7OZ3tmXqUKg8F42plMa/Nmeu95CL/b/8ePAU7wf+Zvzj8C
VgWk+/eY889/N/9+/B//Lfn9jWIkude0xd8zmH/3j7P8+8W/x9BK4HxhoIvw/xn082Ea9OqeQW/e
DkSZcHvQ1H/3zR+006fz2rx46AyZ85fntd/fzpvto4zWN8WcN+RQY2CdV4k/ISg7f3khT8PtvPp3
7+9xfv8VI+LSChGptuZP5//3++/ntd8v/+OIv8f6j1P8j5/8fm+I6Sn02BenwYckrn8tHv+1Nu/7
3QTRalgM8ApkK74sTmNbORlfvwsCapUTKOP3vGs5i9hS/PPPr/zH5vzF/3EfwHJ4dm26NOfvSbO9
8Pvv5t/9/S//x89bNMKsUkVe9+8Z/9eFzuc+74N5jTbvvPr7nfnjSkr+/cnv1+fvKJMEcFf6xiQJ
3KMNPN/BeTHfrX7WEMbtencXqXouCrJkSUvobLha2JH3rttF4V1z60nhWJkMIW02+ebt38XfnSQa
BSaiXiID02QX/n4uTb/8e8j5IPP2/PHfnfM2mW4DOMeH2euILUcQqgHYLymp6Kloa24ofy8XSuOU
VYxCyiTZLM/qzWWBkLNM8pnZzcPerPMsoPisjUg/d5MINFERopCTAU1FHcyv2ZZ8zJZ2BN3c0qsq
NkeKUJ2gRXHamLSn57WovEO5mfbJcad5TPXxsoNYq6fhxZitqgQvpGXA9bHGWdt6sRHESZx1FsCG
0VWuo+yGxHc8jd/htJh3wt5cWJ1YyybFQycxIqx4AwoGbT7S1xA4Rq8DiAASlUULTHQVk0oKvgSd
0mnWMq/d0e5OEmyGCq8VuFAWOJof67qSyNbMlU+5RRK8m+ZBv4t5n4qFYEuTdHg/iYgvHsAh8lpa
rMVJYhzlacUSyuT1UZFofJ+HY30aiedFDU2foq4rdfFc1nwnlMmumm/MvDYv5g9uswD6JIX+K1EX
T0LpNYrpwdw3zkKmyazE3k/989/Vee8S7fVRTgx3nFIGUZc0mGvEXC9ZZf5/flmYeuv5Z/Mn85pC
2EniYVCV0fxjQWH6PzfnT+d9cSlQLm4MClH0sgNvBANQTeSM50sh4rzv94N5bZhulTGQSgep41/P
d177XXRTG5if+bxv3mxmTfTf7b9rj/YYkYDopnPb+T3C/OP5d3GoPTWqLLiPachtp9EV2zCDafjv
zcU8REbzZK+ePi+FaeD9/WpEKJBKxtEAxTqNpvOXblLsxVOqTcdU1XiQSOYPYwsAcUIqEh/WUbYW
Cma9yAjYTDAi9JK0nBTLot3OC0psLa1pdZ+ccujp4YQ1nBftHT+UKcs6Rf0tYYmpXyupqvtXRzZv
U9M8OAWVwwDC9HF9k0qbAEO/lqYpGoBMmLv/tdk+SAEnX/bfH89r83fmb8+bRbC8+f/fWft/I0sr
yJqAo/R/9tauvj+i/+aq/dcv/u2rFXC7ymStyAJ+V5Wm+eurFbT/JUqSoFCB+d+ro/DhLvHRToEf
QzbESYvytzoKd6uhLnGsKpMwqPT/4qkllD/l/P0jEgOXZCktOS9DR4cBucP/CJ6mAsUzikbqmzAm
nZ9mudVHcbhqRQC4ZoEwOz1OBBhyXhRx07lqGJ3Uaap6E+JadObVeZHAPDDrpMaPhabEel48pknw
MC3mzXyYMrWzW+RSTRr70jSvmxc47ar1PEL8Y98iu3thUG2ydPK4zd1BPHUy8xoWPTuRD0LRChlE
S5hGsyKZbLl5NSAb3uq7aWjMr49SrcxoUd2dMqxuG6K6SE1Eh0A2Bgdg0tNg9MzwIzCxOiRVq57H
x3moVA18yo1OmLGmYH0YSHc37hS4N+3SJjtjaRaGtqrH9NPI1JqCGHrNaMrqnnvsBeIdbinWBxLD
WzI7M9JCF5oCEKQsTmModS6AEmZ1iX5pR2OliaoZl8t8JYkgVNIawIgyTY0HZL8mqWpW66pmVZxG
ckkY7DReVP58novJcpvXYmqNVgFJkrfwASKWhYC56y37GKhAnfsxY8esap2S4whAZF2GQewPYufc
CuTPBHWlNx9Uh22ilDynptZWYoEhEvTFKgypEpO1YSWH8vl+j3GbNfe/Y87cvwq9BKmVMLEpTYPR
7yKcwMG/m+M0ztlZnxwHcghInWMCPy+Ws29l2oRz9q99Ink5/o3UBGOaVs5nPi9mPe553+Kh4vO4
k6ecYLqZ88jXJEnnhqknLvzbGWSKgGQXkQh0cRKrPEpbuFsCxJ6LqJw1kNPfFVygAX14KydesHSb
zmQOKdgEqW8u0B0L/ZDC0sePhpKPxbkUM7NtT6wZrWdAUn0hvkhyaq2SG79vUF3qazdQN7W2SYUd
VkL2mv4RbDSXrvkuwoesOBLk7xQEoU0xiFU/9tJwlovvHHp+6lcTH58Q/DiaBWSSZh11Zm+Vm6G3
aiCSd1O0BH/sVo/P5QV9BZR+ZOZlJ7hHJF4YOPkIFWgbSD+U9y1V14CtUNnwUTV5G2Y2wrpy5qg/
yYFRGwFRkcpdmUxRE9B0ds7OVOarL4jzgYzktkGHVlKLMvx2QOUMP7UHyxFxJicy/JLiQtATugl2
H5dhFT4VxmfxfXc6bt++e46P6suClM7QabbNGYI2d0Kzw5qkPU/GFDecVJz0PsFmwO04FqBJkdu0
irfB1JyPdJWYxWbxdIdCJ5vFW5s7Um7eAAJ0Jpom4kiti7V0SAXD1JbXMHiGzhvjQ1Fb4NLGn5ay
kuorIQBlmPxPNV2RCvP4QnUlbU5MZLm7jWjyM6ZKy49J2orKzJtTPw0RPnnyMahiW5MlTCAYvMlB
vEjXO+rS1BTgaEnMBCm2o7Q08SAUZ6jKq64CuOTAlEtDV+XdPBW6T+lhMekdmss7Yq/O7axuqW9o
rtmndsleDOe2T3r8ho7WbozqzcCn4o+5teApIkEfePnDbDVoBlaNoh/qBelF9+Id6YDLw4h4FCmm
hq0/S9vFqxpZXAzNFuHSn+EZWY5wo67Rm1jpD6uLQexS8GTfvmFNQsxNAi/5Qg9tKZFEZlPPKdFT
+PJLuiH5Y4Hv7pjm525bvgwHESVEv3plftBjMRVmt9WLJx5q+0e9rVHvQ5IL2QYalIKuxYP6EFrC
hsx+nFnhe7Vx4tVSdfIJHUpWlGZBLMDMEe6O4DRHObIff4w1DJjaFF3i/JpFiv0f4yt6ljb1j/wt
rZWP+Ns40u/AqFPPoUMmv4Kb+HFBLWjoTLG3l/mmONQSJeiWcA3sW2mBpBwdxGUI48t7sudW3R65
OpIye5XcZrP+ED/uuZPffJ32cHeL2Im+qSjoAT/b392uxS+0Q/xBvcrbCJ3Uu9vtQII54t2uHWih
2s0MXpGKA2+86ye3p1lugEA8l7uGEmGDPgPnuK//yR7u+LJ8OFnjSM1rLb3RdwRwqm8kfn7Ld/um
nZTIYaXaLpOV+AEsA3gVrxRDLocb0IOijOsNBK7kJ99N6KkWTrfUz0/oAnHP64/Hc+IKn/mPQReK
uIk/qm5P3Q9dVGUlr+NF2YaTbJ3Ze8wVV70Lawn4oXKJ36hW7N0c6TSzf+8S97EqDgkijAirBx7P
MqrtIHiCmlE8B4g+eFnj3w6Lr7Kcnm+/oGaNgJiVPQ+RzT9EEY//M2zblwD0bGXDzxl7G+S/znUw
aa1MXM+LYQMYTUz9jIGOfkdY354TGiV1aAsn/MAQjxAhJH8wNyGzLRM/DRz1yOt9vO+SzyixjK/w
1ARrBSEJOhDpRxdTV1TMCJGB4TXvLpCLUsEzzqiqDQuXwwSIdUJjWWy1xXtNJRaScaiIVV/CuXkN
dkiTa+MhpWIytMOXfund8xeyNuBt+JQRIOab371GeBmhMSyP9bDXln+ilsu3AdVOXrC7Ax9EhaEO
2jfxQYpIgikeh9ciRq3K4rK18+McdO9i/QNmlXQ4qwSkoLkSr9AkiWOYSVaYKrGlmyODw2MGADOO
zoKSDJYhlZWAwiBuGjwZ+xa8R90Vt9c9QRDAzP+ApVghjT24AS6DwaX/X3rYZuvoKxwtwXxeOPIx
vL2m8k4kcYlSHuux61dW8FoB+obRQptFDxcxhzzzh/CrA+5zs9L7CtwkVc4Zt/buP5aumDtCdAAg
t4gdoaFs1eP0IFXXox3fV0K+mzB9e05WaFfkCVPIYl5K8KM50kcWeWL1UUsHUyg26ZuxltbJSd2M
vvwk7R/74KKvadF3E7GNV212a5ip8DCXVvHKKSCoV9X7RWxHgptJT0V9s2+JIwR+Fz9lInVHtqys
0RgITiioPeeuYkuuwfCwEjI3LpwsfolhRA/bXt4B7xk3mZO6LwRpeILKtxB9oT0XiP4AXIzaW1DO
qFXhzo1JuQPU8og3KqBrit43ASX2n00IlowyCJjzgM3IlMx9UKKl4JAbjt5gnzw/crdVdkKHv8XW
bzs1sPg+6XHh7ZilTtji+cWZaRYnOqLLdChKB/ZRZepYt6axKn5yuEuXxUEuPUG1IBcnqsVTCqA6
/8TpUUwsVinmz0YPabhC3Ii11VNVhF6w6i1kMFVOWcKU3Rjpi9b7oogGCEoEZvwlX4ud8QabPDuy
d6y8YBNtgI3qWBqWfi0Lm1M6IbD0MMme8/RP+Zrby+3tNNb2OHWnzZ8FDICn0FipboUD1+484N+e
5GTvzXHhdceHEx4Wwrpd1ft+I72V/hFyffZTvcOTejj6vuAYDyfaUHDgqWh7tXbS72Dlvy79OCDd
3aKMR99wj0gfHcmBX5jxucutOrBFzFWDucIq01GveZEOJZlaodWKTgbth3pzb/lpvC2vbX0FVl5d
utTujkBj0Is8k5i5nM7Cw2ZHUxaSGcWotzWJjqqVHOXN7The+2t14f7zz+J2UxwXRN+fGDi6wbFA
ODz3z2pm0mLBgRZuM1gPCHZr7UW4PH6iwZFi/57tHpdqzTSgL2zyXZEfC7/aQ/EBKKxmaDVVkTYE
QBMdZFNL/ejUrsLz4llDcY+TFy7L5moA430RgK0NWNsWkwh1edUfZyRCQWR15C6awsuNgxVm2fhV
d+ojD+a8YknlRiOzwLDS1A06c1tZNNJlRw9P5el7cmyoRA5ctHBvFI+7eess01OsOi1KTZ1Z3108
nhRsSh9ot+aSKXw4dbnPvxmncTKNd1d6qUwx8vLvh7PwmqcWXq5hicGFWVW5by7Lzzv6A6+6Gy/d
NHMRA9YQxKl3sH2Dh3vvsW4P3ak6VeJOoDqYwhYquVZQbXqKw2n15QFMagti8UzCqOSVktPv+Qcj
Yrg3VJrW5UHsrGZwaoTT+b32JC7RWF23ulnvH7hoMdRVpxD87IRuzQ1A3c3RlxCvzOR9RGDuKd0H
V86oHXteZgvByi73wOhQAsW0yfijYJ7j7EPgTz6mFJLFZ634HO5++11mbt6/TtxMyW5XI/DFtSLs
+9XE+UeueNs/qObKGgmbM9KzyqwkSrCYlulrUAH6WqKkdl20qyQXkBqZFlqUAX9dJEwtq/dAwp/U
RYh3PFrcS/PavG9ehPLkbVpOWh464OwbqpebolWBUgaJXdUi2rdzCsxvjsu81gs49ue1+yyXNOfF
3OQ68dJbR431Ml4688eDAozD/x9/LRcFdUMqBIFG8bVEhziyeAWi0jloSUimgvIwrAHmme30D8Up
xBJL3Gojrr27MK6pwWp8+THac+6OkZUM+3/TeKYQ2ngjSUI8qHS3UE3ya/iT/8TihogqbKnzo6Z7
tOLQaipPqbw7YbnOjjX8diZIwwVvMgmciGD+6KtsU4GxWnUkKhRm9qkKpr5lxpNQmEqROmXr5vJN
YaQgvLnNRbdObPQRmUzuuiUBMjgprqF6HHQqVN2RqG6JZ/Us7UbBzRN4xq6CbgfMds25/2TX8bBw
GmxR9GH5H9ifV/KAgi1czF37Jr4xQaJA1Ls/JfbiYS6sxldN4zhGNqSQt3ZXvk/CY9RIyza0tZh4
gk4xFlWvZnctE1t9A8dxEN7Vc/O5GO3wZyJgSKb8Bny5d8XU5tmT9XZT0KwyxZ/uOzkwSS1uJ+VT
t5UjAWGEYtPopJDvbQ6fmZutMDyAdBTbZiuPWElWTTK0BQbLH38Aar0n2H1v2lEmSmxmILKekm+M
YmZ6Pdj7t/onfy9Da1EjZYV31BM23LzyB+MSf+dbiO8DTTsEF1+qcwc2kgGpsMluVbbSp8j4d6w9
nkiDPby7O/2IFRu5PG4yUsfDmJikFB+bNeDA3pSeRuoHEyfTyANgTDOX39D2USkhKCnvm8QfEDSi
rJ8uzzZy6sVdfsShHqfSrl8Dtwgs6hYbEUIhpU836jVNMv+2tEo02bPPJJrmVN0VKcFlz61eOF+D
NdCPxdvgmXQwK12pq8fSTHeBW40OeiFrya9ahKLN1ms+4ZzJ3xy1hCY2WlStbozaMj6B5izOTYT4
vJX67DgtTiXBWaqLoWwwvp+YP0sb/CjCRqBjOSf7EBykYCkPO4ceC6P9rZZM7bTsLdoKeg3yd+Hf
rlXADB+byuQbgFdvDOSXnCiYLa/DjeyExyxApBUbvjxFmIZwKElvImqCnBMaIqTv4wy2jB2EOySO
/faS7JXc1q7lWtjog3fb5+/ROUUEG8LrN7ntRzTEtMQKL+QMhL3FczGc7nOoLYmnfB0hnR3U2BG/
kYkrmFEtLGb4XAd6XmQ0BmfE1H0Qsb1ZeoZb7AMcQm+ibKaXQnDuO2Yv7WQE+vG7XLgGE4GUPjh3
F9JKOGGcHws0J0Kbx16geVpbFOwEfkpOv0IuBMUL+LvMhnr4kRqBU4v7iYETERtmD8Kxba3gnEdO
8gGvL7HuOkARCz63Uq3QxzFQUaU5mqpXrCZnGaq1LUkQjsIMpZw9BvgIUBN9Wf4BLtZtmUcijt6/
P5BF/YjgCMgWFIus5iQ8tUTCm7bOnNNtP5TPuw8o/IHTA2dl4mqiE4Tn7PasXN3ly7Aq9jFupgEj
xh9AoS8RswRfjUC52eEHu2ZvZOaFaEiTYbW0gTUOnwKcns0oz/6W2qrfp1b0rv/gRZBxwNAwUgQF
QwsHEA+8PeIVWLwy+VY+aSTRKwCnYWGV79LDVj7r8QgoKkpcBK2T1/aHLi56K0pbhUoDxrvdUHb/
tBCxqezuWpCegwjmE+eFc2KlHnuVDAg3OfTvFOTiylBDOFjmqFxJh1poiDw5y58bMKV3hNtbbhrA
Uu4Cw3dITpil/6nxf91cCAr3d2J2EaJC3gK3T0gyww5yoa3Z9Wegu0ua+k6iOOQFiRov2WuNmbTm
43p/N06jAv7ZoV5VEKzb7XhLnwN6pmuYW1FqdZUX9hTuTm4WulA1eRoCxl6cQ+E2WLjiealYZWKe
cjo9Jg44HfAToIZdbh/X7pCvOz84jzZAfL7wOOLWsgYo56VVfYO4zO1QOmsKA+fuIfmS7pIxf4d/
Gbv00JJdX0SH2QueNL+szfFyP1KQWe6K/gWvFyNRoBwiA1MBCXuz+tQc4lLMqzbSlXcXac9xV+zV
A3rghkkVkEGvtK0xFkgSW0uuZNOapsMd4+LEcyz71XiZegooo2eePK/c4trubpP06SRVCFTMLD4Z
NSiUSRK6GwGlOHreTX5Jd/1Be6cInFLc0F7+DKCzeOWAk362ip1CUor8MUJqz9XxhMbuoFEBaw7G
IcCK0UhuwV5c5Yuf+X7zYKhjPXZ0Avob1fhW1HgAB5UN8+zAK/ZAbSm4iAfSlBAbMzUSbXP/nlsV
BcxMPuUa8B+EJA8Xlv7DUIu0PUSTxe1VTTaMUPSiNKy436Ftm97N5rk/iT8Nj/nM66aqFjARXOL4
7hJUcUQ3UGyxd/iHMNEFzUSEgYB8imDjaEZP+QrtyQh2NPLRqLZ/EBMriAS8Esy9v47v/Y43jQ57
ia+r5ahmDD44uSyVzQ0RpFW1kuxiDGFp2lm+YobKvVpIF6yFXnMePm/twgoST16cuqmjl5jfcu7c
b/lc9z7vhZpvKfctNtK7MjiQo253p3isEH1Jda8ET3Lft7TG79hhegyQDFQTGkaOKjyro4NY4Kgw
7jkVZMvepgc5T9dMz1I6+DppjiCEqKd37r7yecNOASojIEqzQ6I61A4p+Vkg1WpmlQzboO5hOwUW
Gp8yauSAlVVraigU3xtuczs2dDCUJrb9jmGjKp2YeXJA7axrPNH9mr2jvnT0WthQ4obqfd67/keo
zwZ52R2zyyeIrxTo0KczS/rOj3W4yr3EjZUDD0W6ypfwGF7kbwXz/6mjogrX5mDWFlZb6Bt7YfL9
2tB2DuGGvPsuX91Tj3eUqhUaXu7hF5nwAReETYYEVxy/7n+wvcrSbAgOWQ1en5McWtVe+Bw7B8fk
43PgVmDOHZtnhSyIF7Q/e/sR2sGxpiOZ3NEps0UUZwvbpRbvoq7vH+kJlM97mdtq5DK5r2aHfksJ
/FVx+z9GhdqKJbigkF0pWy2GL0peaw+u+wfdr0yzvDBIPmR3eebGBkCtuL0/2OIdRF9mceitFLvF
B0M6IlGWvNZ3xasgmOEfFdHUyn3ol6YBPC9Z+hKxCvx3oWYF6xRHGLvkybG6xGWJFtmf+xNzfiS0
ibhh7YmUShd22dr9pXfClztvAAZez8DnTqQWxbpvMlhffyJ6YGp7OAySLQ5+YPyYBrTD9bAV/9Dr
kllKkuRiH25oZc05+5Ydas+zyh5oCWaxHY+N5gQ/EQeILFI5CvxAyfpB8KP/kexxnRzKU+jTWr84
yaB062aLs7Qo9jxk8kdXMqabp8CUY9r+rr+UT7IzbFDIc7PWrB+mJNI8ceq0fxiWDapBn8ULppey
SZmUrG9bYU/Z6zhafIqivY1xfqKPqiRfFNwbAbIcjNlkZgTCJtS3EdljsdtM+IgtU7vu0/jk5QQM
311pLOK32NjcPxNx9Jdgne15e+vLcB0TmxfK5vZ9v9+eH9vqXF/oFIEooLgxaVs5WNgr+e3xaVwf
iL9d0tC6vzMuKfIeWHU0fjHQYP4HW+k9KO1I3ehfWCeLiJQIr0pW0emO+fCsHAscOudU5JQptrLV
rfhM6sHt2vkoqTDvWd/26W44Ll8Bs+WrG8p122wja+iIEDsx89gkubOpiLeY4qpwjF14KDFqfID7
+xw1TWY1yYvoSg7vzjZ2JN9ws4OxGfzh1L+SOLut6JKYLD2BVqLpNntc4gQqInfSKwS5iCHlYF1E
sPs/FcyTM31kPfUb5u0T8u7Y+Zjv4YLpEz5nHdgDszF6PqzJwqlKjxZOJki8VTzDw03QPy9jqPk2
BE2c+pKO4rar4+FtrXzYjBAynNTw7voqv7n6uW3NbKNT+plBBjZT6oc7+4aM957cIwrr17C7CjpW
6A2Tt2HdYiKL/g29T8UqHAAd62rdvPfPHXTH3hZfB0u1eehYzK3oQmnK9sz6MExP4GKFd8VRVwhC
r9MNAYEVEwvtUtIT7W5PKHxPtDXKQnhHSP14W+JppdMP/ZxJbmMvPtBleB3+LLk8EmF25euicduv
5iUQTYMiaaD5FiQ1kPfKi75ZfuK4UjpHvi7WleBFJ+pcK0dpXFwX+XeChcRZ4c1XmZAtUUhDRNFN
YAfHBABwbvLAnULFHQJYzqwJ42VmAc9r24A6bHGnvCuRBfOAEfo8PraSo3n6uXwN8SgRgsIY10ZS
k6wSN8lJTt87rihe9a9xf4bCbkAloengm9/iSf/yybXCI3TisUGasrobjjcTYg4MxxEXOd2IT0Lr
4ruxtD/SC0GPADxm6CmE2AQ/PkgPgCV2TbOwwtYq9UvdeuD40LWNmAbfLCHxyS7WRgZoe+EBqkzh
JUNZtEdCq57+hb6mFb7e8I/J8BIcWZzuf1xRdGEOJ2G0owBLA/Edpp1M8cY9PBuqDHhhDvpXXyHy
OE0Qbqh43px0R699Y7bDfO97dGVeamKLh/Ip3JD6WjiiS2UELw+mMgNJuAP45MJ+flE+m23SmXdE
1z6WuJKrqftN/+Sjef/TvOkoxYU2sT7Vq9f1JtoRYw3/SM+JZzzX697qmPCP7/KfIebpWY94io1G
Vhv5iu7ypnWr9BQsDg+m/eUU40TTpqIK//HEEaN2PbwG2WYQTQKSpFfRWSettwjWEDMAZCnyVsbd
87AkxPU6S0DtaDTjacy6CJ+ISmc6uByPoKUUojNsQ/lfwAOrX2XQmw+CbhZhogqyuJfBDpjsCGKi
ugXDCBJeeZIxyskBJUb3KpHNNNj3EPqgDTmIYWGSqvrAOA6e1BFqkKmsSDRyKHsigkXomxfgK3u7
41tDvStaZ8ZRUagGeIEtcBbISdMxYMzkK8qQxmCun/ogBPGeV1T928C5q9ueAEdv4JQm+ukzcSmd
gHfxKXErJl+78F2kH8O6d8SaCBdPDws4PcZAcIXpDB66eT+iAYD/UzSju8tw5kAL3CeoMXcr2PgM
iOic44nx6LKfuFws4+QVa/lebLOBGFEO1cA0PrQLWqfZS/odos5E7HCbWoajv+EJ0MyRzugdN9P9
OGzDJ8KnzXOCPJhmG+CRnpnDE1A03qqelsHBr2X6xCvd51yBs/jpv/Q3BjkR+CQDUucbGBvvD+QW
Kftn3qDadK7duX+Sf+7A4K1hpX3lqlkisQQ6chUE24bJgae8SjZtImOE5U1KXWL9w+jGmQPTKUNK
j+dCX83Dx+x9tssKGR2TeJlGlbTZfDGASlbyPV5y3VkIGP7cUjLZly+9M+zhxTkikSlSGpOyB62E
zJepSeS22i1vGu2aNNMLypjnVDeXArjtDSyL6P1WWOWhuOS5ry18ggtEHIQEnx1CNCshOYz9C9rS
QY7tTEeBscGpuC1S6eboqbh3bMKCtHXZqXfjLlsp5sLHdURbwLIr7O6CX3aM7QKD6awdSFFU9iI5
b6b8IrmVW1+RNC0Wfo7IykUUrAqNlmwb4zQG6JSg2Y0tdg5fHsBnzFZ6j3X4unZDGIJQlg9TjMAc
4o+JYsULKjA5NXUVRi515D0JKdE7RBynXqfcqcSqXskHLpJLOZ1r/EHBc2AF/En+KHsdDFiQAbnZ
t66q2bgsMTdkgr7yluDp4wXPhUMY67UlTHkRDovVfV8+gxZ6IEpBzGBhJ570TcCI3PwYDOuKgENs
0Refl/I+Wfd7tTH5X7ef4Lq8jsx9MbxX5VvmwSmzHw5eHekDZ3fzjv+fDPgFYBNL3FTvmRM4i1Vz
ic9cjmwHgkOUQ1pFK8SHcblx3dEu3A+7zBNRqcCpNEXoYnQvGIYKjK/qmVdzeKaR0eGJpaucpVed
jntPDZ+wMhpLErdd/rbEhfGi4oxpvH5whsyF4rVMyHC0CXcXP5m0qRBdwidErIwhmnuPuQOgafQj
5lcNMRd3DByF7qW3tdSl8DzRV6ifCKEdaau28CLNaWXvAWUPESDRoehJTWn9JlqNxB8G0dNb65Y5
Rnq9oQXTaJsO6OeOgaUaydG1uHvaHI9LFJva0VQjHm1Kb9VPfL5/DpmV/RAQPnJ4Wsz0EEhYhvZG
V2fF13pT/VTI0qEqDJF6m1wKqN0nuM1cndTNkSVcW6VJCLBL6JTMxTNPh2usmX9ghl1RZbKRN9mT
JmQtN/qJ2CGER+1bSRwbFvOygsePQ8mkHkjddB+QBgTeQTP5Q5xj1TxVgwn0cECdp38J2ydBciSM
NLAex/C1K80cz6620zw4Leclti2lKoqHJhToJMyNOzG7htmsOX7GVyYVwd2rIptMiJrgidOuERng
4OKnvilCKzoWF3TwYnexondYulLiVfnWyN1H75fQnB1eg9KGsys+y4fwRziNxJsRKrUai7SIy+1n
gfcWKe3EFq/8v87l2skR2lF27EsXQopIoJ0Xb+ppeAsTH+FLxUN39avGRPlubUYKHHGXRbhCEskj
tnjRRo8uoz4j0T2Y8jU80ymo6EcxvkPnaadJypO+633iDEhPGAm0Bat044Pg9V/poSH4tji06KeT
dXeR3mSCPPH5hvTbRf+kQFXB+bNpnwmePABjpU7loWM0whm2mmN1XH7Km3RvcK0gIQhwzvkow8vj
vfJQsyTUWuNowC96JsismErgkP0mvqJrdY7eaXbheZLDsXToeaAk7fv244NpdYqHwR88mDfNj9ab
zaXEKWRF/CPOMT7LdHjn5PI4kxuQYdXSg+cmXMtFB4DFLD8NfmNs/6CqdTW2Ny+0QjpOcheIjZ7v
gU1YmcAteVPO7Wc8UwR9rDeThTww8JIIYJJCcsFhuWme7nuU3WweafJe8GJtYrc6FUdjpRxQXzsM
nvwpETCEXWhRouYrB91wmtf4yqsbrWM7O96eepvo4jhslrFD3gtueczOoy2sMo+qLhFKnzlqPnl4
uFlwzJ8kOo9iuoj22rx3TypXS/j2e3LZhjxqopQPO9pQkjByn5muR2Z2kf3bCQ7GVvlTRhveL2g1
Ob66Fc/5G19MNHEvvFYxSe8g0Y3mS+INXgeCiNr6fxN2HsuNA0kafqGtCHhzJQB6ifLugpDphvem
ADz9fmDPTs9szMZeGHSSKBCoyszfLfe6drAulJhZ8+QelVPB8snW05w5L1FPP1eJb39aXzw3qBud
IAuPE0V9x2wzp7J/bW80X6ViS6iI/Ea7k+SvgtTMG9QWQ4Ej7ob/0Ih2GJ7VjcfYWcbrKaI8tffw
PgUEOzrqgmn5J9V7rT+NFElLoGo78t5wEVa+mzO/CbKso3vK4LUv8tGC+cKFUK5IsHMyTiHm2Z/4
bDylJ87PNbmdVHcm28UxeySS65g9DQdYVNYV5adrfNDOxLzKA5V6zdLHR2THpEGM984rEHaTeeWN
+s5c99dEVXWOXko8QjxWdWf6COeDe2k+4wOX1sI89Q1OCLhN7Y3DJj8Ltnvoc0HtImQLGvhwL+1b
RwsufSP3WbentwZ0l+nUMcIhZSPO1j1TgZ4B/Ac73VOGjcg9xLJ7aK73/XvzquDOsCnybf3Jii2I
TvFGndNHv7CDsNNYR1hDRgMNjUG4R6GpNjdR4833VNn2HerSKfYqyuP2fn7qHs07eWp3eXYgotKm
sn1pdywwl8HYihPB5tEBK2oIJOzMjD+Wb5HsIh9SzInMYVY+sYXzyJiFqncmUdrZzTvXZyV4a21/
wrF8076kL+4zTSkhWLgJuc8RbRDlVxD5w/EtD2/KmJgWcnmwDtiU7ob6BKh3/p24nvuWPtEw9HyR
0S6naQqau/Y2peagrWk8jLhIsZoBiH76TzrVZNylt+5H+IiIkCVRaQ994cf4JNNcJmRYnsr6NlX2
1rf1nWkEWuNlTHFq2wT/7YHRkzd6quHNmIFDAgvgSrnYFLuFl93JH6XfV4/pvrxFwUIHZ3+KO3a6
Qr8U0XsDh0Xn5DLop+Remc+93BPjneT3SKDCeIt9NZyL8VcD/vdKDUF0DGVGxRjLb5itPEffE8Ld
kDGHx+XDSp2jgan2sg5ISsShZ2hfidajV2drahinqbBl95xlbcV0GdyV4RVYU4Qv+Ea7qU79zss/
+F14cROZPrO0kI5Fes57oQb1Tn4l5aHrmAJYJ9Py4mltqPUSKGFdkBexVjRRERRs1iQKkO76OO/7
X9MOSyyuoHHFFsyn7jWDohrh+Hx2Qs9k+kGKpr6viJOAmRFtWPkEsD4kPpumzVO/iQE518wylrWE
XbOJMUf3uiaI2avICbxPGZrLl6m/2AcH2HTc6zo01DP7NLD0NmLBidDfPESLr0/HBhIEHuHDloqE
D1zkb2oIZRQxMYbJKcYLOKyyqQBGrBZl6+FvtCC71PJQiNNImlr1kGQXrbgp6v1qKzV5kAwXgdfU
QY535Xx0QLvAICuAieM03uj512wdDQey2MvsMK7BHqpcaYjUQhQJJEG3DEMo2Sm7tcBJtqyVfB1L
Clfv7IpdCKmOkN55H2Jjb/nQ7vI348G9g540EOvRez2ANZkpYkNhVNZbtfqM8OCfzubqxvvCwpxY
h/HZ+hrv9BXYH/5pL/L3IQbEkF8KVfzhAlxfiJ1onY608OHwIyEGDIOSog0JxdDiP8Yf+OQZW7u3
78hddQ+Oo+AfxmAs7bgSasFQDhFyT74n1unXe3YNo17Oqnlo2rMjDHrF61PXF7WlhLDZM9q+Pqcu
RDtsCM0ejtfHbmtsnQYX3H611ShSnM6VKflR5cq1vz53NdhoVgHq9eZqA3K99/eF6/v+/IiDvzGr
eTL2/mgAb13fhIJW/4eLyPWtPaI0L0m17DiaeXuJxsNEmHhnzBBVhnCPF+BGtQhta2VXbcOo360x
eVra9/gJWrNvkRv/nA3zTRvN91OIhC1y+NaqQjcvVplcUKJ+Es/yoBvik5SzfovFrIE6azMk2XxI
RBq0XK9DeJnKSd/FlYpzRv4WCrfb2Gk+kdRbellEzOrSd6TLp8gBKyYIbgnUmEOLxYhV8UlHp6Vx
bNrkAZ5orqcEs+CGP1byMCbUpyhO2Pos9k0SAAGuumHaFxbIdiI/ydPWTkYILaqL9rNjYBZvHNKS
Y2Qq47ZTHUyee0aj8q7oNfWEARLohm3+OApYvKNva2we56zznXb+QBXSbfKFgmMYSewLoaSJiMIo
T4AsE/idJmyLbiQWcx6gNXaSjTDrGDZLZTqQ3Po2ptqxgp26CklC4IHBrWsMQ7A6wSdlywEpPbMi
1F01G4iXLikzZgLJazFSyHQIQyNL+9UhaQXhg+HfIUpbwMtxsVc8bbF/0sL8LF3mGXmCtLUySU22
YSZMDtyXlvFNCpsCyxVaDF1VfRWdJ4Z8Su0QcipLOtZLEUO2gxA4lz/OVKaB7MDekgdkaH0HW6wd
aQPSOfJXwadvNuuPx25OmMpL0o7lA9EkEJ5i7V5V2DhM3ZzPdlyVu7LA5lfpcvJvzK9p3pulOOJi
yiJRpQn+wHrQ4buxUZN8CZJieAuJJDtg86ikMB/CFsK6PeWSvEETBei5GRE9JCozB7J20tu0L4Kh
X9eavPwkl47Yudu0biApVA6khaWnI8/sj9gmFkwLrS83Xm5mLWcoRQylgWPydk6g1xJ15EcGs02C
1qbbwsSSMK/CvRk7FL1cagdbH4JqnKY9UWWwuWOXeTCYom5VLw1nYqBKlTlkc0ARBTkyYzFLnfx3
K2PSkp35sizMRJxkZoEuuT5CGRPbsxiAPDm1q/3BElj/Noroh8BHRms5exsRg4AFnLI9MzStEeN5
QatnLzpXSUo1YKTdu3DYC1bjoKYHIGoNSwTaYLEYaPmn2RSMutr0zU40Cjmy7gK7flQyWoJRlMyV
R1BVhblhlLK1pbr7OBgRY786M/2WpSytC/Oi0v1r8i7kRPJDTCwMDYvPpialBEdpa1v+liIbzirO
dMRN6MQyNFTkCfYllgvUPVDSpGE07cKlyrwG0i2+mfAMlRL2fK7sFi802VCrMa+2s2mdLA7AuEpC
i4HTbFyYgkdyNY/ToPgvbXoeEgoVIhsCt6yzexl9Jt10VA14XwokA5bYaI/RoEdkNCKITP4UOWl+
WRK9xRWQcmXnKmYy2W7WO2J/2mzZaYNRbrs1U36CqRqNJcP/djESGuDstV2WFyPDwxFoql+d77IZ
8jOOy2bcOptcMMSqAD4TV/hFNiv3NsHUl0qjhcmmb8VW3qeJ7xq7hznAGi+Alv3VVfT2JBtrfLVE
rDoGI0dCJEpLZa++UoBmAJeUxF9ZlHBwzfZhKoTxTvjzRtPBKm1mwVGMZ4ghjpIiQpssNpzOwVxp
TD7ygWhNRHQnHTUwrMgF1HoEIJ0iZAkhLJFkbu5ddU1HTvNTpQMTpw2VQ6/qij82VUts6nzR+hn/
dzvyMyek7Wn1x3zIS8jvzAztqbIpGZJlOywt8hs7vpRqpGFfPby12vBctVwnw1IF/YQOXEMdTaPV
xbdFTQNqAtovprIxlIxhO92cLeua38v6ponwQYQROEVD5gVcxKY3T7FJfYEcWdruOWSJrJw3JWNM
GRbEgVsoFFRSPfbdJHHSzJ/daZUrWMMH8crhQbEph6X1Rbjqr7m33J05SSI4FWbwRRBb2HOi+qV0
1IrYR/6mXoYKqjkRGZnvGPRLg2SkpZHSvkTDfVJ3ceDG7gt2rzmTZuYUXGYw5boJooiz4A4RrUw/
ryNgbGWFyDLFOdnZjhF8w1LpSo/d6EUZHmbZvXTVw/oRj6Edc1LFltjpM064qW5ynuQvCeJnYu5N
9aglYDRtOUtgHDgeZNjBLey5FPNq7rfuQDFdAnyMlhigQCtep86C+KQo3I6jeclCqlHbJKeE7JXD
oMZ1YHX5PfLyeV8C86BE39kGBmRKvEBsWCQuXcUcQrTPmTHas7ktsg6BCL9kosMZUl8l+bKMOOXt
FAf3eR1TdxTiRsJ36ip9gSwB7oqo1Y3VMlyuFwJJxczsSwsVQIjefM0VhgaFc156sQRGA3uiQhkP
c2nZ1zUe9NVUk7kV5UFVUkK6BdK+lECYTW2Gw2YMsaQP6cIy0olA0GhhIJ5IKAuRw9RQn1sC0Np7
Xa1FEJsKIOFEY58aTD06i96PqHmwA4Cn2HZxq9JyMEwBFxvmSDOP46axOvzTSyh8tmXeznjfYaKA
JB0sdgDfT2wDJ/uK76ZFKJOJqvMj20z3RLBBps63pIA0QRtrryqmlxvB+R30DNSqlMgYhJPPbt45
hGUXgJzSZPxhFI9amb6IJtqrEwtyNHSSOTzNiFJq/hAheim7FN0Sm0nR2q/dGgVdGHh8tiYbeY39
PgPMWclQbPXVD0eclt1xXy3HlG/z4HyHefE4af1yWwxjd5LRQZ/AAzQrkSdTi2CauzT1Y8EUqnWd
s1sWn2YYxrhxguJX6d0UO/ZRX4bnmTOQk5Wyhuqult0OZSujV5DGNFRsr6D2gseFZWIF/lRYxltR
AGQJSGypHdL4JsywdCXPYaOpP3pmvlRto6JqV4JJzmTTQvoc6V98c+xzv1aNXZlBXYi7h8W2D4nV
+OQKP1OeNTunIQiwiND86JH1oXeyofvqgzyZGGKJ8rY2CTppFwRjgAd1oW1doYoLvsXS782ovSVQ
/DYU8TtBtvHekkxj/DktjHujV/YR+vtNobnLrrHHYMT2laIFZNtQ8t00dekhTJaj0cm7Jq+SXanH
xLAyvVJjWPxV2iBDSnA3TtcWSLR5EFMLdCPbdOLeRlKdD/bA9KVNKz8To7tVakB6XJP90rixRJF6
VgS8aloIGRX1tyn7b0fpeVt0Bw16PlHfccDqZ4yAnENzdqfeeFw0C92tuqkLJGm4FVFGv8RpYmxR
gC97Vz3WCWCOEXLWEjp/ljEu0Cnp9vgI1+iDMDc2mdJPndbQ59zVUYHgdkZK2pHv6uCH4dQFRjOL
De9K3kwuu4QE++kaS/XcGTakHF50XU8PeV7cQUSYNGItGwj1jcpXnfSTTmAW5uiofTej3diH2W5O
xmREDzWpCZEWe9hmwO3TDWtrNP2HjWXKmfRM7NNpV1yz3o3TR2neaHVy7pAKB8J2gIDmhD7afo1V
87HPp8Ib+KwcphQ2IWbQFJDZ0xw5X4ScE9Y462tASP+gYnp3LgyWMiyt381M/Mp6DiiRoCSwjYfY
rN9Jywup6bq3QkvANZTqNgkbExLwdJRcuX5hkUXf9xyFBENqWxD42+iPSqH4dTJeoprZnoqZMHbn
TjV6bk/l1JTLWZrxjy0LTPOjrzBjshNmsxlQjG3Lvp7JglNvi5gYT9HDUtgaag3luGaoNtD1svi7
zb3igqj0SdXt6pXZmzbDwbUb4UU6/C8Em+YyMsSIqD07FCKNOb8YU4FY0UmIB0o7FdPi5tQoBX4j
znulsQ/LXOwyldlRVWYwhTqGb/Ms7lqkBU8KoJlMuvdiSjsv1iW8SZnZOxNifnayRo0WWhtPWPFz
IGINkUlZcG+GO6dEeuvbCfw0U28J3oOq0SYGC8y3siwpQeAl/ymBu2igJZKyWJ2jwDIRh8oRfxlr
jtJtGNLqLXr2GMYWQewDWC3fRuUNZhaMuYK3XgFiRBfNPN/B/Ie246AL6061G+ZdZPQoMwkmcj8V
wEMOIIVOlwqFucCcFYIajfyBK9l96Opzm2/jeVgnbnAFuXjgONWF78YEfVTaLg5bYOU57u+ZKTyL
XEW3UYi9HvIFCrVlBjINH9lQZh4xDgHVvPC6XjmHM2itYhawIBk3zpClTeveohs6qiZpowBi6fyS
RgNhnzj32bGab4tIcMC42DUnSOWrqQrDi0MVWq276mW7F8Td00mr4VtdiFZxT4Rc7ZvcGGDEmvGO
IIr7ccQj2mgpZgg5ZxTaOLe6xew1EtHNEq7FssrJSV0KIacjrnIsMCp3wXfdL6cdWqZR6UkV4x1W
ejf848vG6WjYhOzQsI/Nra2kH5meZbvO5AgNBYtfVcIStLMHbYI9Puo91JKZ46us33sIn1RXw5MW
uvmrYoWMGUWPgfaqUyxGEMg5LzdFI3YkAID1KeAuk8tsmq/S6AE2SFPNb6Z1ztfVgsCLr2Eyj+3c
ZyfX6Tg7HANYp41Q+UBpdWgrolkHtF5Q20rdPsTpQ5VDY4ji/huX1996y3Cg6Wl6XHD1ySD0yUbb
X0qOLuZLwzYaIOz0CYC3qGgurAbV1jxP7Z5dAAF0q8PThY9oNZYktt3e1q4p11EGGm8NUlyihUNg
TTqEVZLRD8NqbIQZcEm3bXhSh02uhLWzG+C4tBAfzcqwEFW1v2eWXtON53Mx5AunRWtBYoR9JMnL
8Q1MsG+7LN6P43KzKFp2Kh14f9NSn9yh7/y6DeEOhklgpuF91kK+Fot2wrxWAmyxMBlF92LlNhCc
4lvydSELHmcZ82UkwQ/fl87e8KGsDd9nvDfEAiuG4J2gJFVDLweEUhjqF/PMeV2IrW6ia5hf9NxC
iqosBG/WMKs6toOIs14uxBBPZRz6dMGvUDNqpdW+l+Yx1hI1WFd9my8UganXJbdakqzJi8l9BbGj
1mAY1nOz77Lcb1QRPhJD4GwWcGH+sVzNX3NL347LQe/QVgg9OVEW3jMxWSBbkIKmaL9ZKH/ipWk8
u6S7KwepcgUUftgZYtP2OvCalntm6VSBRWSDnzruUzmbXIQWJ6oNWCjp4S8aiw3iLPt7SRI4IRDf
h06h27HkOwqqni+xJYvH5J+NYVQ3GDFuRZOCc4g+vp+tLyd6QOJQM5PaRO7gBrhSfihE7sRyRY/m
N1vSueRW90HsSefV2y403sIKbSkSrKPSw/PIh/izVxgKpXgGpFXqJ5qkrEoBKbumeeOSY8AUquhF
FOO91Qe5UXWIp4pVatDclS/dko9LC6bRW7dZW0EF6BzofCoEMpn9xHZS3i1Q9bUKqKxa+1gyB1SV
Gq6W0RmbuK0jGYFMuXoOl8R5NFsAEQl4RRTMJtIT9dauVL8ykVF1I1TNrJ7Kx0VXvpxajb/obX7M
kEtatZ5K12SqqXc/7G/vhcXsxewjqqxL1QztHicVc4qmbdQk7wTQwMs6DJINNTEQ83YDYzWWhnMB
w2Uu0e33mp/oRbMzI4oYG6+GVpdbti6gCQO/DpkTq6iOX6GW1p4GU7wKqU7msCXCrxv3sZGr+Imy
vJWz+pmH7jPGq+hX8utiBfgUTrfJlL87aid3i1V052YyHPAugaNlolQQcprPURq7tc3wqtZcgtky
SBRyR6gc1C3V0pbbUQ1vWOjSk6O5xiaqS4YbjvpU48mGSe8koHoiijOHNzav5D7DZcwzHffRsSM3
CJcQ1n/TPTtl6VtzY/hT1SBLrfRHo2f9K1Wj9fOo3tk4DO/gqGo18qcQw1b2OWY8E2tfOSktriOj
tS1a40jUibW3YR7ouT3sQkER6qDk1MOSVahQ0CNQJSlJhU6eVm+MWVGc3jgIY0g8EdVeVqbuXqe2
OEaV8Z0Uwr0kaX23KIg6paZPW7eg21scFC9FSSFvWIFFElnYKNtxxrfXIPH7Vv+SEE8KFn6PjrCB
25v5hd2BOoSvWH8GzqJD0h/BM2ISXOrKvnMYR9M1zBtrtEknbinCnQTNizEHZi1+4zi7k5Zj0bmJ
iz20PxGDt6Bq4UrIWl92LkyMhWQcrwkpu9epfaUU1Tay9TWZLbL3MpxvnWnSN6ENRmqGM4UcPsto
VGAUhwIOwqyxYqjMr6Kl1aCyTsKzh+E9igQJK7bp5xZdclyXb9q8FHvNzE5hiOnWLJEfEtqwdue9
X8zo+IVkIa1Uhs16d9cKoln1qGDOEcXmtvsYxHBqsX/eaYtE1GG1+BV0Q8dmJTp/VNHyKOXS+WaC
tWa/MI6Y2OG8FBu2faopdtBoHFUxKd/WYD7oXWG+uwKOlZPWH6k1fSq9uNVa68xeeyf5Zl/qEEM7
Rc+9uOxgrHRcg0VubNPyjQAuex+2+MgI2AzlOZMI+VOo74Vk8e+RZbGRTBv6EfZnq/nOo5KC9Ops
Vq0mZ//5bjy397JfBVWrPdrkmiT+Xt8eNbh0A1SvTcQoZ5/Gvzz+edP6zr8PC0IsECOtL/+5e/3x
//j63x9fxhba89/HtgPCKHeqkL/5kzEaiX9zB78+FKu7a7uaLP59eL13fe766vXhf3ruP70lxG2m
Hr/VNgzmDKmwW0zFMcxq/pt5/Rf/3L0+e3286BMviQK3D82tHulPquP1hrMLV/m/j8WyusxfH1+t
utHRJG92QcxptgjPJX5U8wxGmcc86xc80EV/MMJik5M/ug8nHbccB/S0GBvzGCuxeVzi0PFdh5Lm
+rAnMPXPC9n6FtsyQB6Evv/7A9e3XR8KhkI7S8an61OJaRjHSXNQsg1KZqBfxrfn+r7rK9ebqmj5
4zSdD2miI9y2SgRd6foxri/3mmkeKo0cRlzrvdQdUbdacAUSXMROFA64bK1uRXYDmB/m7MVNDfpr
pP1jnwLQjO3cehaBccfrjTb1ECLiql3gNy4wRHCdwSn5ZxJwLUrHZPqZqskpYwM3WhCzuOuAC4Xw
MszG9ld/2KvD7NUu9/rweoPXOtTtwW7bfRv1fqWOyBuur4xRqS5BWJe/cslU/u/P/XGVnQcL73lk
cf9ifltHq2lvLEaiKvpk9/fv/fkr11/75z3Xl6YeJEWVJarQ61W3Wg9ejXj/frzrC9c3//m5//Pl
v7+hdtJuR4LY4e97/+VvVomzT7L2lKsUwHhmsfw5BUYK2On6ceQ+SgPioqais7Pn/pwxesZOCveM
kQh0vxAJo8vPzFCbvd2EoAJVfLCzuTxYcdqeyX8CVcrA8ftoP8ZjkPb5QUTwVpoKKy8sVvzQFZ9j
q/y2sB08jtiBbtqcUr+lcqHjNOmycSoQlsVMDMxSC+k83ZJ821niQUT06i4E+xAWo4Cubxm8uU8U
YNVtJlnS3EaBOqsoZExnoY9VZoNYCbB+LFuInw69iDFhatDh4VEWv8YoEUFbw4GiFvCHbL4bGNH5
yOVhF1nVU28BIDQxziAqTIqRKZlP0Q3e3aNXTHKDwO9JfdTs8kJ5uybnKRARknSfswXvR0ttCZTG
g0elL1PCBDqVg56rGu5ytWIzS8LhdiI3VB1AMFUdmG5Y2eB55BKZOM1+mCHaSgVcYnOpFy4tTHFs
uMr4fswQJZ1atGS+Mb5PL3G45F6xuFBo1P7HjDInWNKGYABXPVWxHKCfhpDRu/AYOQhAFNt9zaBV
9uAgfhQlKIgGGD2EjFqL+ByGLN+2Zfel2Nssz3uARhNEP8vuuoZmOzVrONQxet0QNijhTuHJMD9s
U//UsgHxbMcwzZjVvWnBHY9JM/eqC+mKEBzz5hWVQbFxyUwK2j6KNo3DnFTNEsK71Y5o24z1QRjV
dGhseocIDDbrk/ZkS3G75jyO/VOjUBerdKZ9iYfJjK06YPCtzNSzJMAG/tiQBr1T3RDW3mylGV6E
ZnyVzTq35eMITmGGI5rYiHTAMrBEGJOF5W87T055KBGOR424iUtmaGxneAolgmOSa7cRLiO6MrZe
2zEOaKDAzHWkeWWmvim9/svKxL6MEFfwozeMA7hg4uWOyO/H0WqnO2aPWkSxlpkwwCzTdvc2fjQN
wxACpJUZ1VSWHYhrlEHpipMdPmbGaN73ufbb1FDxJ/lzRIGCoh7fVaCikVwD3+2X13gvIpU2YdHS
vZGtvF6r/wYMXBs/KQgCp9frK0R8+pAHdcqqphfqArhCzaqXQNpQYLuSBExgLC2oMvs7Gtv4pWK8
FYZu7ccy2TYS47aQue42LAh+z5IDw8xnrTHCQ8MREq4uGHVW5rNa9ee8cOHAOSyiRkG+WGiQPavH
zr6vw5suTtqjYZSsI1VB/isCc0RYUze+N3n7odR8gqKGBFsQWl2pd1080fpxvEcRjCaloD7MPyR6
ips2QSegdYzwRKzCpoGHlSXQwFPiiuMEUvVSKnjqxAVFJxrgPg5vqsVi1sv1gXuE+KZdg1GhHEoX
gW80nAwYdhJhT9diqcRyvtUlbny1IBBzSovmq7AYG3Q4JPq6hfmeAb9NZbQH+SXrtvZiyMeib2EZ
phBlOLYQmPtY3FLTY+CnQrqdy1NvJ9GdPbAnk2/MUUii7aSrH07qKrBhSviXWvY8G8mwI7wmZ7mx
ydCNw++eEdqgmlhiaNC7poHP1QzpXdLX2AcuOurZcODqnsYRWsy8cUcmU2YEaWqU4dZcJo2Iyl4+
EQsObCmfmq5T4JbGvzR90D1StPVtb8L5nVRNpYbnl4ISw3EZViWidF2vRTOdd0WP30mqBWK88BE1
X+vCHsYoow9j6prdatsLjA8TdpqrUxnJHus82KQQOYjYEGYgU0QVuAEVGUxjqzOLg6ZjLGSK+IKz
qISjtTohgN5tw9TpD32kXJoFXhhg1fNAKgMTjXvZdcQLOMw+5lpFXqhExlE6w3eKUyqDtvJnSrEk
lG1cUqUpL0JpOo56iwbJxCmz6eeTYjoI2wZ7O6YDI/xKZ8Cj26sNaInYopkep16DD24kTIuFv2j1
cuoh1+RmRC43JDPOXLsak3NG9HXQFsWZOelFKFcCemIEVWoRdN3Y7W7o4f/LidzmueWLdpfu1ogS
zGnqMWSMML3bGRyQfJouGXP7o6wBVgrSGLUp1RENV+5BmbJ3CeHVnqb33AJMVwhXGxYBP3pGamFp
SJiUVvciEyr8PM7noU3zY4Orc3Gf1ypraul+YjzOML9H4mu1L5mjJHBm6kcLUKtcElxELXbmQtg/
1nqpWqTp4IxwbiUXEDM7qr1l+gqV5lYqc41pDv99iuJdVZBkOwUS5CZ+Ut3OVKHqus0BXk7RQEQg
g4FfVxylhbkdMDMyqPW56wuLgzdeYxtPVddHJzc235IcZ8O0xVJ7WB1s5HqjygwxRVQ+xyKOj3GB
U/lsTG+xwKiiK/X5qFLtQS/hhszsKDAL6AQpPKhT1pTqoXEXX1unh+TH7KZrUIRNc9DQRzpdpe6u
SQ/XG+2foRLXh38+4voDXZIAzAXXJ8Zeo5yb1k/uELMqshyTH1sqvoO2HF7kazH1p7qcyx3l48LA
ac76o6M53AVIrzaVVeq+6goMSFp3V+KJWLTvegT3X3XheV5L+uuN4XAqEMz2jzI/Fg4TdBo23+gx
G8/Cj4h4neXPh9K7jiD4nqSeeD3DM4P9oE+JCLG4WmguATWvjviVhn/J9d7/em50XPZNC4FRq6UM
J9f2SYiaGVGkD7AvM1LRh4GGrly/y783V2frITEjTwFx9owGsHP/1yY8yiJ6llLZTatt/NU7PrVN
qEzXx8nqwro0TGNcIgOta+DL1TH/6sxatA9j76gHy8ax6GqSvawxMaJvck8qcnWqwiz2ONSoztrK
vIntigXC0rTjPFT68XqvVcjPrqVVMcxgFButHrGNrq+1mEnLwaPrZ7jes2h1fcuAwhUn59okxbHv
HPUIj30kBPdgrgkoWgbpN6pjRPC5asyHWH+42uqXqtPs4tTBlK17J0gT8HOyCg/YYI2MqxQ/jASS
HbvTCWRS9WOnp61PRATyKgv2ga2xVK7WyXhdunaJWwCON3mIm0INobQGrZs7Q/P0kV4GHPOuDsNk
pxY2p5NLyxv0ifh9dWS/3gyr9a0qQ8j0i85g6H9scu0ycfw2ZyDStk55KkcV+ZJgQ8PVq3Yh4qYJ
DGdumK8eqn5Rd9PqT77806T8+lBnpJgXDHM43BEGeut3QOX2jxt3wkPFgSvgkW0AAzenIdJiHVKp
3FUDjJeGgtddjYT/noDXh3OKpryal9AfOudR1+V7XaOpG5eVK5kuabeNlelrDahm3bcPcqpP/1UY
YxcbvZhuNcwIF/fAcAfzzYidl5k15pPZrsqCLLBRhykfy09MA5EyJgygV+PnGLhPzZd4qk5AUwok
VZjaay2I53JKQUxIgGef4+flHXuxn+kCYhE+x08FXI+dPeNw6hW/MVFcL8ppx9gTBLFGlwQUMG90
g9QLCnfAcmas2/6tXA3HsCDZsqgvj/hJtxKj1+2g7HB1jMe98rBc+u+KhzO0QWKEggqLIzDAd43L
V/Uh5vRv/CkLLA76V7tRHhCjARIWqMEh3ljn5Euli0Ge6vJDC3QG9MbihHaqTwMq53baoQjRjG1s
fkOGwd62xmj0SX2/x8AqSO4G4LgNMmOIFk+CSanYIjtPV6Mp5zx/R3faGXYaxgUB+lgcCXKg15+a
7Sz3rEfrx7zVHsWHfgwfmcdT63XIsXS8d8kLPVMzsKxo7+nrfAl/JrThrxIP7H4XndXkYCDgHzzJ
om3RSG6NxhegWNDJz5jPLjVN96Z64zxAAb+AToAanfNT+oXisvbKMFCNbdSiKEARC98CYS8GD4PY
NAkQlgc9DqMoeUclxroBJd69P8O22E1fUbMxH365/bafocqfZ3TeTsNmuDdI8bAfRf7/BN5qDn7u
/+aB7iimQjlh2g7UVNU0/1e+eN1MBHfpKkJN5VgLKCtB9lucqn32NRyjB1xOc3gLWyW8S2x/LnaM
Fe2zc7N8c4ZQ18LRy1dvl9ny1S25NQVfRb76pKbRLnYOYXmHZ6es8VD1dbETLrGtDnXD7r/ZO4/m
uJVsz3+Vjt7jBmwiMfF6FixLK9oSpQ2CMoT3Hp9+fplUX+rpam7HzPotiEChWIUCkO6c8zc2kL9n
FE1ABp7WV9T99sW++IQKxzUc0GN9Gu/S++KxPvVkHDb2tv2eXqBY+5y/uBBcDuNNfsHcDw7TpMFC
rD86h4WKxMG/YzADa3AENgOdGvg0vH0HYtNysKeNu6V3bJB5A1m6urCj+pN/jQzzTDb7Soy7YNh/
b8dv4rG4Qo43foWYAKHBf4UB5eF3dkmUtkUw7VP6BTCk+Y28NfDX6YHCwiMOYCVUG7SKeYdejV6D
AawfKNk5hNnwyrujyfaUH+8BmzUfgVjIm2p/A1ECri654Zz7dwEk6pOfsMg+5l/A6u+NO+eECuY+
2EXf1y8CYrdzSB5zpdNoP0tnl1wN5+YxPrg38ELdz129gT61g3rf3yEDCOC5+FihLALrBWTTDrgz
5Ej6qQ8b4Eu62yTneN6RnaSHLR+UBMCjY26+I0yW+DtWB9t+k2yPiFki9kkFO4ZAeDko4sUlPAXk
1HfWPcVKK2alc0WKHHVxpd5AswXGd7NsWWVsjeaIIsM5lxjtnVvrW1GcN8f5hRCcn8oEfvAumk/L
ZfCJuPLAym3P2vxowBjaKqGFm0/eZ5CEIER3F+lB7n4yKrh9U/n/RzkUt1VS9t2//qmd0X8W/9cN
X9im5QpfBIH9iw0zQvYdiC57urHleANnKd6qMYbm9eQHz7ZCmJ4lqHV9hjYDsgmi0ROMpE4pfius
8n/4MRgh/KUXWq4L4tl08T74tRd6aT+LNhinm8QmV8hfb57jaLxwi5Bog2HD/LGFZ5eijkEd7EPd
f4go4EKzfII/knzQP+d/zIn/gzmxcoHArvf/7nfxUA19/I/tS1b1L//8x3ftoXH+7V///PHBH7YX
gfjDZQ0sqJ5hVOEKyXf+aVHs/kFEAo7IC1zfFupB/9ui2PsjcF1T+oG0Ld/3HRpkp873r3+69h+u
9EC5CiewhGnxqf/9X1/n/4VK5I+W3v3y+ueWbzm+Mrb4ue0HfAcVXsvCNcc2Pcvn/Z8syAPqpH0Y
NsYlOTtyj3GIZrCEdDzYoOdmpPk7Yv8zo+ueJSWqjbmEF+ncPa+FcZsvIcaapJVYx7Rn7ih8FD+A
e6DJn+2W3EX9KppuoSLkPgyjEOutsJUAd8zwbHGAuBm4Vu4r+I6xlcoDZZnljLIITNviHlzks7Oi
PoSfKkyN8oZg+9A08tZyGAXMavXOHXKjoRhAblhI37b+QxBUTyliEySCv8oak0/QKPuhWC5dxR0K
Z9At5ZWXUa8uYv86CxYSKHZ2Dzjwi5Ou0WY9ljWYucbs7jPPJ7BtGP3qgTpC76Htlea73J69K/Tw
amItFUoBcTXK1zjPD6aL1k+1L+txt3bD7TDn1EXz7nzEOnIbVq9TzD8nuUInue7TMLnbachO+KM6
Z6XDNXshyolTd7dWDJ7ZgEpCEIFXsNzd0pN+yRr7vsmhGwrQZdA2oKX2DcjVAAKI8bn3kGhoyhcY
NyPUum5JAdS17cYmQ3eWVQjXzu2TZQowJgzlK2hkT6VKwFtuQHNeGz56Z9Z8wkL5Guw9bMypuPYK
LjfjLnQGy1mrHG/r3ID9bWPhVCfxMTPPRVqTz5yPcrVJLQ3Z1Zp6SussBItkJy/NEiMNtCQsJmWG
jORtFnkfcL5+cAd8AfiOfTbAfsVvjQQIqra2o+S+ASaTITNuyC0WG0BbX9oiuzJigwxSjmxbsN7n
MD/EV3NGYaHOWdFzE5a6mu+XuTymy5jtgA9lyaVRg++th/DRm9fbmGdth0l1mBJ8bE10BeUMBsQi
/cjsAx3IWvxtnMdPgzPh7NX211lt15e1Pz5C12ABkA9HsIrZHhtt7l7X7Tse5tnYIWe8pNbHIp+d
rXDAAUUyuxJVgx59CzZrvusw/Tp6XXxDXKT0MUO4fWP5XMj6OYsz6j/mCcTSxzpTclOjC9fat05Z
WX5dxmszKK/tIkOfGq38xl0hRwofFMK8r/vqoZoEK0l0hWIXenc9XbSRuSWDNaCQEt4Kr7uxyxvf
iBAnSjwgqwpNXB29laIRQDhkkHvWQ2jn9TOJFKd3suv3TScSmIMll1gAyUJjLWMCyqflGaxTB6Fx
F8r++5BR3sgkSbA1b5CUbIqnmmxHYI+C5XeEhIv7qXECtETikRw12a5tDcaqHJ27vB/dY2QazKum
860ZW/Cmy7gN2vg89HqowsrCzIEf8uZjpvfejxmEpCTkcxU06s3gEiTrvU7tqcF4B2ri+cebyg65
yQswcoP2GX/bN9ba28KrA/+v3/vp6wo4725t9viekoWbp9460jDfXoG86p2dlaQsVOyqJ/0V4jHd
FIiolB4lILfDokwOyVffFJhZDWbTHrtIqdngdlaUxGtJGBxjJJFh4akaYR1UqMGu84+9yamRAcss
grd/H9L/kbY2wJBEAb3+/f+J+g/9bwtzyXb1qOhrXWItSawwCMXq24g626D69DFTaRXrf9EbMLDe
eWSCMCPWff+k/q/EV1jApCJHZLoWrrB88u2bev19+sCYpPdRMLZ72dK6vbF66AYv3Gdl4j4C0rpc
lkM9ZekLVSI/V1z0SDqfpuopXAcQrg0Mv6bym1tLOQNM/exe4jN4GBqAf9NYPU7L0l4PNkVQaCg3
kBlRXO5hZGE6m5wTvZfAmO04Wl/meIQ6ug3slfiqNuo9+Jwzb27Sm7UI3at5GR8LZFCIKMGZh+A1
tvaay4vWtxtKHNVTpywGfce8MlB+RlkF7YA8oSIT95fD+jxbhNxyoQwVrs8tMvmDZ3xasZACatWu
YLDT/gY/3/PMNtHdXbsXGGj+0Sid7gj24os7o2jUk3g8xt0on5IgBFWCBjr5EJS7DVmcGxKy8jJ8
L+OhuxdmWN3aIwq1ctz5Rj88ruWQXKxVeTuEs3EmZjSjBczkYkFuLY3DvdGJdlfHIt11vvk89vF6
yKJGXmQBE25noZ76bahnAoX4rqV1IXgOhLxasPGzShThlhLtCziWZHjQKNgwkqCyU0Tn7oxbkrCp
k6l+lqo8VIyZLLrZ6rUcSbqPwfk8SUSNtLG43qxJ+GEcUW1mNQHUIjFBQIC8IPEHWw0VDeVu6VLg
RijRH63zPMU9GPjOGxZiHRKx9WaET1qVA9QbAIF/dUlfatM+1MNyiOcKsxV7xvNKb4AWS3w+aaGo
0SszwhnYkTCM8lybOWtv51a5Aes9fez9pb/WJ6Oc0YRSXqGAgvC8L5ndwX1Nu4S1AklDXDYSwyLN
pd51a4KqBAQSvOQEgquwOjStl+QcXhIGumrj6YSZ3pUeBFvpeB+FGOVuUW6AHqsCTFzLcwsCAVlG
Ntpn/v2lFU8F4kKUvAspsEqeAQddvO3GyltPvzYml5J1Vn91oxXOmUBkXSVHaZHchjws0XrLFx+r
xFVSWMKxslIGyEEKg0Q/17VQg2OsHjHYS3FoRABllqccpyvoL7s+jipd9/6UB1Xw79RG7+k38iX7
7i1YZ2owSaVSsHqjG8L7S723NsOy6Wv0DjSORcNa9CZROV19rC58Vi9hKyDgiuZJt4U373W9a2mf
1shABbvsvJ3vm/W5mXzporq/CM0QrmNUIl2gb6u6ZdoqvQd7tRtKmPn6pd7o+63w6BCx8KVRHurv
m3dD8V+OreJTU6UUrvs/DdV1c9N3NytQ1stCKTe6lb1v3tvge0P0c/fcpGMh3KRcXaNcfsB9DglB
Ndzpjfb1/sljfErqmvGp+Q5DidS0fnZvffTd3ptAmKEtW7bvD87XEI/fPUMH0dx08ono1UMbdZ99
67lv+15af/VTiOH6wbw/onc00vsxvwSI2OQg0N97r1CpfaF9cHVv1u/YRgwTITZPljJxe+u8rTJ1
0687bWCXjH4BjYNhSTun6i6ju1Ls2D/61/sxK7IOfme7B+0u3oWOKpFtPL+bD50yHXdVnlu/9/YP
6lgV9RR2PbyltMG4dqP3qcFd6L1fjhltE21BigAekapSkhA57KnBU2+N1/YySKBt6oFDmQzrPbzI
LVK+LYkDigjvtvH6ZeFCl0XwjsdcJwAkuxQRMtUFdZesujgGDxJZjJQewIghI5vdaqDb2zh7E0xN
+tYlHeE7Z9OahhvdJUWHbZrV5fFOd04KZSz59Idqx7orU3K6+kGXjcK06d76hgqTzPnwHEMa75AR
gaiqUuC5fFo/6Z9ed1JgagNghKFxplLy9oTVY67VwG3qg8WIHFmGI7z55/DsBawi9Eu9pzf60etj
YQVavWyC4/twmWsHVD1yvu3y/Z/KIEL4POuQd/yzcidAtxVHqS9h1hi2t/fsqF13urY3W6yPjnpX
v6ULZe8vI9v0UYMQxpexruP4S9hnuC6qSxqVy4Pee9/87lipTSfe/ycq1K353VfMxCq7Yo1f9dfk
+nNhZF56HvarP33sd5/95VgGR3K7dgDMEvVb9btm7r/4k4darjpUoX4qlGWF1fbIOqj6Tams3d2I
CUhvxo6J6v0YSWC0G22TVG9r+4d5yi8LYyjgdKzoT+hPREvCrv6I/vDvvka/8dNngsWHF+Bcleri
49b5aMVwS/R/vX3d2/+OtZIhkNwNyxmzg35fb4T6vW/vjqRszYKGAkic6blTnuc1+CnwiHEznXei
XnbjUJXtcbQobArDhy+KnXKCy+xBF+/AkOEnqSf3Wntm95WVXawPlVobGGncXDR6lRALfkwUFs+t
6UKPUj0C9k24l3DCGoWNDOELnLVFEpZk6EOUzdWk+Oa8qPb0S6lHXn0wDQqL4QJ9gbfCnq7u6WFb
v661n4pc+jsXmt1+coZvhVsjXqhWG9oUUlcd9UtXlyLT8kn6TkFJCRteV408oxmV3LbwQl+LPqQv
SG+i1BKHsUASP/Dm+ggb+4dfc6KmRhmgMQd084dlr8HEQKhH0fTCTAEwDTOAv1gmjH2x5XQXi5pY
9V7Xoxg/0BCVw6mX4zsyre5uUPankEd+eKBa3rh1k2449mro1Waoeq+lbN9a4Xp8Nz/NJpsmqCuT
2gx1AjV/XCB5ub1n4oWkVlaYl6JXYkNGiKLwuR/XCXVntVjUft5ve6YXXVBQmwpntXapWg3Jpmsv
9F7DhYGQHq7TxovtnX0dqkFaexXrjRgwaCpD7BNqtagoSpPrNtWCoiKWxw0rpqAghxACR0cYB9eK
upULLzufInOnK4eLEd02XoU5mR5KVeXeW0vGU23XGeoivRteNUGkCPGgccHPk2PTu4MCVpa2iVTc
kB51gVQXTvUez4h54f2gOcbGdmjxAMjURbxvCpn6qKQCifvzuKdmnF7hpvsOU6/a9do9UNQ7/W26
+q333je6IN1b3cehiOROfxE2pMxdelfM0PmhtGQbp4Xa2LsEY5fhCJksxr7ZU2twvWl0U8OGwkFQ
5PjmGa7fMCqH4KBvXkL1aHRrkwHsI6RIeO0Bs6e59Q6qeDVgvdG+LItoYU2uGp/eJOQIKTmW0SvJ
vmZnk+aEw0Rhby2b5FwRYy6CaJovTNNFGeP9dRE10zGr4T632XSRpv10UckxLpDlihN0VNTRJEn4
cV759d3uOwoxA9cv/3IsbTfQ/LpNMV2Ndll9gNI23QwhMkRIO7KuIVGE9leQueF+LSaKM8J4gGKe
XiRm6O9jG+1/GaBMAnkRyM1aAI0x12TXmnK9tYr7xSx9XG7rbV43D3W3Sirh1eMKK+vYgW446x3x
ybaW+GpqlPPeat4Og0UtMjrWobxmuQ0aZzGdyxk2o5X6dIgo3kEB7ncJpDAkem4Dsrkn1JpxqBrr
ElqNf5/OjcrC9A4EYP9iykhUzukYHttwvcsgFuIK4YMlmUb8vwWq0Zh4GNXk7ZPInLcrwLfBJ/xY
urQ5Cj/GVGdyIOXPnXOOPMZNGaL3gu5OeXAXWjRsNvzzBoiIES6ZUeOB6PDXqzQZDFLB+JQ5mMxO
/gTEw58w6zIw2LM90zpHZuQDma3msk3xA9N7Q9Z875xiBPMDr9KJ9SKXKm1mIMsakefcrLUquQ7Q
g0uFpChhzW+MEF6yl7vJDfRhEp9E4wgA4XjmBlgSufjd5XF0LNv2Zh19cGXd9OgMiK+i3QKUwkft
CfEWfCbzqfiQgaKN7ValQSLYEynky9af94sTDVe2LM3NWA+o0rroxNVVUm1RTbl2Sug7foMdYExu
Bgp8TqrwzqvR3gyc/iB95T9IIrVwhq9eUkGus0H0LPEBul535g5swh7hRGcOdm6IVQGKixW6qnLF
ma0JnUevLObrEAo2iiTL02za8a5J8RKZB+ld1PEK3XMYPlfu3CLEjYVSS2Z9Sc0voiOJW47f6iiE
2r2aZPiD44rgxsYRw3XZuUgMg0Dct45JJjhP7xuQxAenift92DlIDnkz/pHImbVTCeNeSQkUS9eA
T1pBbYEZHnskvfPAw8sJnPHcLB7sXjC7BgYAvhehkWzCqMyKar2KlmiAmQsa1VmK6bxebUCTM9Je
U/INTe8e/wWHJezVaqTfQbpR12SdhzENRh9djMa4X1TXjmOkpJo4ce05BqRaK76ZjRq2TwKzxnYq
SW2YYkYim++9p9abTgwXmgDzTDLVDhml7taOmM0RUyADURwSB2NToPeH0AuCrVPl9jaEbOg0XbAF
pDeBlZcfQrO4BHSSXTWyP5p5XZxnWfOlnimWVJbTb/+neqcrbf+hekchy/1bt/rrl657+Uo+DSux
7ufy3Y9P/ijfieCPwBbSUm7nFOhs78/qne/84ZlCOL7nO7Zr8x/v1Tv7Dyml70vIX54NkJO3/l29
s3C6l0Fg+tIRgeWa/0/VO1Wa+6l0R5Rp+WbgOx7CCdIyA+Vp/3PpzlmEkZHuPJrtdFO5ALiYafy4
dvaGrMhTSaAPP5U4f9QPf64X/u6MFAtdx6T+CAbslzPmpVu662zVxwniJ24ycO6ebIG3KPIMUxgP
/6EWrgAnv16gKnTCH/Vt6qjc/p8vMOqNcG0pjZB3Ix+F9YPhL6d6zV5Es57+/sp+cyrpSNs1PU5o
crb/fqoRCaYAhk59XLrsNcuz19BIXhNnJ7Poy9+fSf3oXy6KM3nStXzawF+eWi/itYvV4js0EIWH
VYDBRIw1QjYn/+n+WbT5v5yLuq5LJRlUDzXe/35VUW0WEF24KicDJT46TO4IgtRSXM4mEumQysez
Sp4TGaKetzR7H4NJJ2p2UMav//6qg9/9Epu1F0/Tour9y/31xwIGWDDVx0BBiLLwWgzL/RLNJ8tY
TnM933eu/z3E9/DvT6uv8Ne7LRwhhC9toB2qyP5zEzIsr0LLoqIJGXCYzf6cxAyiptN908/37WAk
kCeuEN47pRJHiMpIXlq33dcL2qGJC55oluIR+vPj/8/Pch0P7rvvCvFr1xVtNdh5XNasl1XRMPdY
HHG23pmQpJP9t8G8ZjnPgTTMIVSjRVnh05opcYBhfJBUypd12E8iApvwJ4bhNx38t4/J88GGCR9Q
gEYL/DSkrEM6LEmFAKcxULeq4WZvW9YoyzLRwV16BCQR3+4/1TYibX9/ausX4Isazhgw38+t3v/p
3FIG7mgMeY2xsPNhMnH8GiIgUhFFD7udT7OJa46ZzsdJiC9J8lS2Yf8fWsvvBoGff8Evw9uUFTGB
Gr9gjZXRpD+fxJy+rBU4NuLf17+/XuBFf73bASpcknbpB65t+780ziosPFlUdXGszJpFn38JzvZ1
MlG5WMwRQmFTHJpyO+bJ09CD1VxihFRzOd172AL1wQj7z1wu0Zp4XXKgUyFtxzEC6pXItncmAqUJ
QhHjTYS8l+sM91UK/7X6CKbjNUjSF4oVzlk3Iv0NrK+sruroMAiMVNaK71H/P5BTQ5NxY0/VoVqc
h2UJWadSbunkVVSul42ggWYZ/+T1A+L7w025tg3KXhZtBW56SNVXdah5nO5dF6lUm9q3FWNnQ3QV
O+OGJ1pe+8RaG8PFXadZXqZuvk0aF9Y3OE0IVVXAbyzhv61Zedv7Myi/GEuyoqCUJOLsvECjagkd
vE3XE9z0o9t9y4b0JYemmTkRyNxgTzCDG9AEpi1IXwsvf63s9FW1J+ithEEl15CUd46H3rsaitWd
MUk/sHBHAhuctT/bXw1/DFHyi19FnJDj9a+7rgvRh5nurVkcp3l8zPth53kdZK/5pAePXsyX4AgQ
Ym7hp8xL8WJxTrflBkGOOk0BCEnqm/dISPGwh5cJIgnJ4GGLyunZQBFP1SkhivcIy1QWUOvC57FU
pM6WgjJoyACmbn/opWASkSmujEc0DbiTVfHaFt2eUvpr70fXtgMr0F0KODKxSVxefw1YxlLb45dN
DD3eap7GZLxJg++zrDG3ldMJ4c6ThAp+1geMi3Vw0cTWh7pC3yF0+SWhXO9mfAJ9JuFAjvdBsB6L
AlW8DLVrL+iC3V3WVcwudfQSeNyCEq+oMqHMP18iWvWiTlGu0308qYbGIl6dDwHAz12KtJqRvzgr
qVB1p1j83My1uPEzqDGAng3XeM2q7MVKi5dRCWU486lpFgqWYEmr6A6JHLTvW+s+BXXjmlijNpHX
Uz4b7ogb+HK46ZsFAQq01VH8zqursTSBp0s8uUVOFZTlBeTCYVMStTR1gnpOk76kGRobzI4fRDR+
RytzOqPiBypJBMsBI5TqOwLO1q3nA73vS0Gho7vSv97PuL7ZGu/VvJs2HSLvLzaVcJDrL1NBH1nc
q6D3c3hMOULPtoNhinlSTXlSk7NjihuU1BD0CItjavFsEgbQg4uOjR2OJ6dN0exoK+rO6fKE6kx7
5c78NsS7BjZnag0jwrbeN2aI3mbloFnppB90c2y86DVVHZcUQ0PKMn927OjO72F8hj6n1kOJTPLX
ScynIKevVIS8eNp008khdUvgzVgMkxIA7wqQtsLPRgSIhYysI0Bg0DkD1CyXh25lTaiHrVFN9fFg
b6aZJlRH7maega+m/XKy1IPaVJH5FVHGMfHvUHMBquEP99i4xK9+BUooNxn6+jZCKjR78tvsxWhc
UNH9Zy+5GBf6wEhzsaLsRRo1ZrfmfBADU1YAB4MpnGh6aoAa638IhgOJHzqZP56kGjN7g581C366
43Aqi7OEzEPb1nBuOomilVwuZyjFyM5XAKJaH3nUtcUioIUcmwXhtTlwbwKqiYfJPHrBuJtBFmxL
B/W3KWfcNshm7L12vpYeGtjLbJ9ErnqXqGq+CA2fnmqoV9PT5zYuyIUqYcHeCnZJryxvw3wbXq9e
5F2RuoAtKQEG4NAjK3ei3IKEoxlPF47TnPs9o2hXq2mymsHsmZxWmIh9LA2UbmHsF8OQG7vvrptF
QWtj9Dei2n2IR/ywjLkOdjkuMHM0oiVeusUuyLlxuWXilkO/ymPulZhwjs0nudUNUi9exJC+qumA
6uWrF4mjYXJrGOL6voRZ1pvfSLQ+pBDcEJC7m0J01AZsWsF3bEMBR/vtES39xyEoDnMRXejGT8CO
UtaFMyjyWEKDgqD/YlnZQhqNjHy3QCBrJsp7NOt4HqtdBX5iCMdg51XioSmD5XwKgcEFTrlHZssk
vkdYaB7Cbu9E7VMzcEeiLtnLpsB9yPC3KP99EUPnQRrNlKJlBkGgVwp0aWMDm6PNO5FBYRx/hWUe
kIOyYar6BZ2S7MOmnkV81joR8i90H8+gH7ohcLwIwcUhXSsEG2ucBtZjuiJYbKLfh7SQxHqoDM6T
Ev3TuG/wpFKk+oRO2IrquqyxMJQjy3a5IFHf39gD49bCnHkWjt+FWVBBarhJY0aCOneQxZEzwBeP
k40M5g15sDOZ4F2ZNf3bs6ty+tC49iiXnLp2+DDPNJceBcctSaSXLF7kNjPhMoxrAxcN9xMYRHA0
fGRqDE7vdqgL+tPRdXGu02si156/Bik6yTJIAeGBnQwyp0dKGynLyosjPAOIL+LJgVfbG8jTsJYN
B1Ipw/fZxOFzkpuq5KJSt7ove3EqZ7pAHA4Paznd2Wos98TNanoJ+mB00Whynv0SJz49BHlDAavb
QjO1xsINx4eEua3uvNPsy+/5TLcFofPkT/CE1xKPG2etzU2VUJ3OJ/Z4Kvm2l/NVQ3iwd+vigkAT
ZoILPzqLpj1JyKtIKkurqIRRX+NgGsIVEFRPdy7z4nZdRHVco6vOt2GBBiwMEJ5lnmuAiA5lAhX/
we7l+ECVlbG96q7tVX4lW3Vn+XL6ksKWiDNxEUWL+AxZFtJ61xvTY1q5V+Po1Lg+Osk2nZJn2Y24
fATpdGVI7zJL8vDg4M9uN+OhIY2HgcRsbgMKsJvejuDd5fGyceLqaxLgALw2aXYoAbQk1ilAQYCc
WUCuKn9KmEoRhtz789qcLw1+vAFykmaDNxkNGrzSXCaHrpBolLUGYl1Js2wXrDKqTJy3sXNtdvZD
OQkkWD/rmNyl2U9ltusH3PnQhNpTxWxhcF+VCRzm1rNvvbktt1ZVfcgEAhOeIY9KNggVU4qBeVzs
kkWerGSpzvuMRCWaIdgdDLemNfLPfoP2TocLeIFioDs0+0GAnhM9XqglvG2EPPpvxiRuIEUNG5RF
94mTBIe5Li6BXjd0iuw+QPzHK05ygg5WqyVDOzOjZiaGgDWKRFD+BeZLo9xaLPM8/yuoSBabSHft
+ynDgqn60DroUPnK+dHANgIfMFOy3hpn99k1qAQtESO5ESFzkEYEJg0owbNB0P+XwD2OcIjP5io+
+A4nDBqUCUAfovWcMQWM9oCBbSJLZElpl6gLBW1H+woUhwvEMPqd26jNTLzKKpSmhEcONTW9Yzy3
KBAvzVVsdSB6oISb7bwflm48yKD9kE0jZJUKxneJM5jVZz74sAWPlnH8hCw8xnLrNOIKgyuHI/Nt
KbHvDuzy6MsacXs/bo8TwtqdiUB2N9XgkdvkMA0ejC38ulpmmC0cdaQlahOVSMOCIcHKD720L6Bi
aU7c1I2rzi76/gD8Ldl5Ikb2zr+gDyK2oGa60qkIMrEj7wU8inDGXmFt1+wQkSdgOEMLsCzvIe3b
h5X6YiIj5zgEzjZmVjjMRrSNZju+DtCcQgDxKQ/RrFnG7kveGOF+idBPLuzsc5X3wc7JnxtRIo9o
j+iXdyyK+iQ6uBjpyl48Sj9L9kRvyK0l47VYuqdAphWqDLhQxUmM72c4b02btcE6QOSZ8X4sS5bp
Fmx0RKYJmdSSUlr2eBiH4NIjfMBKxTqVNvBgubBMN1gmewmKHkudv6gJ8y27BAIXo+EsYf2Toj2L
wCHOaqb7cfTgh1ZocQu1KACFjVXMChPLQJy/s1lnIRd9pkQhzAnAY5rEwUEvW1HHwEMTBXuKdXmP
y0hINJOOfb1vi+l2DkD0m35wMKyZX+rwgCb4eazxNvqeAGl8rMrqljHpYyVxoFJL3T4lzJR2j1h3
gumqZPGWRf29hcsJntUL192azUtQH9RKuQrtE2CzM9fGHEOU5nhIEM8DMPfJY+xgEIRpGEblbnW8
o/oLbC46a9PXFTMGFvEp7jM54hc51qxByaF6Ig1fNMPeZmnXliw0CuwDrEYmRwOrVQTwYrlzCUz3
dYKnE7XHzegOfD+rCzkQ3xWhsQvjgo6LSxWGDbvc4DGmKtgC6k0Are5CLFu5HRL/CcXfLwgHnry0
VTqm2Yvtcv+nlYpeQZxmiCC9aHhifYrNfE5EgtMkNxdsuz/ON6vvPYDMuwnIHIL0Yljqd6Nsbir0
v86YmE8e8zTg+Qax1LrDubx58FQYgiDDY22WzdEA4r63ULncgte4dLD7M5BuR5dOzrswKT8t7o1n
E1/6cAWzkFiPcAW4o3K54c4aGZu3JVVf3vkp4xwgMLj9JqTPLtwEKxOqCktFH3y2e7ATqGSjcffW
QqOhA/sTrJdpkW9lDdu0LXjW6mcPEi3Ayoo2o0W0MJr50XbMDwJpoa2A8rwRyWKi3uw/JHlAPZWZ
2irGe6cIJogWIKed6d6ZlsukZXE8+Nx4VvYEaPsiSV6NIJgpOI33sOBtvI+ji4jajKjQMPe68XK1
7ZN+BkNCRRTOyDGmZHM2qnG1rFRsoeJjM14+umJ5GQr4a3WbLDsZYnvhI7x9pqNkJ1+Ps2/cmB5L
LWGSrAbJ8mKNOY1L/QgbI7RAhbalKK7VYor7xPCkgtU6XS8H78lPA0TUqoWKvH0lGvpE5y13jYHX
lL9cQoVHrtHZL/DgjYVPZiX/ob5a5T8QCvwyVU+ugBGAlCB6j+IGmebbgJSeY4tjNcjP4GJBLlvz
lbWy2F385MVRIfqE1r0ZftTpN/3jLTXn1C7t1S5IVKRMUlZiv/ai3E4VnzSygjxvMJyTeVbxLhDI
jgafJeImLMilWPOlLKw7FOnx13Lma4RZKax7HwzEV7nzT2rAGMr6mZJtZjLa+LMlzhJkKXXYZjQE
Okj3XbHQYBFMrEfR8MxpHnQ2uYkY6VrvsyEFyTOb8DJzl0s1L9uwcfu1hFFJn1ZB/VixZB8sqhV+
FVy5rscMAL+zD7GVQqsYtXIHZzYiYVown0DsUdnwWua80b12VdkxNHW+1X2P/6QKIyRl3/qto+3l
fFEO3edsJgBRA239sUzGbwjM3quhRD3VeB2OovJeZoxiUnzZgSsikI9oCGYdbWl8WBwb9kW1bNeE
VqFSEGNH74nm+d7zH7Mh/oqyDL46Bkt1O2JWPw8HhoxV3ZMxvJvX+VldpjBUTplBsUYB05MkM32D
Z68Sl0NnE02ixVOm6A4vJNNIVEyum+3mgplL1wacHnZ12M9cRYi/mmGtp8boXuc6v2+0eeGMMDDd
H5gZwX1cns8NBpmqgJEiYoxQrX2RmiS94JssAsEENyfuUAkfL4pf8aIwNmLiV8edcU6p52CxSPRV
09abpFXJKWxEcdBqzKQ7MxekyXNxM880wa6hwETBYiem+dYXOU4SKs8VP+beUmOxLTF3mmh4UUIA
3gcFAqM0cGvZVzaALbUSAJpgsTIjz56R9Shy/HtUxgMhl5eyHW7G3EbFcrwXnoqtaZWqwtoZ4kDF
nWhdp8/SA5YEqJbJ8Bq9Ti6cUT3g5qQ2l8klzu30heThrmmnXQ5QB0s8ZrTCKkALWde6P/RU+1uU
2bG6IaBaDLkVBVTxtScWajA/IA7cR/M28uRHtIuPskesgAIB3a/zH50QZ1QdaocJRpbIplrkGMeK
mG2Zc8TIaNAqvGe+x33nVYAvQDFh3Q0TYZGQ2Xk7Dff5NB+W2nZ2aD+xPrDQOoyxxqjVitojC6sj
rUilyuAYAbcEd9f3BS7jan6k4HKmc6SFwaybkHQrEVQ3iFb/D3vnsR05km3Zf+k5akEZxKAndC2o
NSdYjMggtNb4+t5mjCpGRWZnds/fBMsl3B0OYXbvOfskEWcDshdgcfo2QoOQ4lTEHyIydsl6MTmR
UrnLAYRFcbVneqqtAoOsby6hu7ofmIP6pPLWc3zfOoRDJYfRivDlABKBfAWt0ypvI4fRZNHh8Q/w
GiWsu+b0OiSPUE3aCwSnzkUmsj+KZjCu1NyzWJxNnHjEREhmUefmj003n8cEg9sc9Bp5qbmxouH6
7ho5I4ar0LKvYIZ/qCqNpvGjQa6t6wq/jaN73k7EhNVEXNpA7H5e7BgqppsaF30smBr7wiR1OWF4
Ort/uJHX8neyHbGEsNMk3g8vZcrb5BjrqwhdiCyIYWCiAGOx7VI/o+zEGBkU902Z5C4s3vhjlr2A
yqeHFBnFsz05H/1kU0D0YaZQRYit6AMyaT5zCQG+SYGtfGmX7rqSEWjkEDGJygQnVC5vVjhDUwEf
rObMBdKJlbq2pQ7D6M51ftStRmAkxepFlqZMwYFZWCl8sfKaKsMFzWqyRlr4YqGPBYQBCXklXLP6
/J1AJIoGW2As/aU6llvNZI5agW+Qozn1Qxl6zetK2JybmeRRmc19+adb6KEdmxTh0IxvQ6O+g9j7
zafBuMvqS2PWXwPBcLuiCQBy/M2NUU9ZkRVQcsAFJreNYzO6hvleFmG2knv9lN7V2McYAmcclXWx
a4v5VQsYq1RufLX4t6OLiALfaXeyiBfiymviKrhsuZZyKm0AIBY5kugkP9rTQfcqJgXN/Edguc+a
TSgb03NIvL2EvJL/V/v5S1VjiqryLakTw+Sxa4kCnHkxrKL6Ox5G4kPFdTCUByKmXpeQ/GhwwjFw
vPbc2mF1KFJXg2GQDGsxZ6fRjM3LSR/6exLIHqUvTMvFtE/hN1eav13EdFf5kQa1GThJrBOx28+V
WPWl1jy1y3aBEV4GxGuUi1WTUJ0l1ySJnXJqD/1EUp4Ox3xIgRdo2VBtU3Pwtk6Pnb8Ke7Gq66wl
ioxhQ9JP1y2gyjPCT4Iko2Wre3TmIKwM+zAZH5recg55TDgPw22mR+/FSARL4D0KO92KnFQzmOVv
XenLGmmYEFIIMKbS0+e8Tu3d2Iv0bASjubNFcVOMXohcSOh3Tt132wJ65TGXAsdULsQi6kMC1yw0
J/eoFoHBrf4VbZBxZF9wfi5E6R67ZGb4r0vISlhYIKzm6hZtsXNUC0dyVwRHzhiGJTZjRJYiK66z
mHDUGX6adBusI2OkfhBRL3YizjTKGDPqnO2C1DfXTgldv82y761k6PS5/lpUNBSyBN1NHoHOU0J3
tYjT4NVvZn9jWvBEydn4daEeSypGHlGdfotLwtWIsjmwNe1jl4/2Ud367S6SMmsXom6Ny7o42YCO
No4PTl4rEv34tahGvDWGXyWbAfCQONVT3BL1BkgGqzW2jn5vaWnJ0Q/uD1YXZwELWldo3edj5G1H
SBQTeTEbPYrPeTebR7Xoo9Q6Nq08rij4b76eSAI+KEupaBiaZUCdYkG53/y81acpWuFFPgiomgKF
Dm1lrOP6BkUpzb1Kv2tTQ7/DwBri4qM0GAUO9IHCPadm/Gg5TX22u65h4hjney3TQ2nWwUINoHfS
SfFymjNPT1eOQb6klWbJwSfqikJkEa8cj4R0r2isW2Fo5m0c6VAukije+D6k6c4Q7dZmRMBJZ/Zb
mr9exw4l71Jor0mqhd8v702jMDZU+LX16BcQ7Hu+TjjO1d1i5dXdDFiB0jh1CvWYyzSs83vnxibZ
O9XL26W+oig2A8CTsO8yu47XE1NDRxJaB6r7i50ihZTbue01SI7qpiiiP4wpNEkfAo5USDiSujXI
f+GXx3QHbkVov6Bpw9k0Bj3GZvdV091uO0lxol244Qly6OTH03GQC3VrGqJ7Cmd4rSuu4G6rT0dC
dj4SGu2blLbhUT2kFnrq/7xbNZA+3KzKNpz0sgME5guTmuRRRG98wVtFzcWfiiszI5rn1u+CgW4T
C2+ev3M5siE9LcH9bO7KsbkX5HwETTnvPdvamPIoVlSkbvb1HabZc523BJV0ARkyRbel4n4Ws8Ej
Jpo9jid9001Xbt+kJ2FRDrcav4HKHBJyTnrJBaHgc2eEGJQ5xNuYmAqnq0ghiBFu2vFtHif9cUgd
ksdzebbJ5ImmDEriynqyDO06AayWEhtcEYKH7j8ydtlkXkVEitFKNPdBt63c1NsGVnvitQ4DusG/
SOWqHF2IbZJ7133SkUadGRByl4nQ10VDI+wU3+uaz553dg/MbbCb/ljKLxOa4AxV+iG+VzzZrReS
Olh6Ezif2CbrTreP6pZaBHbz824MZHSb+x5Xzp5YmWreZUAGj5GDi3ge8QWrW+oxET6OYbAcqB77
XOcmyuNRvBTsAoSOmNirNyYIQLJf27fZYLPGLpfoGRd+FL9kEdmpFmFDUdXMeyPsHs3U5Z+H8jTP
hJqyM1N4gKEfxB55rNgTnS6oziREUKRzcHYy5Sky+OdxpX8LPHuXuKeWBN6onN78unpaRPecTowY
DbJqR8alzHzN5DibDOFJtXgUySh5NzDc0Ptf6wU1DHDF1D3sNx2I3WoY2j9qBuVdk/U7vE7V5oPg
04vYAFA4jp44RLPpbAwXGZlBqpnjVusyxTvhu+1LIvJvreN9Y2JyIQy3BVUQfpvq4H22SZd327si
JIkY/gP9EJD9GoZxfoBujjvGZWSQMRmydkvKWC+ZGdz2HlABlBcPXTSuKbKsqiFEmiwDjybObbW/
AplxhaR3mzbOGwl1r83CSggt+fAmSXIHQR9HlBoxDz2HFXAGohcfTD/8ZrndNwuxZ1vfxqlDOHDI
CA4Nv7la8uaF+MHzYh2XmqQH3aTf6+C6QvvPZHbuzDNhJS+chS5TnH8HzaA95dYVoX/9jVlX+cqb
CPNbsg5ylmZvrCFoqQ9zgVvKeEUvbrhobqcCfw+j2ea8OFTAaUV9JCaBO6rKY2s4F0r9JH9GJCcC
WfIwuDjdESQyos5Uvy7wO3OVlPs8aEjGJJ7XZfqkKnqJH37IUtCkJlQ6FRZAy6vODI5YTvJVIsan
xiffTQAiTZBb6F3ABNJaCSY6psa8xU5Qgbduc5PW4wb66Hvs6/cw6Dxqh8yZvRyeEBkOHpJfBAey
hISUoKcslMXZu1l72gWQK//493obW0rM/ksK5uvMCpA1Ed1pSkzLf+uL2mUJbSI0MsKFxR72IW5k
Q482BmT/iR6JW+XfGOkFTGMyLmfEd6pyl09Drcfj40eJ2LSMuilQkDeay5mB2pRIyTEEkv86HkIS
hNAfFLIs3F5NiUOXWTC57APm25VAMTJ/OBY7QU8Sxlp393EpyLuj2gOG09i29avjme+TSDRk8rJ0
kG3J1gStRfZG3hM/jozl7zeK8Rv+xfbkRkFDari2kPrH33V5oRkSP8tGaXLjqUdO1KRMWeVXiifv
0nBPy7gP/QbWbu+t//6zzb/4bKgjBI/aBgIoX0cn+6vgq7UHkVPqz/aV7HjnAfMvPsiIngRlBs0U
V6U53zmoRebJePJc8+CP5L0xC6Mtehf44cxUHEQSupa57y6bDDe6Tcnn77+l8ydRmK8TDCt8YpZ9
y6Jp+N/fsmimgkSJlN3G41tGHRNEIBjjBadhJpOzLK8V4Iwrp/cJWkFXhWSsHtMPKeaIY/7FvKA7
0hO6WDIjRmvwTnQNNfUM9adbFu9Jk79nlArZJ7a2yaAsTKI34gUY3N4oCWKoy3m7LAd2tX1VvyQz
rIkJw/6nToNpwgeNYAdSNbGRAxN5M82qXcIFFzbEKZXf0rMic9UOtOKmhhSjhEjYWcDeFsPdnEc/
yHW4fvWd7E5O2KjzvDvNeJc1Lbm807Mpi4yxUx9Ewfg2ei8XWo+NNd9nU7T/+21tWH8Sx7KxhWGS
P4Vj2/mTYLWa4lIDFJDuYycVK1+3N2hUmf1KvUkjz2S2zIAaiYSjRjNcpMWM/QrK9JUx2Ftn0ksu
B1SUsUkwMs5gpKMmH/fQmHeZvHLPI/WcJc/c/BiF1E/gbN3ZAQ3gCp/M0vr5dtCXj3wBTCJQpWyd
et6qYnMYUbGwYGXn0XvYagjhJB495q+TDcUipkiWjJz7G+YoOhqVC0sGIpoURK3E3Fcu1TfKDGVD
uY1APbIxupsxojGVGmRV5mX24i7MiOlpv+dmhVBo6VfVzJmnCdy3rHMZFcrno4yF6rf22o8sGast
NQcNqvMGB8f33Ffl+jw3GSlYm2yMd5FevPcm5cbc0nde1NHyInCtCAcdeoMrWyOQfsdCf2SgR72K
io9NaS41IeJT5ELDwK8Wfnenau2VVl7BqjlElfaD2NqM2mVI/k4gXo2B4V5gY79MUiZYOroyAkcR
ssD+LCCnarkJVympKxkuB9s4IUf53bSS+TgimyLnQDwJnqRDQMLL+M0eIzikxTaw+0urcg+VFAlg
y2AX8OH7QTwKc45z+VXrQ1hGP7RxuuvTcrieHUjLRq8jBuinJwsG/zzVFT2uDg5C2T7+w+76F1cU
4FkOzlKHmAEhPQC/nsCI6AoSW2vTvSV/srwauDzGGM7/g2yxwoWxFOEnQ5ETXwSlbN7JhlkplXS2
lFHVXfYP+t0/K759y+ciITiOTCqS5m9fqZud0aliI94DgH6t8uSG4fNBlr6h96BFnElmZDuW4/Ak
pVe5l71DS362PPEP2+YvTu6Wj97axCJhI4n8XXrex/0QOEUZ77toqlDecFT1F3oCmRBlC4YZ3/ze
MFUbFvHdaei/hEjOW1nfcKR+DD3FqoU5sc4D74Fo8QfTjuYNlbBgFVfTPyhx/T/J5H1b55yDQt43
DMv+XYfLANumDT5G+ylNCFuki46yYq0PLWzGwJTNbKb1S+ZgYOZvOxX6iYjB8ejqNtZc3kiB+jyn
8bjBCZZj3ItBQ8pqFIm1nHpJK6DOal3oLcK8svefwLkjeNBxpR7ZQhpQFL89jOn0mM9JuQb4LrFP
ACsDAil8TfhPPnMhU78zm3tIzs1G1cRDGew1NwuUB/DbHgFfw0hhLXuuRJeSaVX0wIdiIFtg8TuU
lY8OsaNO7l850bxc+nDN45m+hWbJgPHKOSYNh42FO5IMDWPZEh793FQtgZnId9mD9RdCsC5dElhk
zVFJRQtqap6vPUQ0cHWuEZEZ3QwOJ+SlKO79CG1UaOXzOre0g6+Lm6IPP0Sp9zvH2uMebfbkPlLQ
LqcEqDcpYc5S44StqrtsLpicppyt8rmb9k0c/+hG7HHq4P0fsOE/WaMsXV51/2MKWL937z/xhVfv
+Y///b+ufgzvf3Da+UIa0s6Vb/npiTIMuIUW/gDHsPEu6D5nxX8jDeVZ4N8MQ/NfjCxxuNC983QM
Twy3f7qgLMFTgvk8k2fOUIJzw2/Mwr9lGAr7N1sSAwXXdTnZMT7zHfNPyMwI0zFRKZV1GYWYO4YG
HkxjUaOEWEFfrM+Q7KAVTAANVxFBIaR+dmkkzk09uheL2TxybgblRwLB1tECALUmGq/kokLns+3g
liA8hTpVmk2LhGB6N4g5j4jd2PQ9qpXRpmikt+Vh0BbAFQZE1cl9bBjNbnxiiFe+UdwEbSl2BsCp
NGwvh5ms41LA62oqfKxLTINCX6BtkzjRECFk9VN9boT94FkQTeqe8obR6LDLx0FadocDcVr60ahE
uTX6qX3qwuaBRtFTk+nls+WPW6uYrnwvaA9+PxJIPIzTStcSYDJ2fR25JjMUQSCZCI3vLsrUDfnr
nFRH1zgFpn3MdDiqQKkuXMhDELV679Q71CUBANxq9E2gYhBdZ+rPvetuE4PgOZHtyyCsXsuyvYn1
+XKBnrEeh9q4MIvx6EUmkfdN2G4mHcPw+CqCuGdm77SbeiG6ZFyMOz/kFKPe4YTMCD3Hl5kJRYzt
E7ifE+GsdVtwp4BRGQIkJFoF6Y1Y4mrXlTmE6C2DqJ2R0zEsa5uNXcnmIrh1vV9FXUtYRlxsF6Zd
W9/+wwHIj4EBaiRFrtOIfPeKIFfHOC1zK3CddAyP0mu7Jm2shlSxtv3xw23H10nkCDSCcBMm0I/9
YlzH/eSuE8Q3a9CQ+EQLcI9LYG8FjXP0s02xcl3g9oLzbzSaFBVtHMil3rkXNmX1Fs0+8sDj0JNJ
HbshDaFOj9bJQmLMoBk3VTMC5JubZOM1/iUNVp2BX8qoLvQFBZZjcBMC7LzM0qFZy21TLon2gFy4
ygyLTkxeSYktx4E3I3cmT7dau3Reb6oaEwCJiWf33jPh3odtma+c/kM0Q3BZG+U3yG0kqurFsDUT
nwaeh7Y4qPTn0G6Z3nijzeYJTgvN8UM1ziWKN/tiQLF4ZQGfHfOwOaFEpt0xWs9Y6ym1MMltRKo8
55nrW6cE3AZlNHtZG3A5aVqGjz7zWkRxFrttR1xJkOuwyqZ2F7VmTiTxNFw2/ItjTDUwis1mNWjp
tMb9kO11Kzs4o6Ab0DbeDd967zmUR8IxE7QQQnqmafFMSa89eyX2wdZ6sJDHv9Z9cU9y3KMOgXBd
DrivqMUiuZtOXOzCU2No1WGOGnc7xoG3Ysy2PDlgKi+I6tbeNSu+NMZ2XGe6324qg3OIRx+GfIdD
inHyqon7cRcsmrv14vzZlF5jggOlBJgod9dNBFORyLrySJuPbBN2GqeromaE3gCyWLRXPTMuO93r
f9R9VZ5dPTgvHjnA0PhgRhtBdCJHp1nNJro0RPHlZax5OsHA5aspquAU1vGEWKMN0cym9ZFCIm1g
EiJBc0zZdeCnLU6zODjElZ1dktaJHKcYAFUx2VuLTkMv3LZEDQ5lv6mdCAdzU7gbbZiGCzlx2zWD
H6yTfAxXbhAg8baTB2JAVwREOqvBjHFy5453LAmGZAIAd9O66mYaP55JFSMeTPrsSX6O6IF+LrIk
uSxEcGhdm8ONv1yTCDWDrL5r35p+gMAQ92kIizJHSxVW83Dqi2ktRFcda915m7XK3qGIOXHuJ4+Q
6QoiCZ8OdZFLuB0L4k9aUjpaCpZf99WtwpI4tcCDIvH5/DzDOVH31fNfdz9fqR50G581qad+uame
moQzb9vJuFGrUC9Rj/+2xh5+7dFKzUfvXREZewkX8peF2N1Iwks+byoWo7qvbqkXqcXXe1LFZ1RP
ezL64xPwqF709Z6vl3894WaZfRGAaaTxmdE4Va/+62+gqe+lXvD5cWotv9z8fJv6lM+bFpmjHO7Z
7uvL/7Lqry/2l7/185W//U71nqkJSqq/MG2/1vv1urYZ7mcRFtBh/7Md1ds+f+DXT/96i7r1+8vV
g7/8OrWOX77p19s/3/nL6tUmcMMW2fLXN6wq9CEki5FlQVl0Wan3q4Xt1K2+Uev/5Uuop9SD6lbl
24cqE82OU+BrKAaSjCSn8/NVky0Rc8NFDrh17aRdQZeUHtBlgqIeLw39Ui+iE1pP1W2uGeTSzlBf
kiojjmhC6kvOqnz066muMbOdE2ifD309rm4J+Wa1hq93fa6lRRUMlPBrjUGEvLICDjTVNLxGvCM6
1J148NCtqJtaDRHm8/4cS+G1DPz45cEiSIdDWj5/vkQ9od4XRDPBufp4HaQIiE8054A45n5pbAir
49QfpevM8091Ck1ubuEDqVuNDSSI1KgWclCWIJoDIr9cweBEdCOPd3WIVupUUJloIUy6yEZ5ovqN
+CPlP2MMXByIlV617fDDbX9wJrcvimJ+Q0gKnxCPd3Fc5GJWbCi5cOAY/eXdr9ept/FvUJoY6Em4
sPcmwkKmtnUPNrzlWJ++FZHfbBuFxPMX9Ck2cSNB7tyXAZf52AE/UUnWmkKvqRhOdbeeupVNwvF+
HneqG+/JLrtqwfsy8SSYyD7pZRSKWrTyFg5Sili5zEuxZRazzFLxZaCNLm+pu1VH0srgoZrA6XJS
i7FMfdIUuJoTRUxIC1fg4tRmJLcwdPMwIsCPVAsXzRSFcfcTIjlJkqRa9ATCVAZtDPrOMiQmAH7m
TM5NM7YkyMg+4qxN9WpCY+KonBmkeBo9lINt+y4QM01IhT3JNBhWyKiRaTW1bM26skmrhcQ/5GOi
rxUrEHouWcMjbjpnqF+NyrlsoOBwOeOvSqa73JA5OSoyh/hggTGeQsMoE3V0ayPmxTj6WkQ33T65
tvSEyhQehekjm/4nsA9d/rqRqT2K4TeZWBKxTsGcZd5yzMPe5IpFC0fd8vGu7pgTXA4VuUDqP2DP
JiwIxBn9IpkgpLa/K/+EsSNfqM7uFClQl9wyV5G/AuKIdKT5O/UdZsmCTFVskcJCqvuZTDWKGOYp
EKAp/xHxGX4kc5Di2JIMKDBTCv/3tQjniBAlWcEctcLYusL2fyIAxQz9i4bWPOyTCNax5Mt97YDq
1m+PzR1OumgKQWXJs6HvltT/wi3ZQtRGrP+QEn+5DyUo3jA/w5kfy5OL4v5+/hy5sRU7Uf1kvyJ0
Il/GYK12J/Xz1A6XLzOH5uf/IPc2LzjYkasfaAbn5CXxg9Wtr4V6rEuhzYye9RJITleUgK9VxENN
YbrwEP58EJjhAKymrdfqqFO7kLr1tVDbQN3lasJwlXq7Qh1aPvjDEBPZ5+Lr7gwyDRUMJdVZv6Fi
LRYUOJy5Pm9aNrk+gyfslaJdQhSqj4kkYKrFb3dLsIg5BPBdp8BrBqg1jGM/F7Pks6m7oUkYFLvF
0RstTIVYFn50+txsCivojmoRRW21mQL+L8LeA2xfBY65/qOKU+LfJdtObT/FlVS31GNfd7sMQqzZ
GAC9gaL1wtkOacFutFjmeh7d5uT0hENOVUIEoqK9hcJod5hlDuoH2RzSgsDqNVpJ4OEtk0C0SwQN
4Z4GEyRVEaZGZLTdrAfdvPZw5qyhJjvHmNDei2UGGoSuNDtNVnIO4+RhHDuCSVrkEgb6Taj2/IA+
9UhIQpBFCi86bPUrPo8CLE9DMVTo/9puPdZheKI7SobMrO3V3tFZYNmR3T4oIurnPy3JtV87g1tb
ydG+L6aiWDWwHddYGxtQyu+Y7qyj3xTi5MqFxmRQqzvp1IF21qmrmj/Gx4w6aej7JAjXxN7q0XaI
+qe+Ap4RNlm4rjMLGecQ0dM1DXEGiDftlmhMTp1d9GBQq9s61ZqVvbgax3lGL13YWE/rHr2grmcr
0n6zi4H206Zd4BpHxOwZVXugWUGNshh9avKcLDpJU7cDyZpT9w1J6PTh1mM46wMgaDodIsOrV77H
MFqXY+1JXlVd02Km2mtPFqDDwiSjhxSsjdv6N16CzhffxsPo7CymvavPtdslD2cgc9fqc0ZE8Kta
P+eFuw5d+pGQNAmvBFHtkGiat0jb8UNVRwV+jIxS28adcaabCwFSPaaeXRLSaZq2e4h6zjV0fx+D
IAu2KnSvtb8tNll8uMqME6GPbszqaPRBfKuHR6GhzqbHQKM2Qw2gpwvsW7lBCplQ3KcETfkYwqgL
bPTFJe7gI2pJ8kPs8mK0IfaDsSMnHhjW4OELnZDdKRKnWnxSQlv9B6D49ugBH1ta/d4L6ngPmLDs
0L/IhbrVy1g+rAwIWezeObjDtetNySaJcD4UnEs2RYNI4PMFHL2H1Hl3h6bfdslI5rCOLLMjNFkP
2vHzt0UVXHEdZDe2CK4jrVwMOWjJgSLLOus5zczLczk3T6HWLUy2F2O1uGR2uU761AGpIUOc/AfL
jefLpCvQflbuyuu4Oqitk2PEkY5+k+B7rfTB4IET/sKsfsJZvx5UFFatnaGL6tFOPa7CDdWtr4V6
maPArurBL3hrGhfRrjL4A+UH/fI6dVM3nRTPmfPx+V71WJ6M+G2lKFp8T/W835QZtv8R/drannFE
tiK5L/KU+vhipHczjLt9Mt4lja9tLLMw8X7LEpo2by3ERhcQ7kg58r+FY/60VLO5Af2IkWgaHABp
NAKXBe/n5FTP5BTvcs/YULKw8TagkGgKhFM1yg6cfdNpRP7+PZja5WKs/LeSngc0HmpKwVC70NJp
F1FIbTaank7HEe3S3WJG341kN9FceGslib4Lx+AavF5zCVDPIOE3nt/dJj4jdnIeTWpfe0pM/dYY
xPCWaif1/Ghl48YxxuyIzja4r43+0cG58G5HbbTCb+Ne1WHVXhUtGGVZcnmPTHy6ZqCfwwyYAiEo
4tAtI8A2+WSLa3rq0/fWJ4e5X5zqkIRu8dhEy5VaK1uNXT0W9qUfk+sqqAvDsufjOk97jRI7vx+r
xjwKm4TsfK7oFREReFPS/I0nf3mtUZkS9yZ6eINQKcYqQqnLjyQeBTgD4thz1dbGDbMfDgjG6zee
03Can4l+DvQmuEXvZ5z6idwm9W0XagqL76QvuUT4u1Nn7Iysj15EQMFRfqt+jhAIJY55Gt3MuwXB
TAay2joh/IwY3PvNEM7GmWjP8HOVs4vPcxLm04w3cF/Opb9N2258zSHOqXdGJYq1rrWsY0sA6n0/
TG/qcT2LxUUeBtO1OefWJU0u8snkRxlReeVlev1IZRCB7NTkW0MD+SNAycnfbtfsTnHTglbBNP8Q
p8udWuFYCYypAs94hOv9qiw9bHHyPxJe8WjqUcu0MM02bd+nR0Mk0+cfqLeEm5rjG3qiDimyFexN
ZBGPi5md1VqXyEWdL3exPnCCa7XbqbXatf6darR5Z+tzfIq81F+rr481EtGQWz7FpYMlTId8WFf2
gQhM/zYJKbCSwANYs7ePdhKZz6SV1lsmysgWkma6BftDCqt8RR8WB+FoyYsW28nWnpv6WHFCum01
YXAM5nidJxvoXjy/9HHhb+COLozfqI4apbP36W1+riefkdLij35ltGVuktDy8GsE7c3ceZQ25XoA
Km6SURteM3S5G80VOeOHIrppGlA66hV4pNYhIqHX1nerTVrl44mJgXFNmThfqW/bTO2qLefuLZxN
/u7A5ELv5fW1HkToVOWnoLtk2i68t6V2IQNWRnIuSurQWbQMn6/oh5DGKEkSXiss9A12d87nWL8S
QUtDQW6TiXOAn3jvGaLENZEF1rl1ourKbRvxuQp/oFFnZWf1Ar0iH94ldv6y61z/kktE8Pkql9Ye
cpJvA+Qfrulue0nW8cIuiL15HNrse/bzC5UGaZT2aF1a9lheZnzWOm1G4xt1zc/vU+veqte06CrQ
muAcx3jla8vOvhECon60sRA8WXBpu6qGRj+jiAJXt2Tm+2A/qxe08zRjK0bh0hlzdbbb3MF73+lX
2OMY/Q6UqYn0+YMhOaXIsdPv3DCCfBcs7T5fiuFuIcPjYjCc+o82I/fd6e332kJslsWso2b/PBV8
x82QxNqT1oV3n2vzo/vKK8UTbmV4DkjVTq6h2VfsTD77uhe8e/xZ6qWp1c0XeR/Xd6K0hz2CRSkk
K8Vd6dDQUC8piNgpKM6+2+6YrKu0JnPDsMdTKlpEtUNVP+tZfaNeytHz0OtN90RpJd12HBLHevGi
67HErVPrxNhbEShR+YstJrUIZh3t1phnLEhoSHaLYyX3bkhJumCUT5getWB/0N4SPBHrcJ1pbXgV
uZN96kK8o3HO4WUv9pXaPI7pPQ1Iqp/stqu3UzgZRxN6zPXUIgE37UqOjJ7VK5c+sGERGfgFIWsg
Geow+A8Ngd51fz+6Nb4Rub3nkCRQ7Bdv6Dra9dB34nLUw+g89To9ssCNXpY+vVS/xa/8F8wU1qMb
aQMGOg9bga7r14ZLAEtM2ea7gQFb/uqamdxFuCzN7dCO6SGOhnnXkSB1Hw9gmNVLAqIhPNpVb4HO
udoz/fHSNbXyHNhGAX+57V6M3Dipl1Kpe4+jguskXBGi6rN8Z8COPTjgA26dJccFVVn29x64g+k3
2mva42kZu7I9FwIuqEjSeM0gsvuWe7dznwuOP5A9g+9q11auk95b25GEPPfPzThfqnVFnf6hJWHy
QH/B3bVTP+37hUs3CpGSaxvrGGJ/P82B8eKLhdgwJ5pOyVKE13lb6lQR+T5qoe72oa9dERg4nhDR
ApiRb5PvV6+AO/I/vfH/F2yoYXtShPh/743LsAk0K+2v3fGfb/rZHffcf9m+Y1kuwspfeaG+IXmh
NL2ROf4kf/7SKecpHrcNx+UbyPb2vzvlzr8467oSEcdhKdf4/9MpF96f5UGG6Vq+QANru8Iip/m/
FUuxwyU0M9roaPePben7hzkYMLu0tMRfUFi3qyG3sdUgDSHZt2GwiqVh43Hi3Npp/IczVR9L3Wl7
ZDD4UeeYlhUt7jH2b6BO5EeswT458h2xeMSfV3Z+9kyUkjn45lUWnrjSiSd9BY/pO6Zw936qBYje
yVtNxO3djQCtL8ocQ7oJdflGwETy4Tvs8jrrEOKBA2yaedxn6P62VpsZF9nLCBqKlGX87YN5nrJU
lxOinTEmz/6MO4jp/bzOsopkI2HXmxDjr0aZm6BS4A9aJcS5TbInbw6BF1kHtyhMTof7seO6XThz
+DI6Rw1QEKbLorkxkUDPwvIxfC+HPCBzFgdNhIwOB2o4jccx681zp7fWDROj4ApHIeCuoVwJCCfk
SIwYCpPmmZwLG4ob6DIc4PrOqmw06qQ+HKJYbBaXbi9RWFdqgRHu4NX1vEk5WdNzWvngeLYz5el9
mvu027TE2uQJWbp4agxqcdqd7YvkSvB5bVMtO2GMp6qR/IUZRLSxBBvfESU65xBQtF9IUVY/YANL
+IGLsces/YOz1wEVLHbZlvxfLyt3Tjld21M3rzI8f6j/ppsmG1zEjkDthhLOyaBZqzax0dxr0DIT
yz8u6xaQ56YxbeITq/Yhp0OaahMWqWKc0AIk2TbixHthjWVwXPxr8stNNNOPqCj6DVrIeGMLZ5+U
+YBAbkFZTfkixwD4HEfhtZdFtGxDauWa+6IHxikdW/tWGwXGOLsjzKUMrBtSq4aLwvXeAhGN28JC
EgtX8hT70LPrEhmIspyglcAZ4VTUlMBhXaZUuiCoA+7qrXU3xeaF23f5uUB08Lngp4k5yu6HODun
VXuBi5WublhdI117DYJ2DXQrXwmzXjA7gh4Yg2qfS1SFF2vWBgUuTCCzJ8Zz6IR0+XhrYUKZivEs
wIC+DHXjzsXsZ0YYRj0iCvFkx5cYtrZtaBkb6eMAVTY+1O4cXuU1sWFpKi4yq/S+pWQqO0Vyzqv/
w9V5LTfOLcn6iRABgrC3sLQiKYqipBuEqGbDe4+nnw/ac6ZnTsTe+mXYJLCwTFVWVqbavMJInuzQ
yAIHogLBwxYqRvxU9fCI2PpDDgt8LHxyeiHv+1NVr87Y6dFFnI90u4sd0gcirYydihmoOL4Eg2rs
8iy6gGvEzggVBOhz9aNnQWYLBKNiovjHYkw3CDnUtiZ0uOIZMKRn+TAH1DOsQi7gyPhpv4WMWMDL
nBNnbhFOkePaTSZVOehYdJgZkh8WVgnottBbiYLCYIB895Ezz9KPUidvuKMKLk0H/GuCRHRU9Hvc
Y81MH3pihbK+1eNwNuUK+CJe5YiwY7k9lcVZHGLULaEkjGg/WUVCC2EBwB/AocZpBcxHQj19wCIx
c/2RHjU547knwilU58ZGyfHWF+jGQNUBM2u4RRWdEZyCbVVaQ6lYDQ9pXbxLaUlHAPg9MvLUlGXY
wCo1Eiscq+aFQsTLOruMVboLS5G5jYTQkKiDWRXrDO2RRx1+wrMa3ScMPfTxpD+5kGGCCTfijIba
KR3LAbOb6mPCKcBJdZp70zkpXKQ76LQvQpTTmxzP9I52qDxcSmHwwYPhWkG5hbiOfArFlQrPeixQ
dxHsoj2Babzt1uEjHWUEt+TkUacQaUuK/FI7/K3zEPJjUvy0aYmaV+2L7LwjVXI8kNcwt82+khNS
+dzrDODtHJIpCoAjLecIOgT+FS+xvzBC+FfypNjRCghsLupzPs8eXQ3n1HgLdWg+oTLfDRlqfJn6
9kSjb8V8m5ruRS2bW5RWX/kYnZsU8nKgCsFGFYCZSjjaS83+C3pVtCuR9cIrl1JFj68k9rMcVRJc
JmDFaMxBTsJZtPN+187Iw8Ow6eryT/4Mh+Cchin48SS+qK3CQh6hpWT6EcHXbZhJoSVPay8OFcnW
U/IOqRSReBBD7OT19V3y068UMrmlBdOfMhIXGsznVOKrV/XrjyApJbOtovsorl6A6aB9fZSo9KBB
EEh2I08wyCOxxfxdE5FBaO4RWl4+cp7Yy6OaVokQTdfNjAJa/7fD89SHgrr2fTomF5UlCYUF6W8x
h0jQDAYKWm1cnIwm0BwEBXerIdRQc/6QUjU+FFrAEBeKAUz9y6cdTqLxoretbqlS1J+EKXd64uxZ
l0la4rgmVaXpEhnTSEp6q4/0b7wvjv0KcHTl02vG3nIT6uYqDZysftw+8Q3Z63UsvEAkp70xOAXK
zq/G2Slzdu44Uvw9DimbIa8DGxag76YImc0CrP2Y9VEmGWXeiYtEVLhRvlESoX0tkm8VRVgrKRpn
aUjfNhnUcuMjFmXEoiv52IV41fYT9VUhurL16A3vjkJBYg+cG2067nNjvk0a/bTGODnNpJ6MQf8m
Zn5XKcb5axkFzzp2pTRxBgX4OSPvkKbPalgLZGxTbdMqv01VcoxmvfoijCi2XXzXIuSeqppTLa+0
xJ406ROxsPKFy0Ofaz1R1+Lg0Oij1tbiuI1WOka/yx4+dNMNdGNFEcFCnvUPS3XeCuHAWYw5scoj
njLSu7TSPKMe8s0IE5poCd0y9Hv0Pn8C0m0NzCHpt+txx1LFj8ZXXsUksuimlH+q8eJXa4x31JyW
vIyOwYgoKmiUkIoF1c5Z1Q5lN9NmVVur8DTNNMy0AQbMtCs9pHj17DKO0lKlQcWw1qvQwZeXjaej
DbnKHpKRnloFtbc6f0it8hU072Pv76VohRKg5CgyU7bT33zMLEPl1qeT6nRGbOWqBokyoR8eIIn4
Y06yI8WOXTzU31RmqCeNZyOVX2nmPlJP/yNV6rapAONp+NUn5AGV8r6aaIOH6LwXKwFNGGHDbHRL
cQ69Xlz3mOxE+T7K9Ufe/W3DpvMKuOPUe6mHAE7+jP5uSn7WHRh2AkSxCrSPJvePTaD8UTVJskdf
e0bpSzn0wrGdQVuKeKTXVzE+8U307bXIiIX09NSlshkUIbAmPT9PNGLgD6J9RXm5hxSELQVtR0Gp
SA6Yl24xSoWlGdIpxAqyIfRjwlpS/5gN2rjU+aLVwSPo25saCxjEEleKFc3Ef+R1cKbTEVCxyVyc
Z04jUCP3VLuBxkEaQx1codBSsIMXAmKiQoii5YdQJud57iiR+A5aekU/IYvl5H4TmeMw72GdXKGa
FdTMaO5YTUBpGVvLmIlv3VRvoWttkyEerXa8067YLcGpj7IZUhCaJm3GkLbwWVVWVtQaHqIm2Nca
MGirxOCpkgng0a0S39Kxi6ndYPnh6p7WAtIMPSC3If+MSe+1svSFfMoxDoQHUMqrsoJTkdOe6w8I
2AWzQsucvO1LdBqaQt/MyVVKgHDWqvK2qvPSGuLWRkL6KDXxymvpkKITp97gQLCtEzY6OconN0ob
Wrc5B7MyxpIAJNWMm8BjygD75sshs7BPfrkitNcjw/X7rQJbHoiSotAvswR7Lsymfv/y+3NUVSHq
YUt7/FKO+/cHibFHOfJ/fvnvL/9+p0kAAStscX7f6t/v/9fH//7y98L+v9ckSbxfS9QKki5vV87v
6zhhm//+ln0fc89/b1kpq42+HkKCdX+nFN210JLS/X3j3y8rQ6x3/378/U5dqoz/ftfV6xBegqX4
C125078xpVsMRJdXyf/3pf/5HUoIxKmkyRTDfr2Wu6VEOGcdEFVEi7byWyz8/eXva36/KDXchFGt
kQ1S37AjCNBZ+j///t+PfQL3oWsRQv1fpsy/HwSWmyC3HO8B+yGQLKX8EBgbWh9kk9/focGWWEPa
IuUyRr7bTA0y1UkFI2uhKYS/bny/33bYcuUYpWedVw3hQTg2CKtBalUonuzj+IYFjmoRlPoOJ/VO
j63xc7isr8BdpwJZIwtdsrsRmM0t86BOl/f5TkQKzbn4yU1SR3YLe95FbyvsuChr6AdVQH0XWorJ
4jGjZ3wyXhBMnu/dcSy1S/qmn9fjbP6sY0sq3Ho6UMLIrNReiWZf2uXgdk/WL7kKdSOpsLKvmvbZ
fUEvIdzab0RUaekSM0/1stWuBVvKvPYnVyzMxbMJUiQE16/Rt5CoDDla7PWjOUKmA6T21ne2EjMf
3LQzG2s0/ffyLdmDrwL2DpmN0zn1duG6GM1zpB1Tj8LA6k2W8XzzxhXcaEfV+5cssM7pST9TK0QF
KfFaZE1WVDxJZsMTHrCvQesWrxCE6vTAV+WQh6iSzeFWkj5oeB/FCAU6fG2PfF3BpRXM5tmjkq12
qPNiCD9uyXuo63uZh7RgI2wMRHnNabA4kvM62bGPtjQWCxuafkmtaXgXoTNYkSW/+ZSn38bXWLwJ
3+cGMr9vz5ixW+t9es2+2KDTM6JUm8JKr/m1uoQWdXIX+3pSs2CjmbRyR6ZmZt+G+6EZpwkqUmD5
yPYI/g5JmQ7EfNfSa4bBUCK5ISGoDG8nskt6Er8hFWzQPfiQT6XzQ2IaHIxjO9jTR65bwheMiwMV
QOVyHy3phHnjoaULeVc6iDrKa5v00Ex961whr7jR7TMkEn5tyuXylWZgwYLn/kffogJttxv503/T
txiAeeo5Oqpb9U/+4L90bT7ru7pNH9ENrpP/R6AyfJdhwcUm9HGHvgWT8IsBWG8MJA6/QoTFd0g+
q/ZTPOd3EPczp2JB791WcEazIBm1oy//88e46Wfo1pCFEytzRnnrB3Bl7AQ7buUMiIRJMnZm+JSZ
ntyZWmAGTnGrnskXKsCumNhr+6t4OQWvH0hhrOw6tUDdzdVJK8y0wDNugyJlEaGPgpAk2pP2yhot
Cvje6nWil+DmH5SX5/r1Neq3gvWk+bF+lK2JJ1N8ihyBT19Z3e0ttjvFhtZPywdNC1Z0Qdgq/azX
dsZayrGLgylg0YDZkxwJz+CSnyYHje8T3dzzJrnRz9TvUUStvHkfjYwUVQ973AuRuy1uLWDS1woN
4P/+LYCGG+wyqgstWMprV7AC3God2w3DG+zm2a5uvG98qrzqiYcHc9lqN5Fi0UYwWuV7cyBDkYx3
2QNnAeux5h8m288xPowu/BaXpvPopTvWp/baYiYeTSf9SDXGit6jzbitrNB9ytt6Q7dpathRa2vO
f2bKM7E8w0rJUU1tsuv7T+LVG/rv38B8OL9x/WpiLoWG5taesEw+Ci++LQvmaDJ5smU58zCZZXsh
toLdMpjNc4vjlTncEifxDTM/lTm+iVsNjAM25l7cKT/0uSIoup0vJR56m05lJW/Gahu9hOfABJG0
iuNoBl+AJNiq3SHlmKmbfEVOssOLK9qR5xQXAiZGrvBQDOizCwo1pvaIiVIc8Thvw3DvFiqlQjt7
+SrKs3Tp/uZo6U6nWnBxdcNojm6yzKkNRg0aQvXdvESvE234rF57qL+kP9DexdU7kS5QVtU7kQc+
SUNCubJYyKXqjfOBKrohf/d/lAb93GPVujJqe+bXTH+epf+NxFO8Nh/UH1VqJrbwolRucoOJdq86
GwM9W4D/p+TbmQ7HZZzDE5KmBai+nT0Ljy5gYqv1Y3jmynaWEIRz2MIiJzKrI5OFbj+HRpOdwmy6
hR/dZfDwmmN08Nyw0IuVzfqh2xSmyI0k6Bi6m5LG68tMD6eD3H8WxxWPqLHij6S3c8WbkdYzsx2r
MLAKpCrmA2skcsT8db2Bz3Jb2Rypsn5ooRi/xuA1KzeEt9KavD7z5sIZefTDM7YJr5YT47p+cFhy
BMLO3Kd2wOYwBNvii5bhROFHxqDyggtuPqk7PiYiVfhPiHxw/FEiW549UE3xne3oR9/A8xL/rG2S
pVk9wnPayMvcQyBV6N4zr/eXxx4R4sXSK8Bl+vbVcAp+B5f0OrOiXrlE8VlfueHlpo9sPSPdDeGG
9baNdZPeAhcVzfml3fTmf/4fDNv5EZirfeC4DQ54dkQXmA3O+kILveVf8nNxK24BOnzyxh9MRoKu
1AE9YLQZVS/9ETsEjZ6zfEKHqPJilytIZs9AdbdymsISJ44kpJdjwZPob7plT04GtpE7om8r1KaR
cA6s8sQ853jzd5UpOhg9b5hW8R/9LwpCCsyQmjMKypfZsFYqjwPK5STlBkczu6weudvIjMrqIT0h
2LCdp8aPlqF8bfngc/Sjxtd2ESc7RTvIsmbuurC9lGbH151aeXbWmrGF2YKqvcSB00Kn8i/zNnoq
nWrRoesU2ksJrakX38M3o2Wz9OaX5I3E+9HexRsL9RnaaCcHu/W++ortymLzZM9ALZl28Ye2H2aE
PkwX1ty3ukNSbTt/BN/+l7Bfb6t94Ao2AIBu9S5H7I6usaohHzfTs/Qd7CMCHRAQfCic343JZnOy
oX7QIJq+n1tTNwHoKpg4Rv/Cw2luOj1yJgaTzvIQIcVxv7H9tkzTyqMGTnftnjbTKIZ8YzYY4CBx
sk2/c0I09rqAsWk8nWItkmfnco+1jEXSIKwAKwiH5uIrJ4ZD3QcSWLaZsrPcp3uZ80tIYMjZqn/o
aWWmAS3baN1V071yuIZAvxEN7KK4xQdWVOOtIu/jyF29JpZmPT06ZYTN3hY92nkOwtUw6OJ1i8yh
+R5NUR75Goqf2X3Vp9CNjXO50RzPd0GzbN9tTZgUJnq6NqXfwhku48kfTkH1SDUr+6mEN7iB1vgH
bRoTI66jsC9zcYf1ghBR/w/Oq65EkiZzhHc8CV5Ui7mMZ/Z3EDfmCIFQ2LTad6ozObptiSAXVpLz
Gw7Ljril1stxBUw1alcgTsWnMGrKTiJ4Qv4jvdUTAq5wcV2poicYXufgH/2N0X/JNkhCyExh21lt
Ujc/xfYsb9YP9jbOEwLplYYn64goodnx5LJLrvNsXcKV6pZw/OISEGwJVFl4J3ae0BwwGn5WVnWj
tW5llfAQEpsQlIC67Nk8XhvZVl4r9QAenys72q6D3vmZ9+i6zGjXoqiEfrTi9Q16j84s3dYsbY4r
R2WN2egmSwGhcX3FMq105af8xF2vsdQnZHqdMOKzPLHOtTt18K2IxuUWxESiQ4zrmU3QFTN7XSGS
NFgh+k2DXbc7oJKkBoE2RyDowFYn9gr4Si6CqhRUYpT/LPUKJZ94Rxr2CrUIkCBYKPkWFQ9TQiFM
PgGpzOmxjlzh1Y9fgtGiWPGlffiyrcsvYw+bx+z/CCv7P+PB3pdypCSOzDV7nAllsWW005NA4oHO
07a8EroAP4rDtqJ5L2fgrPXyLB2Wf5e8J3jhuqznCZUk7qUy3+RhowQHRSciVo/TTnR6msvnQ5Gc
xz19V1hfGG5b7bJ0H4pPQcav1cly+wt5TgGpNsIiyfFhE5ooWHI+f9Ay0L3U5+lWDA4kSbFAd8Sp
EoiVNqCKeGtQ90Y5hytQCdK2a/W4bq6T8O6Pn3pEc8uyuaB3mX21oklEeG9BmAnBQ7NoLOl1Po14
7Lqa4aYY2d2jyQu6EwHqvM88iEipcgJoRLGQU0AkxEBZh6Tu6C+jx1QqbilN9m8UdXYTguzDVnnQ
SxcO59Sd6HND1ogkjBbN0l5t+hLVnIsa7jDzW/tvaYy8BSmcldsjRTezWLObSai2oOpVPGoDBYB0
r5Ftrc/d6kQ4w/lIIxub3fDUn8NoN0CytY04naF5lewmHZBU8RYGlLYEF1XJyreQzJMZmhNF2qBf
dLt0/HALc127ebJL6o2W7avAzmLkmf+SJ6ATql/BQmSYrDmW7iY1urViDQrgt51jYVB6aeL6Bsq3
h5wWXZjdmp0H3mmZfhvjhElrTtMlgtaZrfyU4Wu8xYJ45aqrXRkf6OlbgjDOEcWm0jNdgspNwwNw
dG6Qtx4wq6Axc/Feec2SwIbGGAk4qkAaJkbkf7QUtxQzbzyA+UE0iHSiuksSzuUqOWcYCHU2JMhe
oFyyh+ujybBxzrWI8vOOI3uF7Yr8GL5ksK1HiasCucyTU0lSrKfkw81xpm4jnhVHpfh1kAPOcoLY
ke4ghH6fbDYiXOjYHdYuxzSlYzH15GgzES8LN8VtMzc0Niq+tfd60ZL84wsmsbuFbUlcbKPxjYtm
z4GksobSDxbCUUTAxF43pxe0CbEEswmiG7M9sW5wsqGE7Z5W/HkbYq9CpVm022u2Ab+yKrN6Cb6T
7/bwVW4L86v8s96M95+ZTOzTEKz2D2J5GBWuSEqRZWJjmo48hLtGTMMUfQcWaMz6TC67iY7ZJS5N
5Gsol3ekd9/CNQ7s8YpAmfG9tvvTqDrxD2GXZq05xrTDW+mWgo25e3XTt/Wjv7OX5jaaZovzD5N4
rL0GXRWaQUm5lyiVr/kpOyY7bshsrwo972bj1YO7HLyg7o9YcNluyPSSXX7C4XB4Hf90tUVIEy2t
uSLSPriO0fdlhpWTNV8js7J0sFk2JHAP3Rlnygs2uysDCirBT8iSydtIPyTUc8+hXQ3H5SAZr6wt
PonM3atubGPFpfNYcAnXh0eWzp51yK8sXlZk6lIrBy9gTx/Zg0yJ8GnYYJJNEXy7OkC1YpZNz8gp
/2Sc/xiBYfdiZ/SQLYmsVf0Vb6sLy51PgSvUn1u7S/7gcpE9o0t20faFpzmEd+rx93qC/hT/iM58
MNACIEUkyC/LDd233SmPP2eNvgiXm8IggLfLbD1+KYAQCIuXgml3WxNQGff4g5xcg7FrKhvpCcAk
PBLHz34Qy+sukkOkwwaZuzp7JrDqeGZqtScy1dWd8FK12s+1aMvABe5J3PLENQ9HkB2SITrIU+Tm
lSMS0TI4EQUpa/UDcBQ1iHxj+uRS0U99EpfQJLWgO4JtNvpSPxH2ZdXQVC3hGnEkaFKMt6fWu4Ej
3cYB9SUMRp0it/XPwlvZmJcUW9IMjKLXyalWT1H2d2Uadz68HejEB0knAF5oIbT2ir0dBo74JrhQ
nwjhZ+XQngPN7F4HaJGutPXr0CSaldfnwt+InyrYh3rWWV9PJtDW97gHBK4iiy2rs6R529v4RRxq
ySzflNATfvwSpoaVQVzoncA1zj1FHNnyQV4qOzigNXSvfhRvOAxv4d6/17eBA5OkE1mCxgp0M7xY
QWtda+1eiJjYWN8jeikmzYtm5trIxCO8l9i5lSawIt2qNpNv/29/RdoeD0PccoG5kuiKDlelwi42
C/UtMuBjgtofyv5j+OY842O+Mg9J56r9vJd/s5biB3gTORued2VDUdVKvtLrW4EK1aG5EI10X9jF
d4UlSfsW4BUVqmID4wKYsSWOBR1onlNjIqqvm4NiYyEiPtd7z3glNt9jt0N+2c52B4YpfUqfscuD
FJOX4GUatp2Enfk+oaI7H6CKSC7JBMdzfiUWyL6kyXvTqIYxUysLBAQAA6SHfdqMQJ/dBex4xrWX
uqndHKfE47eitEexNxq3AgWN5ijOYM1OfGgS5B03mXYrfWeQzwVYzT3A4EyDDWOOxKF6s8eypz2N
yL1txCNc8LLbJ9iT5SejJhJIHwUHQQUGFwclhPR9ph3E6QOELqfnUTv4OZqLD/4HImNAwVn+87L2
99kaLb7yZmiXsdmrSxyqRufeXKODvnlLKlpn/6QZrO49n4EqTuf5f/MTs/4HbMSQvRFBsa2uOTUN
FuB65PgLPkJn4cZ3I5WNFRmGYtO8av5eV3hepo9R4yc4HSF8DuZBxEu2BGBZ7lAS2zLQ2D1WNwzD
aMpu7+2d/yyI20a5G69V/opeKaINlvrZCRsSrxfmfUuw4vXoojrtvWf7mZEAC1ld8YlMQ8+/EQuh
aQa1XW7AHtMjOyofA3xN1sZiDtnVCX8jt97ELh1YkWIbwztv9iC5TCwmRtOdMDpZAF1pr8RWRrZp
jnfhhWMIGSt2GBgnFH4IokpHCjYZqI0nJS9RggWmO26WAfniiuiQ0eAak+jGSxbNiQg7DMGNRHd+
d8DsyHZ7JVcvrxlZjRq/jA9Gq78vmgJLuM92FS6zj02PuNT/7G7hD6kLcTFYLhtk5LItaRsp3pNY
7J8p8hGfkXwlxIwB/agJIe47P9jdxo+MDlZeo3bgKANFp2M5kSgDarC0XojaUzSoj9MEGrNZcUrf
V4E5PlYUsa11CTSDqVXibUnt8T2AK+KJst3fRaj6ZGH7RDPM+E2kTJk4QnRqdEd4YZCjyorBClGI
p4ZzHG6yM+3Q8SOudllk60d7hUt2APCoQGsIQPVPonvMHPgW9J9UiJBiBWZFjKDyDN4DckVYHfgT
wg7arOJTB2vKzMzmb4oIfGYmqgXkLu+GwVF8MBjCEpgRMf2KoErPQcEIA+LZLdjF2w/hCibKluEl
4Q5IicviAclePzwD4Jy/ModiNXlUJAo0AgJziD1GFGJKQoqU7EiS/M9pOK7v+SlxONs+GTYxvvvE
WeTfOghNgj6tLYiP0dQ/o68k2LI1cDXZbXzwTmwrCgm7aHLCD90phT31ppLUWnrh6sVh/ZClvcQG
9xVeh5doXGZg8u7HJAmOf4yTk4aORg4H68quJTEy5BbX9aa/Zu9UkpXpUFnDe8gk5PVlcCiZ1I8k
sIzruGchA1bDBHvRj0xwkCadwwcjrlpyGBD2LtRTAHtI1Jd0BO7GgE23GRuUlDwxeVfqezZ5lNoo
hpK/Jm+8FmAHATvcOyTF5bnzNHqF4pIzAgmRVuOqpp1hvPMN/27obAJ0KOSQuuyBYao93srItwHg
qHKnOqNvc+OzEP62sGNwoQBhinZg7aP6lRuuGmxooyBybtaISd8Ftn6uWfDtvPamYJPW3ihOy+SJ
lsyDLZvUGvILFAlmZU7t1+E5yJbYnuaetM0JBVw8bY729Epggv/EGrCi2HD1XCvvzDfrFfMZPJ2n
WwGQVsvYcL/t+sYHspMxHiVbyvjGX7PawkYxlxzQRL4n5SpuGLfIq7cYzUCo8xTWC5Z3+Kcc/zCo
HS0yk8fnLOmKzUC3pOe5ud4zrNwR91US7vQ8ERv1MS5pRb2eEhh/nqHXLPUcrT9zFjLijJcsbBij
WLT1eQmDSox6bA0pQzzUTPLikqcIRPnF7OQ91fHCuecLGDB/cNcpYGOVvAP78wOXD7KO3TW6jPxJ
Ardmp+TkI6VelRy4y22SoqAe1Nk8M+6VbJDuJSJHHirnPKMqcdEAGiuTN2T8eBdugKfe9hZ3xdxC
YBFFFa6ea+QRsSswlXyFHe4iNFdsArzqy6C1xI1/Qhd+Ql9sROGvDGx/1IPNCgwNaZjEA6rsdLrz
HF2npeuDucKPQK4YGC5Rwu8n8wlGu+USZNJqmG4md8acJD0pMTVhog4OF8q9TjCCUGVMcNDbMvx8
PAd/fp1m7GSWW6AyvjzQwOIfce/0ePIYuR0m/drhqlhE/IWX8DgGbwwpDS+3zd1Ko8WlpQ2NdssQ
cI20PnH/c2nzdtw5/4jrZRIsD6mEtmnnMNvM5QGSg5pCuJRvxKk5+DuSDRoP2Iy4TaaD3tnTcfji
g/srVQIUdCOXz+V2+N/cXHlD+gFV5YXHAy6cLF4n8lVD80mHyLJlyWfrfatsO6oCCmYqFIFFG/4b
D5E3WxZGZLFQK8XuKop1b9peJv/RXR4sC4TP4IU8du6Q26QBsrR71asugbQR2BtmZ84uFTTJpX4A
DZTo18acWuWmjU1WWrPvItxAVLh6U9M94ImQACZcmfN8uA/rGbuzypm0c4wDuGgX2pn7Qf+T3Ga9
0eYDj4HXYku5zEWIKcDP0jKlFuoriDvhDnMVWudteCIoAm+UUeYqeB2PAWUyHsMMpKDR4XgMYUyu
b/yDUDwMxoF6HfODRzmiu4Uh+crjk6i5hykB9y4WWOoUAY39sKw+jbSPq+Ky5wOFDZZFgjFlt2eS
tefulQJpQFcyaxEJtrdF3GBkjDFdIGyBpeNRYtMBs90gx1bkW8w9ro51rIQOkePY4fPtiIZVLjYx
+ZYOKJvtxOguffsZQxPDYblIt5l8hNImSq6umo1Ex5ODX8aUewUCAJlnrB0YY8nKCRRXVO48Yy6z
999Ye1pz5Udud2FwYScUbYjL/dVGQ28bTSGMQxvKXMvABnsDio7kkDzBcJzL7e/wm8ig5zTQm8xJ
vbphV/KfEWYvFdoNnErGJ8ltcuEEA4Xc0d/HLVw37mzC7AI0mKZzGdkmjwWXL1Unqz7L72B4jEYz
Y725WUk2sxBOAfbC+M8yYHmzCTOXR8dAUbVehw5cnRTCJwPLDsTPqEstiVTulFx3DE0cc7IdY7pC
kUxaJgcLssH3xnTB5P5wfzxXpqVP3U5e8Mkh3RuP6uJzTyROTMZox8CS5nFJ3P9CCNIgF1mh6viA
+WhVL7kp/EjkduvsNs97Pn6ZBD1QJspliJtboOeK78mgnGRlJpULKXdwe9RqIDUajiZzMCrLY/fE
ehK8Hy7Qa6R+sBiNffgDSzV7XeYrFn0kqfp2Ut04/yJ7YJKR4JIDy2RtxfCGPok8HsTRdyrhLsLx
/F12OkLB/TLSa0YAAUoOyAtnJqEF/gHsJfhniPk2UlB2h1HhLAOu2jIVKcNS3kNyB/Zy6F1UGGFP
2TS1+tO+X1+g9Fdv4GwwOQx9vxJyqFEgRBcNw1aWwbJ+6OxC6kbCt4Vix+I10B34BY+6qvZ1RVJh
GxTO4bC8+O+MqCgdYXbFIPeoCIVOwR4imQb6XQr9D5tafyzzen3hWQK0ihREKXtWeGkC1EN6EVKX
ldU1LoRLkFx2oByYFDpXhmqLRj+BjtECQJTB7k+KX70gqQKqaBiWT4283yiyl7V2Ejhsz4W8Yxpy
F33gkUALBOos0NqJSUq+SHeRmDXCF5qoYYIGIovHaWlODjasNBiZerwthm/hB8YK25j8rHYCjU/6
a1Y46OoohDfGh1ZfysaGg7jMpG4LsxwHJQQvxCNyXg3DM+/XwQuVvaDa9+F+ym2l/+jbt6XqBZQQ
OmiGrFmh9Y69SgJyapd5zVpMREv+BkbA9nbtldWGicmjYMrC+AeSwvlnemEFKmB9BFka4tvoLtw4
jPTCYrZTxBv0PX9ia19ijnDbXIQHP+vhlrcKwjeVWyi3PDVO8lzktN8JySvNYdm03AWvLEpr+VG1
6WmuIUaG6AQQ6SELsFkiada9APfzE0SEj9caXLGX1UPFiXM75Ti1ConZSNF/WjaQ5cxGz1LaspNA
UJ7RV0D3CjBIubAsIaf7zTuuBjz3st+huuzPDsIXTfvDhKcG4q8vLN0WaUXaFWYnjF9HbgiyA6tC
QAGvslXRQ2+A3hJzpo+dLWLu9lh1BsOGtnca3sPALoULT2dInbLfyzOqiKQplpBffCIuNpbfzYjF
Wp7TT+YMS4orYyeacc3mCn63czYjdg4eUSB6YrrlobHzZJBWVIvzkZexXTbfEELYoDjvBGXLyztv
IG8mXka5HM4awkOrE9tYFx1rHZ4xsTm9uTiaM3eW2IezD7CMHxlDgrPFNWkkRz1TwVEMYPulyMBj
5V9lAY05cMaPBn4US0tOPGL7JdMniqnBY4n3eCtCkMRjC0EThP4OCMJxAjrcM/uDwRK7LWsGPC1d
f7/CCaAkQyTG3Ws/bPJnsFGSdfLV5fiGeQL8CbMIE6mFZtA2sP62MC0AkzmcaxAmRIjn2mqFle5i
g5tBJ0V+BYtmNo9fIZlg0ZBZV+3IYC6aMkKdL3oeihrz9mywVTU3u66uECQPYiIkdXiZ9TSmU6jV
aLEHbFpjcJUlMDmnQYy8UpUv6Cqvd6tuUSdBCBLBT0hUuMBvaVj7ilvaKH5NhhKBOSVWyVYcQgrd
Ak0tkVrnjlCjneEjT7RDVx01qUGSWEnDWsT2nU18NADOasQGdlOdnMoIM/rVzBNpBvk2qANtxn6j
0VgxsnO1WND04Vsl6yRSi+TPr/KRNit/6iz4HnwOmXLN6RzOmdchiUpcEwR6vk0gTZtDa6ROoq2u
aCOg3z4jXPb7z30VeT4/0U+/v6qTdUaQI15//5ZlybQZQW7yxfzln+MVxkgMWdcfIgkWafI/X6Rg
hiT5+3MbajBEpVK3VhULt5ZLVMmS8P99WTeeoqD92gxTRbghvv57QazGP/qkdriaIsDx+6XuJ8wR
//38+13fMP2yPNv+SiBFvwpPv98i9xoiPVKUsZfn816o4GwKCa5uozzSF6xprJHov9g7s924lbTL
PhELDJLB4VY5z5ot+YawLZvzPESQT9+LWX+XCwdooPu+bxJK+RxbqUwyvmHvtdH7r8k4/J+f1jdQ
hLaEa4OlXr68v4R//4/L/42ykz/5+806Cw9jSw/Wd8x6Wg8l5P1fvj/cEUz/Bk79BVBJPM6BySZR
27iVosJs6Cs56erlF3t/UMvTf3zv/gf371lDvLdTN9nZnjoXXi625Rg1SF2aeqNSGrk4Ijwoa95b
0yLhpYm9dc9+w4rAcZqjlCsLkDU160DG6kbmXkVkZP2mmMzMiMXgFDPeTpkMlPpPl5stnV/4MwJX
SEXQEDkU9BvVSBYjM5q2lBFa6o0LnhtTbmkglLFh/Yp6MdLBRlrnNTyHyetwNhFmMjUkCmXTQEzw
pB7rngN5NEmCK4G82e5ES5RfW724CX0nW3ejP+8D7f8supdWMhCUrShfTVYhCe26mRRqG/lNupNW
zSKEIYnTuk+TJR4bc6rIREL42qgQIi7lyYTmcCdbwGsBBi1aAuZzFYiSOE83icORhi+ZHD9eCFMr
uD/hpS6GgxwPZiIIisxJrYcKx9bQp9cK5LjvcsUcqnY2WMqxGGp+09G07cq+X7dDiWCPNLBItHTk
zZfG9M+/RxnkMm2LapbpqZGxrecQwnvordgqxGuR0hUabGVmMhm2DXjheiRrXQG1IuTB3pLzPBDM
SYdBMs47kNwDevrEVSxoU/rnyvOSg5jRIAF0TnwGhK7KQtZEw/ex4pfWNsph8vpuB/QOpabaNGHX
YlZcjwWONv0df+CANHNE8W8/xHb8QbanQWMZwzEdKmeXV+nPgAmQFJnca5uwxjqneIxLFjADwyo3
ZB81M9sxE/JQBjeNsDQN5aVorBdr6bqwQhx8RohIvXDQeiiPgpsmrmQJhPB2Zqw+q4Gf2DAyRIGG
fx56La8mZ5c3xMcSPBqFPWLPOs4+vZ5q1JQ/gzSQ52jggCskRtM6ib4Jl84QHfNwMKzpNMSjXsMK
KE+BjSvfNAk89GS1zsVS3osq3ESqzC/YwRS8/zOUTPtSWvXTrAYUUix6saDMJ+HJj8aykRIQkgEx
HpwdEJuGwEcrip5UCejDDaAxMkKUm0DZ/qnQ5SFNqv4w1BIGZV2dpNFePE+qfdb0311AXlulGrQq
XLyrxvCeBpFw7iVTss4jP1k+RPQ5iTcyzfG+ynpWD7PC25Y6zldjUM5FhQ14m3rEGMFnLeifjVN0
5WFIIO97Qh4UStp0ngqUSgrzXjp8Zgnk7mLuM6DUnL+T8+VFntqrFmMfto+rPWYW3NWZgImc6n8K
f0jbxc6RqUs3RkAPX4uGgEKSas5t3RCqVPYnfCunPBR/7KnDQFMzOOMIYNeAIKmXJykh8BjpaHG5
bkgubY7m/Ny7mGc74k2PJeIIbH4Hf/RQsVkTTVKdgq/O3e6IQ2pYmaH8Mouq2BWVC+Iz5yRouzfV
lt8VmGt7HMRutvPr8knHqRuYG2nk1tmLp59+RjqBlcQbP8byprCoNKDT9AIxCvZk++1VUmNpdrHa
lAFaj3ZWySnlHAn6MVnPIWZvAFXxIlpEBuI1OGAb6R2MgXpLWpVJ2rp3LOqRg8ULpzVxx80K0/BB
mMZMDmw5PTlxvE9reeIjUvzMQ+vil4jX+0q/iYI+DnjOylVs1lTH2DBuP51O7x2/N05zgkzDWAyS
tZ6jre13b5OZ6wME+jPJ6hzdNervCLbgNNi/paK/wXGlmAlQFQkxXTX7XRWlNEKJnG/Ssb+1AZS4
haJ6aBObmrBiENVOPT0hJiy3ztCbtaM+VGLBrsdskY0tRlh7XdnYdMzGfZnwvx6nyFG7JAxiyMrl
gvQcj25enYektp+GJn0NRdBsuRlnByt9c6PKvC6RakE02yeLfZabJdZrP40sdZBida0h4AZ9B4b2
pach2ReK6Ni4eECiHr9BkMFyeqj870YyE8pXV5ewmfJdiukY94D5I18kEmbIPsuv27NZ1+RBkopU
usS2mGwyJgjRApDetvZHtTUyjxCron7nU7qqG6O+uEVPez4q6mbo7JukM9gCgs5wjHaTz9LdYCn9
nerwnHaWjZy2yFdzTdlZqaQ/53S7ecbapXFYA/mZcE9DOL72qdUdyMVbFg/LiATvcNSmySXJmq1D
+FjnCfwB4leISR0TqFKHzk4W/pb1rSfkaRM7Uu/UWLvbwhsPjZw4ah3L3UpFe+S1MAvN/F2MNhqN
bnoyvIilmD3Om8IHTLOwu2Mr6M+WhgvXcGsZnNHaKtMazlZdPCo1f+qqv7VFx4wg0/Z+NsczFMZo
10MOYQatXoATdbeUtNdcVDvDKhIYPJG39lxZMuqckLgYNs5oKzxYeiQhRRjtsZcYkjqXoULTW/kr
9p+bmvQZ/ObVSF3im+YCFwQFfVM35CNhlnwQKROU1Ci/yrTa5ESGUb87ZKzgfebD/lw6glG55x8S
KvR9QYjHgxsPZ2MKngU25KhsA1YmfomAe21UXbqvxw4+uuDWbjBVFOQTPBBa+yuZqTYrf0Aq4zKn
aq3o4JqMNLPSA8qlNhPwKU1zKEakJn2M0rTqmc35DdeMKYad41WozNPxgutRZ+UfjPsPA7+LH/X8
0bQLEDwJS7obXr+L42Weg+QyxTdfFmgbhs/J0YhZpyPIzNM0Qx1sWn1uDW2iG/6KpEthHgG3iY1n
JdGjZ0HXbMN0/ALOGBINgpqySgZwAr5/iaLxV9R54c442LLeE0DiYgTUjAHm6tAUlPSZKE6ADh0g
XN0v0RM+BX+UUQpD8NafP5IQIUaDS7ieJi7j717XbZxo7jdSjKybRcgRNGdXoS+TncTnoWaF6qf2
VgkSe5VHk0Mb3lfAZOcstle6qmANxt5nmwQHZQ2fHDiEkFkg9heiRL1TXKcbonclgYo5XPu5x22+
zJjM6oU4z+oA2fQ05ZoXaWHwlQzo7cBhPdjZ+J/dZtM2Z5lY881LhuYCmICx/kTBwoTAj8duI3R9
s0Xvngm4PUmNESeLAfyrdIbYbWUgl8L03IYD6qA02xFMxMhVSwgPyqz2isRWa02PJE9CG93WmwTB
5dltHpR7EXn7jm2dc9JHvZliSLcsbjnAZLAslcFj5vJWAopA1WTZkO1i9pymqteueGJi1uekuCd9
Q76LWV5Kp0uZgMNEUm4tiSXojgQzNO8dssVtzX4dusOz67aML5yatyynoBtNtvSNKBkNt06Jea96
6VPgcp3EcIej65AMlnVwguCxI3F+TyDaUieWTM68bnylNa13HTZs5MA8JbqoJ+hWfp8C5G6x054U
JmOGluJ76zS3orIDFFBzT7YD0N9s2tA88suVrrNocilJjWJbunraOn1Lpl9CGWFwZ8qHFh4gcxCS
nSDx6W4D4Od30Zbs7EnsQRLSxqek2XsBF2ltRdzGbD7gIevaXA3QTsfCX9lVgd+N22SpcFrYRNdt
wu7VNnP/0oxMdiur2lfJYkNA8FkKKU46nK+mOYq9BRxiTz9tq3mpCpCuZ5EJtmxGzoggjIb6KLI2
exqSIN3FA8v1bLFFVpVHQpE72WczzHaiGF2mZkm4CqQ+uAr7ke8NNH3QEI55PsacVxkzqYXWKGab
8mTn2/mE9XuK3n05ojclWQ2hm/iIPnIPC35KUb8GXJadu4BxSqNKzjzLDK+Tly1+AdYnocwJVFjg
TI4Qj7WPGdahtHlwomLe6M7HKW/DgnA8AjgNWps6nMt93FcnfIy/m8lLYN9XCZOT7vsAPXA2yo6R
Q662cyWOYYtyO/A6EKuM0cqIF2v60a23eXOXRLjGnGkMpcm82jeRkYFuXBupKbdV2X0YRjJx9IKw
Suu0PbQTcnS6CEZOCar/fu6PM/6XridzcIwuvpneLEcZr7S7Nmfnr7ntGiiMp9FNmNj47BoH47kq
vUNY0ih4A1tNM+T4znu26KV3pRlal5n9S2UxjPYsMR+gG5asHWb0W/0HYa/vjB0k7ZPPXU52+2pB
nKooqM/hQBwTxL1DRnN/9OqWe0sTHzs2/UZrhrusycaHHBSuj6V5Z8xF+dAruXShJqBuKGNNFrEz
HCidyxxlqLBxnwhVHDw48Y+OGg8j45ExCpNLPBlI24OmufL55Haa2jNIa4hd1GmU267xZeEsOPki
+SCwul+BDSQ/VGDerChhsQ/pckvA25bk+W0nuI1ObgT3MnJ8/oP2s7KVvemn9rupJMEZScIlWtds
cuYPkZhvccqqcB5Zy/uBCpH/s+oPp2lmQd18j5NGbGxNgpyL1ryrkf/HDduPOB6XaJPsqhP7xfDU
uDODCaCpD1z6p4qQX09xjVRjyW3ubTJu2vgpn6f3eZ6wkAUMgIeqgGfZvc1xuTfyKHrJ5bduHH/p
lBhygDwEBDHmWPPj1g8Ws1urM4+dLnCHoCARlUav4B9HP7vE7dkW5vd2BslQ2MHJgzbwEEjXR3s7
PhMkOD5lpvptA3WG5IwrBFiXfOi8LHuRSf7hqneQ5/JrhhCcZE+FbpvDUM6sgVK9LJ3ZBHUB49bM
uWgOJHJH+z9jA9OvD9jlwa1Zog/nYAdBKWOyiKIRfssPY2azIFy1GSe8ZwYavo3IvnHDGrdDGqKU
LLm/12PyK6nyrxogKFPd5rEV4XAu0VKOnKre7H8FnSk27oIGSfr5/cfgC301B2MTQNtncm5WuwY4
ZGNt2jyxHkU77r2soKdRxNpwB18RUHAex8g+WJFNwR9f5qIamSV4rC7qea+ha6z0NGE7GABHJCTX
W8vMZTEmqpYhxtTXDMSHZh2rmWLKqm94fFldNFy7ceN8lEHwG7JftU2H7mfp8o5bSVjvptm92blg
Ip16286gKvLo7WofK41j4AYcCFmhRZ5SDdSOIEF2X2nA5ePE6057aD0ygoWJ4ibQmsvzwcim8DoG
9VfCmrLviz8yVBEKeTyoMHsN7jRhYP4wCuREIpqnzZSzR05YxhkkMwRd+7MUuKBCfzt1TXVonYrb
q0MrF47xt6HrPvQ4z7dcPgYFTuNsMPIdzA/C12agSoZBxdwxSw/4O4y8e+qzNt7GigC5/w96+78B
vVkQpMgj+z+D3m7tb1KR/hvz9j//y39C0Nx/OS7QNtv1XWnZzn+HoDn/kq4kwdQUrksqDoGy/zsT
zf2X5fJn5JRZxJTZwd9MNEf8i7hEx/Ns3/13rNr/C+lNBO4/silNWl9+BGlJk2RD37T+EVubdcOc
qSFIHsvwu88I/lguOwE4MdhH1LSf8ghg4fAOLHWBcPmkRrTZm6+Tr4g7PTMXKEXBwrz/++Av4RZh
ap81ZAgWe/ZjIjH/3x9aO6MJqDgF7wNquczddV8zPsPYnS/pB/eHyhuQHxcpK6Kq5ZbAbc9lUrXp
YxvTWu66O1CzWLyimEs4G4mG6IpsP9joH8EhprkRPjYguREeBe+wuDEFs+t0Q+/RDdZtpKbHoWmS
J85VYi4dSn7fP1tdcZFD1h7K0f6ZYNag7oBJ6ijwSKTCbRvhe1gPF54AXH06/+WrYWEMuJZ+hxAC
bL3izjKW9U7m8pqNZgbzldX12HVfoQ5/mSSJHXXuT2jIMIgkhaswU2q0LyM7BSr1LUewhH7HQzCy
ZLHzH2qhwTcLFx4afbmKeDVGepQLqMBeHphJVf9+ev8KysarzhhuwZiEQg4QCasWrp+FTA+cvF/P
w7QsowQVJyjs+2sIXNfdA3zBtrRg7u8vzlzY9wYwq82oFh5+lb8qAPnpQsoHLoqIpPIxcbeZB6Ek
RupiWjcyiCmNsaOIVh/FQt83Fw5/cUfyjyZ0fjG6cPoNGDJRRdZL7x4iEMy7UkLjexB9hVhqcGH9
K689hQv/36OO4U32t1ZBGcPSSBzs4L9/9f94J/6+O9WSPmC0wx+bOAITbdxeBC2EIl9jA+/L4Xh/
0IzLN2Bdf5u0uSAzVHeMXBRmwxKJ4C4Xw/2rvw/agMVu5RWihIntOv/88f5wf0H/eJosyQstSW9s
fAGnxUbNjTobSJz595ezth5VDsUsEdans2znZiIjjvev/j4Vy/dmBh97n/HL/Y2vljiX+1d/H+4f
hvvTecJBJmQ3oiXlsrxfjN5cAsWKl+SB+zfvnw72JB92kdiMIfkQ3391fx/+fs9eEjGy9KiWhAx2
ICRr3GMz7AXNIZaH+5/kS76GX5O0kSyruOw/D3oJHLlf50WyxHR0S2KHXLI7rNGpj+094EN4EOb/
6zlmI3fqn5yuU/PGT4jYiJ0BZFSbIxc1h2M/Vs6aQDNsrtTliA7EfJTLw/3p/cEKcCs6Ub0wAT9T
jJdChDu6xGwf1T1jbMqlh8Ba9rN6oeeDy+VLovzKXan7U6vCb36lN0NlmWsacEg8tv0KWa3Ywn30
sUcsP5TDzjzJj+Zysd2/IZZf+f3B/s9X96dojgTFCjtz739nAFlhZ+0KRmMcEGtyWMUh6wkHcAuW
qoZpRMgnKvjUDg+mQQRB0CgEao7+SIo2YKMaA+ec3/jN0lhFDsVHaPMwxsFwnLjgt2EsP+quJ6bO
c+hRWGTef8RmebdjKNsP2rWKpZ2Gx7m8mDFJi+bDM4PmMKnGFVf4mK/T1M9c0Wa3zuanLiDgsVJO
vRnG7prO+mffMoa3F10Ac7QkgqS+nHRYDcKvJBD5gX0cgAP0IVbYvuQ+zXqUDe+m0+wD8kSQ8wQ/
CqJ91rMqnlB4Bm1+TArUZEWCcwfWFjoVwm7mCtmpogjrpvxS+16587X+BF+0Fjr7jJwqONgMptZd
QYWva1Sr1vJR0Ppmt7Sv5Dx/hpMIN5UgeRuY5TWxqmhbpX52tErAA8mYdGSWBOj0YGVtWjoUxGrj
LYvLc17PBbeIMTk7tPZI+AsZFZehkshuGJ4n0ljrzEkOU29dRKNf/HjJ+pQLHKRA663SwcJfxvkm
fb1vpDrNqWLF6VdgSnXcnYJsetct1tspNVoGO+VXZsPu0P7wyzAj5zjXwtvYPit/Qp9mMJpPoY+M
xQrGt2TGbAGWG8Om3x+iSY1bcHYLJw/oicsM0rZT++R1sgCBj0uC0V2UzzEgvoKlJ+1/JwnZhhvV
k91UnYzFeViVDeoLjaSpG7JiZXch8zGKdUb0t4pxOhJIRmg2XD/dMjbwNTuCUSao1ewBNkLq4y5F
GrBqHdve2jb8Rr/Ifk9iNndRML0O+XTLW1e95o5NDIJtbPvK9lBT9/bWXPoyJtrrQFjD3krDetvU
/KXQnh/7GW4nbzyi7DIzrnpCJWJHX/GUu5DvDfYSYT0A2UEzXjN1y7xUIE1mMJPW0VbNBkk1QKVi
t4+gc9Unu/fN7czMyTBaFg9uZhIF6eOpKmCnjTLTLyptMdg7YCojdFCeP4iLX0uoDPAtOUVMnNRu
zXJP8HPBSsy3FtmdKx/uH5ydeDhVgVk/zKV1qMCQmmbylUXIU1WBmT72jMswWisxNdNq5Dzf95oL
aCzjzw5MHLpPhnNAwMXBKMnitnOS0jPXuPDDfHkOPtbREmj6oKk685co7UevgEVQe5cs53cKve57
H3SfPlvCUAcXxYjJ8bhuM6uB6JRGV2UTIGvl3t5ZLtU44+qM49hDTDOcu0LIt9lj5zlBVbFkZIC+
rt+yCQ6kNFCKaDydjoHf0oSNl6ZkYsQK64gTv1du8Cu3sM+RuoKry5TGldkqoY/pzptcrkmBPCVW
JomyxK0Q2jA8BnTFm5FumMpA/YrKRX6Qh+l+zhH89IfYFd9UZ6KDM5xP7XLQAE0jIuGtT4BwaMP5
k7WefCpbbOUxQ9ZIb7yoz8B+udOaupTdGnmYrgOxjDAFjBkyI3Tb37eGpR+tLHjhB31MkmhYdfAm
L6lNmsUUHQDK/04n+2OuI2zMpMvYZuhvHBOIRgTLM4md6yCoLUcXTVxfDMZDW5jGpSDp98HPk5Np
N3/qiiOiHYnjYQhiPKTI/B5stFBzYTHXbb2fWoa31GBVpM3mkrBp21RjTAhIJs79oK9sEhMkAdmT
5WXPrYntskPEhh7W7uJb3iftKWZ20XoY1SKJd0xlI5pRsUgtM2R9rY8ql1s/slSfEUlTg7sbdfdN
ZfOwrm9JlU3Ip3HNTM4k4P/nO5vO8uJL+4eU39HMhKc2JOoYKi5HEVd932AIQQb0SPxv8GA6mNwE
lTf4+XFgjuvNxo+ZMVw8lB9xlFCJz4SZ50zJhRd8Y6tQgSUEPjY7iPRjNeyH2jwZOltWy4GHo7z5
YkrRH/hFgE9Nb0STswU12scZBUBurGIvlYQJgF2da44jY5HlZUinVAWM1ibq9jhqHJ02GBiLE/tE
EuuG29Nw5Sxl1zU8tn4zrESYGGsLre1AEuBKLfPewkyqPdBG2hwoRZmu2D4gyolZXgIvWOqT+/P7
V3e5zv2pArbZTQYl2X9kQ/e8tb9PORLLrerKd+3UlN9FmW54kA/MVUumZxRR9we11Eb/eFoNWh4i
jbyIes/mNFk38/Ri2y2Ur5TIv3vqnTcwfaobXCnGUnvUIwr3gNwsllBDi8g/etNl/mZX5rQ1gg5X
7mKxbkTdboc8/hUJchfRdHTH2SCP6f6QataFaNHaBZ2HpbUho8lzJLOWLrEeCAbouYcS+UWeVH8U
csSvFyfnu0ypnMYfWWRMRN8Uh0SNTPEd5E2tQPfoWeO+MJH1VbhtXOYfR3oM9GCmxMRmF8vHixwo
37e+JvRyUK0cxs8iqeVhNP8rj2xYksn6pSq3osJb2rrLPUTu/nDPMyxqeFmBy/Asumvelnq6d+QE
MmV5HuThtM0Kj82UX1Ml0tGAhOVLOyfQKV2q8vtTscS5hVtnqexV1iOYtZYvuXdB9DMpDAe1yzXR
kFNHQDJo3RcJ1zckXnnPKSK4yszoEo3geZzCeXWiEOGy/2gUqCASVoUsFpOvIbYBVqjKO0GxxcRU
m+VD2Kca6ioPYdz/nnMXW6T0pqOhCpMkMvqjOR4CsoRHYRDia8KWpHwS7q8kmrD6T2ONKtKTK7l8
ROKkanaTKtybGKc90+d4U8buDwQs8tyMMMkg9F7LoKY1LWwLJBoGKddV3RY9wg+9eJlVVz2fORrq
F6PBsWK03wT6qVfXN3CN1rgA6caNB0eW0DxDN6MFxu/njH+mPKwuveithy6vo809Wc20LQea8cgl
DWn0FrPxuylXUn+a1bBrU3nik+dzX+WW6Sai5KqsZpfkSolOwYj1xQqmJ51jw3OrK29EsK9ymT46
4rfdtdnVaQ5pOdvwPmp3bZfYbRVHPDpmt9gWncfgOUC63dRgn1KSz7bCDVfQA4d1V2n9VAw4y1AT
XkZV0P/zgXmQapH1NBbGVU9v2FQUJ4Qm7UG3PrZMp70GU9Jdh0ojnQVT/RDrJL2QquJvTdX+lhND
g4BYPW/VN3N/IceHUebkPHaJX51IUsKEZdDJFB0/urQhywbcgkmgB7ijEnBG5nzirnBA+GW+Th7g
VJmz7HKr7quxZvzpVoZNgFE44ChnU8EBXU/JyFUupkcVeB+e7zzGgxaHacZYpKR8SnUcb31Sfdog
+m6Uk/3YT814LR2S47zSuEjTDnfB4Hwxxc13lQNwaKLHegJQy3ko9bqgatlRPhALUuanUo7Ucz4a
5h5ygufCRWGE/yDAT3Jn8+vVYAvWaquI+Ohbj1BAToNzTS3jZA7IJx1d/Opt22XzDJoj9tP0avnA
aEqS6Z6yJir3I4e04oGueTp72jqaVBSbsey71dwKcWhzCNcp7UnF+5pLzVJvwGIzqJA86g4ZfM8r
wg/aYWVPWSnGsR8A3eanSajgS24zu25mtGxmIa+0BaKS0bBaDB32CDi+oQHAZ5T1Z5YURhY+OZH5
3DCl2fPXlpuG5E1O+ZJP5qLRrjLM/Nh6RKazm5V0yMvD8AxA295MhXP0RMd4X6szAjcwF8tXtCh4
u1g5rVl6luhWGcyXlKn0PYiC1RQApJgvRsx6ZsqfxxTVogjN9DQGzICMCpEuh5E4VtO4ddiNXwLE
jczywYWk0yZEi7gxG4TLFjh2p0C0kqHKeRaoJL41mQQ+Vf3KiYraQVSPQDNhDEV/1is802J8i3Vo
PpvlJ8ks6SPrbUjVRKyPLgox7q7I5NufwkSc7LgtI/zAhL5pFSh9uiJ4sMaBmkyJ/NblUXHzUahd
8+4nAS/5SrNkOcS9F73Wc3Q08sY/NC1/RZ5WX0qc8xGXYFTGoIlaMhvyqK2QvEkcBJN4iNumPxF0
9wORp30OhpRh99A661RI3tU8rFnVdsNeVsbXUHvTdnCQS5ul+5611WJOSF+GPmivIpYAmvEW3m+0
3dw9R5K5hhFJdRVpQXuPA1174XzsyxbxTDEdHRPe+DzE85pg1UcnUdFlkJhxq64gr5ysINl+dqFo
CfvDHegH4pKw+Y97vIEI3nAl9AX6CocpRAsoHm+FxoDsBW/caPKDmCyki4o8rDa/TFGg173raZiS
vbc7zAHYhdQjz7ZS1tHy42Gb+x3wWtOHhMU9kk/MR+bQ7LZjf0k6S9ySLBD4bkccF46H4oP85a3h
QmMJYtVijGxvelbD8zJN1ZA4Uu9X72LE6lww+aIDtQHZVlXJ8hmu8BH9dJRpcjmM+6iKxVGLn5QY
yPZK9KmmJIUsjYF1uWj0ygHJRokXXhuJ3pVNtQ9y73dK2f7mUN0PDV1kbBiICiRY+6LZT+X0I/Vy
IFHuQsIYMRE6rKA5VqzwLbsUgUQ06ObXMavkE+X1uFJthkBVkbRrmBrPqxX8IYcEJJfbY30ivnqF
IMVbRUYIxq2iwB6QyDbY6ad5QsoSKwwE2vJBtbDT10kC0pR9/IpsJCQLSw0A8ReZR2td76WY2UPM
KyX+86Hq3vvcdzHeViT7Svut4T7t9AOWimrAmVFHOLKHKFtzlJ3HKIF9pPB4JxPDGIr1vmduLUPA
0u4sL8hCCbAIjXWWIEiPhvyXbqdgXUzjs9db77lr9SfbcE5BOvTHOGfRVswtmOW8PvgyxXlmDiTN
qR+OmuOTygGt1BNmMxDfxW3ERiiigMw8sCMEm/rUnHG7NgVCRi84lWbVXkRHpFblUfiG45b19PQS
2d4u61K1ZxTlPFiBN24qIjng4ObxNZfU3p4zZ6QpJF8N2+lWYHEf6uJPa5JX9MBC9ods6+ckq4uN
XBbOicvy0Nfh6zxlNmNNFscZUPNL4HkMHALSvJAjbUzPiA8z5Q+BowFdq/VCJ/VnnE199jpYsnSM
uLIq60/QY3Jlp3JQc7kxAbmvowx+QOyT5W33DDoG9oGb2kn0iU32Nmjb6MEWRNeRXKpvJDPdXOdH
n6bDN2dIOdlmCNK93/1C2hyLB+6SV6OPmUSVUp7KDiG06YxPTWtOK0OSWZkKJ9zJDEufU7cMOTvx
jE+B8rIIzhHLuSkPqBGbBeNl8OCFVXMqTFAGo4Nai3PGvNAccR7qvNoQ6gE8fMiNcyRN9OIs/vaF
UPtaOEy6lg+sDSIpczTuq1pfnKAzdllZf5iN354rlcYnj5+eLJNqNRD/gF65BpM2hz+KqK7fJi5E
ctC5ycpAPxuNgvNgRC9pWO5VJ/mMlew/RLpQhTq/2klkXknQ4ykvlIPFm9anMCO56jloNjESClYW
DvQsNdp7FZQjqio8tRzzxjrsbeuSLP9Kx+QWzcDMQVpRzPv29JCx02a6LsWrDesWXyHkVJ9lDe1D
MxyTlAg0YvdK/tGVP3YWVkcq1KwhvBDLVt7KU5u1aNWbPD/0Wf4kjAQAjOIN8IIeF2sEG2QcAg4A
WuyVPxnQhi1nFUcx0DMtdsoJjP3YWNhkVAmHsxuxusQ6ZRXkiUPvVr8sSVEkRr/fhYYMr+7imMkb
Ee2pirbs4PmNzB14zdlfcCZjfZCVT79Wte2aGeS49hSWtrg0yt39Fy1wqNuL2NRoQoQOoXnyYKeL
5OSNnERzmWydlFTe3i3OYYJzTZjEdtQ1t1slGXV9N5BVrEq/ejXzFN5wZBvHNArYr1v9pSrU55jP
grssIpZQO0wUi2GGuMIY9ay67MMhQwEQzGyfwwIxbTMVP/sigyeIzh+knpkzjyzZnNjlOXEX8h3j
VWjmLWRsVeEerw1G32wsD5lXmwdpsnSq0htncnTy+zBHHYqw38iqaw+e3+aV7Wqd0BjK6Dlktnkp
kTMn6iMpE3X2Mwz0boj1GFWIe8y9gCatMp5lCnrs/kCAbcpf16Yr03aKm6zrbOso4Fh+RAnZFHh4
ENl5Fytxywsv2yf1/eak7qeUQ3AIl2e9l36ilW9PNPUjA3zuBcp2vxWeUV6bwayuxFw/15FuoShi
c53oWTdo+1FfTeq5XB500G3ycngmMYKZqE7bW+O8114wnBwJUJjmwTob6OphwxJgnGEBQZcgsCUG
mUIoIx6t2NAvhAvwWUfOuE40oijhCIKmeeNWmD0WdXSKJcF0ALH9L/bOpDlWLE3Tf6Us100089BW
WQufZ8kl17jBpHsl5nnm1/fDUWS64mZkVtWiFm3WccMwwAHHERzO+d4JwLIdy2Ad2PRdHdquedG4
4S5KsJ6reH6zrH/XWwJ9Vf6op9QjKov4RvxSGxtNgULcQ9j86HpDP4fchg6v5PvWzdH1ySfJy5QT
Y1686SwGdSY+GeTd7dN4q2dGdeModrwqc1jbpLLeUCAs9p0Huan29GhvpnQbDQq38eA0R7tcFJLG
y4Ch6WzKwEojo5xCeHB6jqX66PSMWKg43drwc6Gbl/hqhIemTIsjZCEcYToVhYt26QyVFCn0AITZ
BVvPdkmcxnFnYRVOdBMN7c1oeS2ZxeG6ipwORlEWbJOJ7hRMOl498xHRYFCmDFhu1RFmlzSe8z4B
4iFnK1gqWaotDROCSJo4PNet+RmE5Ycc4lPqkO/gD9auI1vslNUYMnVh1WCDVzRLoxxPpQZVcySu
ChYVoXrQ66X10Pf1Wo951aMDslZdglgX5kcO5yxf24WlwI/0msfEKA846WtbDcbLbBws+COJgpV4
3Pm4MNZ3st3kcwKuONeebnpuN5fcdewDBdyLp/AuiV3SzINAcbBAsLaWNMuqAiH4YGhbxtzcHA2j
t8Fo1olBbZfsAzw9VfIo68I+Q/SGqmlMVHhJ0qGe4d2dNlSU4PF/aF4/ZVVa5JUZ2SYI4QLKvGSq
pnpKzewF/U8NVap7axp6tjZx0OJ3NHZhrLXReup8fP2ofsabjkBf38aqkbgYCdjtZnQfofV4q1Yq
RppALHx8B+TWAnjaZbV+yaO9osv9s27w3ulKHS6L0XxhfALtE+DfFfe7rvPc5uIXCFGp5lLsTaZa
Uj6hsU2VkQBJESbz9flotzBrp0qZ5DQxLQH8M6jU1IVSGb97a+IgiOWwgmgaJt6W4qG8G0ieQEGF
dzsBN3TfdR3zrUnlF+ioUmzZO3sN3n+1j4WAwO3rCcanD4WNT+kv5CaAmiAnb4lmk/+KRY9T3oQl
VAUP6HjXTZUyOXasmeuh8K4miSJ5XskCjpOCi17d4YbJBDHVya1rnKIp1eyqgTxzvefmTkCx9m5U
MlI21DMPC0xts3g0RowtGz3wc3zcUcgQuoeGeErNkh2bMoap5Pl+4Amx/Ag/Wq3BpEEb8dKcRIbW
pM1zRt686ujAxvWcByWUcrTJSTVD64Or4iTXIw5Nx8EBRrj4JWLiTLvGU5Hvuk7S1JCorezhFxza
1eglRYxGjN7tCAPnl4u5LE/7b4viAysfwkWpgSQxPKQXPKk9xZz99zmx6E/XKlPVy4ii3C8SPNfy
PsbApiU73PDdXTdNnDRliK9JxqKd5IBiYvD22o7wv2wLuJNYIgyIzWkWJRbA2jQRi6NKZzQMM4ds
BXhmdjTsK2+U6QdwMaZzG6eaJvX8iYYRCZJCROtMVR3QGLRiomNqGCsEtr+ucvlZGTRp6U9FU0lm
Eol6KX2QaudYxiNxNv6KpJ16l6h9vRNz0TTnp7GxqurwRqwCSCQ6ynqsp5+TTWJHManzliSFFpeB
dqoIC6aMZ9q7JBtg30q5A2W3eG9timap6cHsrAeIMn+ftBoCFFUp160fwRoxWsQCoiIMOKgsHS2M
NlJrUkakkkkE8q2OWmP1/wli/yWC2PR2/1cEsWOQph9VVr/9gSP2tdfvHDHb+U2HPWAZhu5oiqnL
EMG6j6r+618kx/pN1aY8T9uUNQOKGN/1N46Y85tmw92iCK9qjmpYBJJWpNv5f/2LrpEt6miGo0Az
hURmGf8djhhfQ9hnFg8Q27Y///oXQ3YUC2KYBf2c85NV5ReKmOZHTlLrqcw4Usroys9zqy21faa3
KLCHit7i3oRT8eH2Pp0iAPrYxijIJYPrUoRQdz4tResQsflmJj3orlnY5LKXdfXpDXqcvY2W1ko/
29B2S5wEabBGbUT53sNAhbBN5qlS4B5owc3MchMjr5LCuLqQjap6DNS0jZZYkfsN2QE15F9yxyEb
03a27g+DQihFNVP16Jr4bXwTSTZjfreToI21mQTdXWdQjdbDcQr45Smv6ZlsE4Z+Q5nP1dZmbBvq
Wm1al2ipUPWIu2vi9FW2bUmaUc+KTEIp6JQAPBjOROr29EBe02tSPtShjyg0VBL1jd73ErptRV9j
PkVhAL5y0FTmYYibqPVvUDmqvbTs6tipKr4tHORq63sG1cokjI1AebMYgHlbcAzcWmUEyXgZdoQA
bTufJKu16+t30NTwbwPkxtomsxQg+kHNpVVJ6uE70aqNhpjOif1j7bXJZNlquWq5kXWdgGOgjR4H
GMN03Jc0gfizkt1qnPywNJrlIUC+A5EYonDrJJPhkWkNzm0z+lb3oHV2oeGYpEF/Nf3ef/CcDq/w
sZ9qrFGBhXZYljkWWRTWOZShofr0aWWXRGq6p4Rq5EQV0S5IG8BewdKRKYUWZN6GigVwTkf1N9JV
/ZyaMW85RS4yFIZ0BcFDC9d6aKzcJbezBfM/O40aA2dLYQhmRWSfsitLfqo3azRqoAulUuGt6GNt
5rdjXxmMXdA9AqcVFbjBQJwS3oNViB4ate9YDbMATemtExeS/WlYnYaXgzN2ODn0dE4xp8scDKas
oLQ8oNXAC6R94pkEvCWqKVPUz/PRzhco8ax63jhVhwGNaun2OrSpGMDQiCU0ZHKVeCcvb0jrDoMq
UVemalbyKc9b5T7UczVcd5EBMh3XlecdJSK4rcfUkBx1MxSObe9cWhTMaRrPhMO5DOScvwrmlVHV
oQZt+qU6FCHqizbYRaMnPed6Mty3lqbdKWUFvcgFKa4ivbuVSQo98ASE87w2jBsllxMYzkRp/Yx1
NbqQ5tetu1T114baBe9Fa3rrXiKvnnpkvskqHZ27naRrNe8ZcElc5tE2M+gPcloufXKW9nqpgHJ7
BEiNaardSNEoLZxA6i9wQdR1NyEjiVVYh96Xo7VD7tfCUyyTlEBsJUrD6+7NwnMXVBbIZwyVcOM1
mrqVXc94lIfCxdQbkeepGrUPPemGt6aKyxM9RP2cAQqcu5aKe6oo6TlHZ8z1qPx5h4DqbGde897G
Sr5tZIQCfiRXWI83ln+0454NKbFhVdcpz0mK07hWhBHddh6VuPEjpFp0zZE/0tNCJQXDIPB4yyIo
XZaS6R0IugxskjuV8C6mhbwpxzAlqFInXoBOKC50oAdNGbpLy7DqFWNozPaGvtyAwFUbvcnTs6PR
ugRWXR41bsV1K1XjimqccdvqrvSmBkPPobL8sQ3y+pY+crMqU5xXYitkqBV68dYMcap24bzMDSPQ
b0Fc8eAwfD05RbaULvwwlD8TOUzvyyapJg6s79Dd5O00a+QEeVU1YoZEkOaxbq0Y7/FhMPGG9aOc
6ndsnZ3WTVbDgFe9qiXWwtMcqkht7izDTMX+QGo1JFEyqJ8a8pg3St3f0Ykhy9DVFES/7kDA4JAD
T3qqPVfjzllHiY0tXGUgHU0KiktBY1GtNMb0R6OgMEksmeaW5Nn7NitNPBKM6gT+RVgjf5+NOmHG
bhL1WzUnAVaPsJfOfU3bFYHSb6IYQoRN1+wohWrM2wqaH9miDfs6GJm7hvWj7HRkFWMRHGQNa/Wk
zKWlBaVg3dkZwGJAqca2zPJklzXCuSH3H9wqJsO9gc+rqtBhirHv13UoUebIEg06YoIcKuEZM3Uy
H2MepXXj69YxTgb70a4anI9swM+a8NdjDVt4rY4dKY2JXJ64BrB2ATPDNf5z2dqBQbQIc8XcwLVE
tuza6nooCwep4YhfHiTCRVqSLC95Cr6NKkbDoJz1yRrQQBnx0OyAcic/IKPDxxG1R+9Z2gLWorIZ
zdY9NoqHbaJm4finx/a654nG3nF010We416uy9ERhY76M/a6kox77IpyRPw4RyJKt2Xq73lEfJiU
AA3ZdtcTOBzg2TU2JDSGlIQ0q+EvPgzt1geQ3KBpT6GGacpBkoFgkiZ0niwrMR+i0lZvyE3EiNaH
7ts5BEAnda3vXBKMsRHTaETrwV3GNW8LEJZhVeia/enrsrenux7hrCeVdzZmKTPZaJRl2JHxoLQK
+nKqZBAYJ3+fYSpHohbdofnDQ79tuhtbivOlBPfrpNByrEc3xKjUAiYe+8nHStfiZRpYKTXSsVkZ
ULqp5GpBvwk8nKSC1At3bZUDTzsx5TFFaxY+pNBF7+CPBZbH7dBQNMHunbhFLzPj6YUrLwuUQIvE
bDPkp+ZIdihRn+ao9HPKTyEFT4JWe4UnI9HTYRUmZUVWgMM9HJTlipp2OjdTcI08lJu13yXTC6TL
9gPvO3AA7ET6HHulLgE9jHuXoLsQYe6sM2rME1qZdyicokMwNM2dJIWEDCVI7EaS87b1ENSM5oFZ
XKKAMeGjmak06qqWUxnU8N1+GaRmQ4q32TKyGqLqLcMHYRHKrQ4c2mu4g/ZNh2FCkfvn1gS8iG3b
R85iV+VT3mQjddYxP+lx2BHnpOuqtQi9jkEwJs+Ve+wDvVYWMmWJZuUrpo3LhgLRk/BnolbnuP6Y
9QWRY85gy23KeqGXeXfkpR4jm1Z8OnGmPsQDcK/aBKtQdxQiYFL8cgzqZqXXSAMgBBD5uze2ujqm
i/+RUdD6Izu9JR/Vv//vH/3/+ZHlQ0k5vP6PPy5WX8veR7Z4q9/+sLAUI5Nz81EOdx8VOob/+HcO
9PuW/9UP/+3jvzK+0WibGI78cwHMQ/3mfx/a/L7D70MbRXZ+w67Itm3ZnKCa7/IXRf9NNmXVmSKJ
HVvWrevQRv1NVlRzGvQ4puIwWPr70EazfpP5T5MN/EYsW1H/W0Mb1bC1X8Y2NmMuTCN4rWm66pga
Pzb/8XbHY1v99S/K/8qKLPCzwR6OpiL5s1gQg6wJFPw2a1q489DLawpKC9PsrxvoEOgAy5pVV0Uj
1hLWeBv4BuakTlbjjdHg6tY5j21G+wsJ5+ANRbBOB+kWyXi3KRv7UJYSWhAXM1FJGT/7TEKOM+Ds
pQxDQB8kIjyKbsVc0sn9MWm956BFeOFaBLwD6+46P3whQ/nZV0KLOlJH9oMu4cDc4WOWNAVWCrjG
OTrmH/RpsDFrILxWgBDjXPwSO3HSDKNkfrWkZPZ4L2b1ZIzbvT1m3aJ1axzihYBBfBRMfKmvS/Ht
MOKjb1dJbCVWMr5dB9WorJvQb2XsEFD9APyY7bOYdRvaAl33L0ImIFaJiagj4luT7/5snd7VCHvE
J7Hu/m32qzIo9hQfid2vi2Ld9WugurGjWP6H2X/97eJA1+N6U/djCEpM3DoEG7I90c+muXaaiLnr
B1UE5+y6KOY8g0EBKsM/7HI9jNhFLPoxJj9yEMtEe//jxpQQRpzRpk++HfFrrdjd8Cy+R8zComxH
VMNi4Zdzun6fONYvXyUW/emmwGyiXVz3zXudOq1Y9umkzNMcL0H8FhCQp2IaTCqSTkcljlEhsyLR
1UwKZF8lcXbTqq8N00lZct3k6xhi66+Npo+vi98+ppTHt4lk2a9ZsdUvhxOL//xj8RXfztKrXezn
6fF3MyemJBlOlWMQoN/PsPAkuGtOJ+WMUQji+FoWWbNiI7G5WBzpPey6O7FWrLgeiTcbBxHL8XR4
MXfdE9QUCc91H1tCuNAkZLqVvnSj5ZT2arhz3MzX2cZNy12iIEMSn/dpgmshODyANXJjQ4kIemks
HUmWRA6Gfk4MvBUUagA716aumQbVwcKqZmXV0rAZ8VbPhY5IqEW+ZoW2xeBq4kU2EVG/ZsVa+D57
PfT8tVgSE7Gj2O66+O2QYqX4WGx43U+sc9UIg5YwhZXk4VEIwSF7bwcMIUa33I+THaGcxjrafmAs
aDSvgs4pJlrVw/bMRNMu+B4KnXsYBvh0Iirqdp0T9HDkXXOTjvIiGorTqBeXjI7zQm3h7uBa2yc7
0zhgGzNs/Ykhak/qHjF3nYh16UQqoVfefhFzx1JLx3lShDTspfYEHIwm36IfD61JW3t+1+9cj0lM
jWsVjMolSDDymNkeenIXt2HqSucKIjMdtrregcKRUIfb4EIsJrgB6DW/Qm3palNvwndbnTwcApvo
kagNG+pMaAQFPxbrAAcJBsmu+IdtlebR0No3kA4FkiReqQGw0h5SAvbyTs0bAk7gCsuSeze252be
yBvhFOlMkjjGJtS8p7nKRpZmqc1cGBDSNfVB6BhDY5GASmxSgCGrhngsZq8rg1a+0TpMHfvpCRIT
f6JEXxfFXDnAYdIS/dROiiUxifyyWlsopRwrHhL0HLK8k7ybQq6ltVmaWOHkU3j3kKDBMT3QIQk5
SVo2t8hluq8b8arLut5kYl0Rl6AsrR4vYgtyegbwY09PQT5Q7TdKCluwo/+2LOboYwJZDIz5N7hi
LHAF6XcReYj8hbWcBi/1oS2JZdA1gigKbD6jTm1xy7RqErRcpOuDnJI3aiOKnMtou3ZfszWslKZS
t/44EgBU6jsPAvvMyxmbewQYoBJydlGGHbeYFM1WxzdyZ4I87+qysndwTpHH2VBpEdaQlAJMDXyH
wRWeqD2OCXMgxBJeerBRhnNFiNs9FGTN31b3/StwR4PlBQp+IkgecSL/zPy1R9bQZDQ841aMfgbw
em6Ddp17zw1+xz2j8s3QPC9/aPmpIICY0Th4mr9se3W+tFqUftXS8HDMsjaQtIPx5Mm3CqR0/Wfj
vrVAaIRwoL53cELGcmpRP3b+opSWsg8WB2cILs3OhuNjb9Ai+/AxnIWZPfvDNhk/VBVz4ckPbwdX
xPC2Lb6w+NwQZUMUst2usA019Y1ubDVt33pP1geOIYPxYDjLrMHFflOGx8xE3Lwu4oOLURpU92Gv
R2RPH0uMSOQN8HhVI84AkF9jLDg29SLX1hWXk3iIigZH57QCqBaU+bYSli44Kn/2eTWzKC52zXPZ
L5RxyRHd/ManoIt1Iml3zWGw79J43TVPiVShh8UI8qcJcX5n761oUeQzu10buKYPc6uHecDI2WBs
TWVoV5PPGt0BejXkEsknMHXT3lTJ3LU32lvnQV3L1igkcwzIokNSbVuiYOUTRmkoQn2ur3YJtEek
jsntgJsdRG1njVdY/alCm3wuH21p18sb7TNElEN/7UY5JtjrxRuXfDR/GUwmzOt4nLeP4b53lmRK
4h31AAlxodlLSHWRu8owU64x2972GqmC2wQGc/lRW1g6Mvw9QiNVgk3mYrl6sNX3cKQfuRtLssHG
g+ycMzI/zTVkEH/cldZt1MDl2LUjzwWaOAjDYfSZeY96dcSEedwDxHK9wxGl8Rr8Oybq/DMlPJjQ
APIUuE17ZNweiOnS5A/YworaG588s7rx08fUGFdEdWEjZ/jMynMabfNxrsnTBeM64TwDKX/H3ala
GwirobRM0MMRS9cCrs3r1wyzegjSPc4xqwErBjLGHNyYj0FDqt0cipNl7+V6Q/y5fMjvDBRb+sWJ
d6O8mYwktkm9ccsFHHIr28fjEpJmWR8sAlEr6Jr4KUNAOoxEsy/71/6BlNAQAfMyhhGpUvWX4D8c
jHo1hKt+zc/0THwH401TQ5WD3jFTPsJXk8DIFokMiIK86NS7LjlY5kq+qPDZpBc5PQbWTfAMoqiN
a7PdKSY98Hny4mi7ikfBw9L8NkcxLQd3IwyQUc+IZLstQ8xAc+ysF4q+miK74Tcki67D4G+BdA4k
vERTSQ1imMOwbppZLR3CEl7SOiLcJlQujX1Tx8TpbaAMk2Vt/syTmfMAom8stRO+4xRzLd7NzsxF
rAbtWF91LxHeYtY6HDCnX+VEzJIV8iyRU0fDOVmmLjCP5SgQ5kJ/7hDOuVFO3MzWkQgnohxTKtRL
qV7xHrebGQwYsqxnHs4iEPRjNMRIU4jjfmDgBGM03zfPhvZcNBsrXtab5k796WrLqCQpmpEGxqiU
N+xTmVOWAy1Y28lBxWMUsHvuPeRPlYFt/hqXlxiuO+X9VabepyQ1yWS2lDOlO7TdwcT67L0JTmQS
NNhz4uEH+4ngtEFaV8EJ0TZZZBYRhw/kqh9RIt3oF2lZj3d4bI2Qf4tXTbvx3UWDM6KZ0odbygAz
xVqD7YXhnH4s3T0pSgmcwAz/VMrxeyc+k9DWk8kzhfUp+gYaHXl2Q7ypb52nhOv/I3u09rG+wXtx
Wd4jCyM2xjuPe9J+RmXZPxEwZ5Nok5JbsWxxXeBZlhbhs6ztzJFykDrDMamCZ5Fj+j93fCptU7Jg
wdN3yKULvmMN8bAjItNzx6C0eoMJWpe8GDDAA3fijzxncyMkznaOBlTP7i+NfyFFxLZJ4cVdhmJd
vLTMddrAUvrshpdWZ/gARBj4TwBWVAWPqncD1W8usyCvKMtR+o7tOyzCY6gL7sHsNy0tS7DLSXEu
3rr8oEj7ChWOjehrVlKphxEJuE6oBATOAgPMGXQfgg3bn/YbZ3njPwf6nqNHU0Csj7U/xjrmzL/g
4L3u7nCaptyG3BE3dmIOU8bZUwwHCjWCsiwSr3yyNJrFhXQ+/GN2xAuQjz3ZPy5+kJmVP+XDwrwl
42Wrn7VoNa7CRbofbs1yqb26mzok7GduLbnTkMphIf4zpzl49C44CMr31qkLl5w5WfZAjE+9s3AJ
1CVe4UG/tX/mG9RIx4/yqZFmxolgQ7KqSuzhSPrljmVBWsI0mhl3lBfn7gYbPKIcId/MyJC5+zH7
QOn9o1qZi62PSuZWO6Ub9RaWEmZl0QNpVDwx6VNIZAIV+1n5ZNy17pwqbaIvsFlwLyZoWQ4CdGRT
KIeEoUElIjMnW7i3VKFb9SEmhCyEho7hO0XImYGcsZ/7JMnMrIyoihX2NtQP4Y9iADbPXqs14sVl
35CZjF77juFSNksxivfwGF4GO4K25rCECPbEJ7JNTxgDoClQFu8OKXTjBh3jFJvztIWa3b3iZacd
BgK1MTOtTtIP+RHdPcyJ6s3jMSBF+0zk3FkmAytCZMErYZZgPRWeQDSI/QbImyXr4Gy/EHnFZ8oT
uVNIpcZ3bPwQPnFq6LCyLUFqpMLadNswj+TaQrk6kwyLvpGAIOMJrQ33GSvkB+WCvWB7rz5Wp5Qw
m/bWAA6btbfw9UiK42ZHHj/XuWiYwWuH6tTeluQZvkrZDJu8A+5cK1ISvY3EouMvjzzeBK4SnDce
MIEqL7XLO2O2GukgDCnWiktMBogTHQ/kUL3UeFLyw4clmOLutXrrD8mph+M+AwxYpAeEtAdfneHC
znWM5tIyXqC9mDWz8OjO8btbpIuMqE1npc7D23pr2vP8Ep3yi/Qc3PWL5i284Gp4sWbyZ/GIVcsW
AJSMnVn94j2ZmPgvnAtoj4kCOcQ6DrvNGUYiK94aT7Rk3DpcYZ3nSqaVnaLWoHCRMnY73pUHGxxg
i8fmBsfvg3EhdWnhztO1c5vOg5X1gimlBHftaJbz8YW4xzmKqDktFJkApPC9kBIF/ZSXywumnvO1
R3q2uY333A6P4aU+dJ/RyV63h+ItptdDqexZ/nxOTsEdOptP/yX9mWxkrsQUQ7A39lAqJdDNGe3n
fYN98nzVvMoPwRlygEnbQm4jaRKzi/wBkVPEFw0PyqzqZxfnvXkl3YVc5X1xnlK29YfyZTjRENJA
6m/lS/hDn3fkr5POGu2jvfoAieC2OOsP0ZIMzBm40ZHpfFxIfME7Tmm0PquKcFZqhcbB2pCrtfOf
p5tuIz0ROEzzRhIsLVzxOsmmjsGsZGU/IzB+k5KvFuyKD+5VAo7T2Xbc49r2AHBBG1M/kUSWHXk7
RR/ivq+JESTIlv97nqJFv0/4e4XIHmZwgDV3Tn5fLs+IMuR5Dj5wiSWzEBUgb7cGAeHeZozCpdGp
1oOn41gwI8qvfx/fw3viDnHTdjvI2iscE/VhDfOgtnlMpHf5SLtszo0VQJPLo5vemjtv0297/iD4
/v4sXwpGoDNtxf2eXpDjaz88Qmnn2aN0M66UlbfJeCOFCljrTH7stOdoTQL7Ntj2S97FbbEal9pO
OmrHOguW1l3ygczMqKBA/kQ1XXjkzPDK7G+jJ8Q4prPyz8OdvLZuxkMznKNjuadLYfQRz4r8AjFk
Sdjj7UdwJhkL7h6e7fgskyRFst5NcB6fiAikARStBMmHNCokbVcP2QcZZDQq8sx4nyLZRDb0ZBnE
a/C9OxIloj/WW+KjtwpDtbf6ptg570m8JEGquyMAw35jrnzxn41De0PeKmc9Hkgsqe6IoSdXiL97
e289yQ9kveYEja+T89Q/eFXei1dOMRRBj8VHOxzGpymx853wQE6PUDgaYxq2KV79WNEsDUsJF6AZ
fqrL93ZDD4+x5p12sslQ82gryNVblje0pbwmX8fk2A3r6iG+ocmLb7oj1zXayPNiKe0bTBVu1J3P
E0oXaK68ylvkDubBWdpbHnw9Z2W+hKG9QTa6MNfODXEgp2yD07xx8Z7KVb4YqFfNMP6rHr3Nu7/I
lwaJYrzT+rN5aIkLJKPlhvMmaE+hkZTn/YrR2FPBG+fd+jm+1N3c+Km8GDcYmi8ItjqlT/kePGyP
yZVzp4bLjuRe2BT4/d3SHaQOw0370G80mudyi3/7Qtor9/aaLKD1yJHXt/Al7+hTkNk9/XpvJ+I3
N80HCcLjhkDneTFXplRN4hWjMwqUVXdHsuBcecK/l6eVbGj1oeXJPPPMuo/UFvkD6h8aUG+wlB+H
t+Etvy0v0V1yqg+EWpysH86Nf7HulZsSAvvW3Znr5GSf5WW4CF/e8fm76/ctj7O2mf4R+uSTs13O
zUf1Lb6FjhLmRLVsyOCAOy89y/EGy4SILtQUKf1s+0feNPJj5R7sekW/eEcC9zKArDED4Tu453Cl
nOhmcteqDw7M9RXtdNZt+4u307c436f4RcBxsD7kIYDzf8ajgb8ifprWpb44zsLbEepIaGV6ye6c
J07i3VvTwQ9DPAlFtbWlY2WqlsbYiPGRKLtJk21NNhlZicnXusrFl081qRVQfxKKfDGHMxaYzrTu
qxplK80KXc2ZUQhFKGDv3yeiEnVdFHNYq2As0EG1EVUocT62HO8a38kXOCLcR90IrXMSg7ldvtXy
bq7UlbVViFVP22BfSa8txRyFGEUglWXRqsFmkDNvZxNGPZ1+IMFBthD2yrJ3o1KTxwfXYwA8TRi6
mLKEVRb0r105WT+JuarSys2IC6g6GURVKOro+UxadgpAye+zUQ1tAEoQzWVcZVs04DM1sKlg2g+e
XSbLEQB71aUEx44FsVRC3y/saQYNu0ed2mBgUnFQJseaHsrMzvexUK+H6F3BuysZVSiyPj3qvPcA
qPp+6pSTsxShaMxNukHTGVPVAhGQQ9kixSfAMMNFSNKP2Ukl+WNpFtKkyN+UXhnTcHJOmqdhA5o9
9S3kDwTDU+TShKVYEzwiZpvepKQRIF/+JuMXdV1R7bUEQtcRlZWQL7NGE1LsxGSY8Duh5r+uyyVM
10vfI0hugC59tRloJ68BsSgm8uQu0HaMwEQdVExyScLbUsyarnuuIRCsRF32q1arjmrMeC1g2vn4
sAU5dG55cn/qp0r58Pc5A/Owr3Xig18WxXZit0jKATaSdHhV7IxCd/URydWH3NtzsFUagKjhUZV5
z9RKtkeCr+7QvcZQiyeHKxjsgwPlu1C0fh3iX5C4267xoMo1Gi2RDvSXT6hUX4HsibnIdvZj6kPh
G/vbTDZTZYn7fLFLUFO1e2gON01RKmgEzGI3qnmxK6iqUyM1Hy3VbrZfS+IDB9kq4bnU7L+tFPt9
LYvZtl86qYU1z0iN1aDBV0uKyLUnLMMMwwcbE/NitZikYJW7eJpcF6+fFtiN9EUbr8Vm1/VfR9Ea
7L7m14/MLj3bDUysrLA0/KcDZd4OsnEMHFDQmVqRZChT2USGZXJ5eQbdjHtb0lvIOEr/giFBuc4c
wlb//pmY87AsoA0aqYGLHTSzqOSl+EhMClXij6ZXMazNvFVJB2V7sRPV65pwDgEjTsfsrZgtvw51
Xfu1LHYQu4qDIqPhNSxmr8f72lKsvO5+3efr8L9u3hse3r1le//LLuILO6sknbCkpn09zHW7X8/s
2/Kfntn1q3GqjdeYt4E8T9dNHPLb2X/7dV+zYk/3eo2/fdPXrNjg6wc6DeNMEyrW159DnMk/vSbi
m60KLs/X1t+++fo7f/kx4rv+4QyuXzG+jrX+AEz3Igz2riaMwnnvl3W/LP7ZJmAA1LV+OYwiQKvr
5mLuuo04bFaYjMCu21w//rN1v36NOMQvh/3axtLINgFvWwmFjS2wWC8kiqiowp0Q3DTT+/aqv7ku
WgLhRKOQfm1oC1RVfP41K3bPqDWpNnKpPzuE2EJMrof5+tIJQvo6m3+63/VM/vVhxHbXTcTxruv6
CQX7H2EVHYMfZVZln/UfeUSCG3QlGf2/xD0y7In588+5R09vlQ9Rp/6jAS8uttNuf2MgKeZv6CAM
kx4Akghjohn9Lq5QVP03+ouaKmhE33QVsqzqtqXQS1SYftNVGL9BVFdQLymQtfWJl/Q35tXtl14C
0tYXE+v35X9Lm+Q2C/AmgUw0UYuusgodZYZpT+wmqFGyqSo6X/SdeoSiuMCAvTGxCDEmAicCLzy7
trVHWLzXII1MNArKtkrBg7zBtQnBL5VlctanLiPIaoHkHav6uJGPUhx9fruSf3J26h+JUeLsHEdx
LFl2dJOaGcqT72fnGT3qSL/WzyZ1sWLM9GPsAHLUNhmLQaycM929Q+FqTu4lkx+sRMkdV6BN41Vg
H4kdLMn+qohxLFHsG+HBHRucwwbLR6PfIXpwgxXyTworoCla5r7/J6c/XbxfLi4SGKhi6EMsk7//
H0+/xAgOk3BFP49On7+UYxaeipFIN8TOOTwGEkw9xXfIWp81WvcyeHJ9WyvqPjEt/6D5enBQvXhX
1HZ6srJ4bkvRsrZr5cHJS4ycJNJYE+jPAZ5627at7rDAr/aup8wyl5AJLZetQyLF5//kN02X/I+/
yVJ1VZFtx+a3Qdr5429SUdWnkGI1uOFGui4r+tQ09R6+Q962UTF3t3zFOETcH6s8Ai3EkUDaGYo/
HJCPk1pkFxg3D8XeIjYL3xjlpNsXNSBgRQ0j/c6MEdV5U4qGQ1rFvz716aH5x1Pn2dF5oniqtF/u
pjRP3cbLHfWsEIEom1J4NyDYTxC7xgk+kkiD/X3KwAdWUIRtQty/5tW8tsF0DamF3Ar4BV+DkYM3
9isNe34AXsSzDErmBT9hD637KOHAAcZcYUZTpj60XoIFso4kMNwUFpZVEVSBTQpdNyvG7WMCUHR/
nAaLlPOVqiebS3WWRYAwOuqwTGL0goqzyzGI024MkpzmsZ55G2Kx/DOxLlhOonlvMF7aFoN3CnzT
OYoJyW1WS7KNQWDPvIzkI4a8wdYIGMgpqAV0l6Jv52XDq4OydmZ3wVMrZc0xlPR4SVPRryv5/xJ2
njuOK12WfSICZDDo/sp7KV25P0SWowl6Tz79LLJ6Om/X9HcHBQiSSqlUUjQnztl7bX/mFxnxTupN
d1/uAfh7qJjABd3U6mdTCBA5pX/MDQ+zMmm8fW8TsKJe7UkSLw9GECGhbIDYQyAZap2sEq34OdqD
d0yj+ovIWKtOgyufQqM4WCkwin//vsX/tqvas6XNhmoyyyv/567q9i5WVScUTxrRS53T0vEBLbdH
Mo/DIpFHvGaAKKV7zMf6LYzgeKD+n/B/wuvDuWlcQ0JcWjqlhJhMl6Q1noBPBArRgumNJK1XHhb2
zPv8//nY88f6+wiDEefZGN745N5fR5iNIj0eiFh8mphaceIOn/F43U1yCzbCTt1dmYmYLx5Ig+u4
2VVCg4409VJ777qni7OtR79d2NaHHuceIEkP11XImrbMSIYI22j/7x93dhr+/XFNwyV3A6Esp4W/
z9Gd50HeUYPxlMJ5fBBcxZxOfYv65BIyIEQwkKHMzlz6DPJiTJm6GEH8FsGCPf77BzH/J0R+vlg4
poFxV7o6n8ZaDv9/qGj90Wm4NPEttVn3UipDXioah7F9ySNyFHUNI333VeWZfIkmdQ3E4KFRFOK+
bEqUQbto7Im9zBq5mcZ2DZhVj8WxKDNU2zV84CjWLnw5PaMWAGFD6hxF1D13Sua3DLBgT+raLvCN
el05ADs1KGckEydfYgWx5t//VPG/7CIIhiUlhQGZ//85kwmp5V6p+/pTPUQ/JFjiM0kyDEcq09mQ
4/U81uq3nbtPdAdi4p+G5Ftsm1djxIArInPaFXHT7gFJA2txxFk0KTiYSRv2QJ80SAzIF/79A9v/
74XccSguuGbwz7HE/N3947sx8AhEmtmJp6om5JVAs27PSXo/Oe2PYmxmIqI0V2VCckbrKGvbEtxx
TqtYEswmNi2GIyNkCizz4QfQIPcC9ERtLDf/JkGGrbkAMwZ0TXUMRXzvIfoCqOrMoys/A9t1D3po
VqiUsLdn/IZDW5snWAJykxY1En44LqvOcNJLm47pBWKu6UHAdsTwrHThXnDF0ACOkelogwPBtttl
sAFupdsduSq493igf6hn4pGR3PhbQ++WRYXxRD7hyYzb4JTHxovhBeZbOmjM3wXx5FZNfkuWDlff
hrYCIwlgCX+UqOiE/ft2l/O54q9ziSM4JHQDc6PHCeV/bvc4gXbgjp7x5HkFihln6p5HssrOwNxp
IGs2oB5UaeuI+uIyjlNLP3aE8zcyMtBS6EA6Lpy2hgDtGnuZgSluTWQSBKqtYz3ojjHSx8DNx3MR
vIHjJo3d9XZF2TJaM9FM+Q21YTbKlyBjSAFHDvNrZr/iXCX5WZwnsxVXN2c8Q8JpfxVK7nA3HuBS
Jy9dCdTHa4jag+e6G7gOwtNwim1qKe8ocrQ6/76l/vIXL2cPB2uAC1qQ7WXpf20pbcBha/vSeBqK
7LMs4d0QKvBFEVx8rktDEguujSt0cCX6gjQ9kwm4ClvYoeCSgCP4aGXMYrxmpjP+8XP8xxLd/rts
sXX81S4LB+I5dNf4+5OR/CdiXY31U08m1TnuVf3wLJDPnnrzcYZeKke7ACLOVloRMbS0k2yPb8ai
C1YwV59338IEDWqNRIc1QjMJIEdIA/JDv4y+BxKMUVTg4wmSs1tXNiraKWKqNk0bjtvMxOgo9ece
qLTNdVHrJ2M1FejZlNO8a1mCjtNfZdoU7dPEKre5zIjwTiCUlJOH3ZhunMSrZdXzzm+iFtG7As5C
VGwGHxh1E3nhznBywu2lssAoeQVyS33Y9HPKzow1Uuo9Jqn4gqSpILRqQ+2BzSYXn1Rq0Plz6dR2
RUFANr6wdejJYF0Hgll+LhmhRXmwcTKSsP59ZxGe9P46sFgu6RxQJmc1AczO/euENrnKc0pIzU+E
sua3VKOtLjXSNK0ZIZhrF8sqf0b+gORnGt1jg4DMM7PwtcEddgSmkoAT/u4OoENnMiXcM2ciVbfA
TUfpfXSciqly3xAMagWSIHb7e1LDMMRW6cOs7Jk64ZBuG1jIuvG1aUrjWfkgqTtbhwr/iIHd6J0W
bNhg+j6Mqx9RyxwG1ilB77Qxn/tO2C9po52UGbR4IwVAG6h0HUIyl0MaNRJQR5rRO8z1xJnNwEcM
o/qGK058ZhzCGDh5dqIkobFPldTZ3sHG1xa7TAGKBaHq4m3UK9ry6SDFup7JkyT7DZc/90T7BDjp
5MyISrIb/YsBtVKf8ZUWHMt0BlqaM9rSgXFZ4ILHBg72spgBmIESz3ig/adxbdpEQc2gzAZipkEr
EHEFTcoZpjnNWM1qBmymM2ozxMWezPDNYMZwljOQ05nRnLwtLLUF1zmDO9nRmQbOME99xnrijDRu
JaDPGfjZLujPGQJq4wfvSm0kC9VIt1W9rSGEHCp/9k26CP0I+I1vowtbf/A9G6Fr+mOaoaNZFfJ3
WvI2yPaioRC/J+t05tCaEZG1ugJd2pmw3Yh3QuYxg00HCKcppFME1Yi5+vqWdlAzbciem6pFtwYz
+Un27D18vcm+SJ2fkFf8fUVa2nXqS/QseneLO898dE38DT3ue+YiXY9VYj9BQESGZRlHuJcPWflf
qjjEMJT3ED1TUo8NdohYajutqPNDqUABW9Bf5YyBHWYgbDWjYemOH/MaWCxfW7TWXPJgZpCsaYGU
TWDL4q6eGOkxitQVxPtktB8Fh8phKLzmytQKMgDcpPDi5u0v5OIuvYQ6ZrKO7kDYJihvv65v/ky6
TYgandK2OrqGm56B8W5pZ5RwjbjeeqU3wpTr0ysptNc2AjilE2nz5MCh3hRknnUZf5YdNePdXYiG
bghhKQqzXW7hEHf6dMb1tjYOI1ZhwXQkK0nd+uR3nnCADXDEDpj+b2jSrz4lVx7UczqnH2xai/hZ
6A95RSQjZhIP8+hGM+1zY3ftvq889IGqgjY8BfVdJmRvTjOGeAmwqWY0cc6Mgag5m11NHz5Jfgo7
qp7RGtDczwOZ3343HYoamYSapP5ImkZ/wJPsH/ERMAPm5IaNVM+05XZmKKczTZlkkwDGon9qcmld
0hm57KtoaznTIWoG+24kKPWSvGaea6HnDdypWNtoxbei8n6MkI+Szvw2kO+w7+La70mPBobtTIwM
mK0hZpoCzrXgoZ2ZE+3NN87Mji5dmkKs7Zyzj/Vl3w3JzzENgsfU9A0B4P4jd0FnlpN8JeTwWlV+
cI1s01jBg+sORlh9SksgjDaQjFAbpxsEC4few6ozyTLV2G2/R9P0kxx0B4TiLGBovO5CLMWKYgyp
GGk/58J6CwvWQmqCiJdKA7rX5DyWWiaIo3sNG/TmO9UtCP2Q+JXU3wfKgVeRmNR3XSnJ8o3tbVh3
OYx/509SE4Dlb6UNcLwcwhdJmo+Pt2DbmdMXnL9Y2jDQroy2RCzdOflrL+9FjNJOlcad81S4aYv4
UBNgQE+k9hF/dhvTRsDb2DY/1uG0DzvtV9gY5rGt/IcJ7RYldCvfDEO8aeE0bAfXz1djBJ/1T1zR
P+6yemecth8EJpAl0GcxvS1Ot+WhWAwny103ZijvKqz78xQTrOSkbz/wShZIlJUf1aAu5klROU93
l5uQNCzh1M5uCRz6yB9a7pH+ggjXOjoLLH2YuekOAHVfZ8gnZ6a6TRLnRkFJgSTEjTMT1/3CWWmw
IA4lWPaSy90pnEntAhBePLPbwZC+/3karHtoC5JF/jsmaeF0tVFK+IJEo7Vgo1Ig8c5Mi48+QEgL
DekDkdSAmrcBlOyYuDBDmTn0hIaPTJyTtwBEfTWz6t2ZWu9liFfiOZ4oGaG3mWHobcxuBilmHCxT
1ZG3CARfzDR85DdkBPSnbObkd/+NS1qYSX89nGaG2KQB3MC9jIJjYfED5RcznX8x8C03ZHj/02GI
70QeOhD/IJ1KlpHccC0uTsvD5V6wxAMsj2NGHZWhoYVxsjsQypc4kcFRa7gkO4mj7XtO9hsBL7AK
BYpfG60NM75XQ9IH7YK23nRqfOiQ7DaaS+pQmQMdMH7phX3te2Av+GCRlzidgaXB7lcQxUkYDUp/
wyCSQSJRvpukB7LZx/kt8V6bpop2geOrrSbIDvPqPYnu1opz5bBqO3gSyBN2ONu1VVj4a4K7xlU9
MkuukwizQpmyoehXnPpK/6152rsnFAJph8MzZIWrmuRYxQQrNKit4IZsAnLXHEoc6I9jBicuPLol
1/5EGuUhyt4zLdr1bgYGdyIRFHRduyasgGjuZFmrJ2sj0V5sK8KT4je0M4PCwj6P6A3DzZnW0GEx
6SXLVGgx5C2uOS5fRy/ABrQ8tfjjltct95bnPl7752f/439/vIMV0hxsOuLP//6dpJcxdP/4NQWB
w3tvHM7/eO8/PkIxD5uNzMEwNNsdP968mKsiPyx/VXUh0EvP86+c0xNhYF3DNzKx1lt+y/I/Hz+3
fJTloQoKQc0/W/tHbWNVcYvOZtjFMUdITmgH4nEWSG7e/Ixj8rEHkPbUadNGgCAAjuZHINHmm0mI
CuWbbhIT0HDCH40dCdkNcBSkowOxO0SQQnKOIWOfdVu5G+V1rDikoBlWiB8hXOZjpIfWKUMecVK9
NUvB8BPu4Oi+9K7Lkbz893LTsg46uQ5qNFGi8PYyM5Lr5X+4ClqnMY7PVRxP++V1y1PLzfIwtTJk
6hYZJvObLM9boJj+3CsSZNSdjgvo4weo5FEesVoGIze6Bwv4ZOxqzXFJArMqLp6+ptdinUwAodPJ
OsRfgt5/sVLL3S7GNFgyzNuXuxmOnGldL8615Ynlprf1AinVLCDKC4qwtjSRWs82wOXGmzUdHw8X
KZID70vhifi/r1kMgh8PP35uefXHw+XeEKCo92qXs0+PhmbTOoImgph1SkoSPDrX7K9BQyTYPzyK
i1FxucmW+e7H49Ei5us/Plz+o5lnpB8vCcbQHVFuYn1cbv56h+U5yoEOO6MigrWl1/Hn1SlspP+6
O5kDU+aPn6wj1ewtLjkkK3GWF/7BdyMG2P/xFywKr4/P8L+9bpmGffyKf/zhy//89SO9V2pER109
E/Ec7dNG/vnlQ0uDswBRxWYi+LFuXsCckwSSqjQ9LFumUF2WHsCtrurUsQ7Ld/bxjS4PvSUZLs1n
O+yf+8vTHy9d7i1fb5R3ZC3+eVHXkZZIFkM67c04OnS6oO7vJ6/YEg+yKVmIL4qzasSwv132gGES
Mcmw85nEW04ddsXqyChJ3yMlbGVlWXpUNcVTJkAQLjfYAlEifTz2yXZaa3WIFtuwCyz5FisMdq4P
O6YljIC+hH9OtJTEPq3aRbpL2NM8fVy+l4rCdyfK/LVgVXf05wpGzF/w1KDrb7bLBvxr8y/P/eMr
Kpbd9M9W/7jrq4LdJmrbb24b/HC0iCmWFYE3ycE3T62LGrR0sqd28MlD1whFmazhOVdKYeBhxaW7
O1er3V0UF84eaVa7HuYZplTYV1CHhduiaep955Eon1NKkoA2VTCtzetA6Mdn66GBKLq42ZNvYChU
3ngMdIgLU06cUhsa3yejlrcy118tcjuPorm1Sq/OXiqfYHWLA42W79Euqq3xJh2VbMHHrLjmMSWq
y2oLnt7GIha+TpXmUCLI17gn4xwk3ncCq0HOJ7GOxZfkdY14t/UQed/KKjNukKyc9SBN/wgI/byg
Qmtb/+aFrr3rBPRoMgq+Woro8LGP/gBk86Ap7gCNdlWb9VgF/WGX9SzoNTm+R9PwLdO6/BzFdKB0
ncUTEyZBbeDZu6pG6GwqhyROk2wpBE4/JgbAMHI1b+8HdfAg/Tt0NjVhKE9xMH6CgOccx8z5SQAb
YdR162EX7PsVWYLPMPGiZ6eeSrIX47culSDCUjfBIVYEG3PM3W2c9tY7sG0NgssU7GvowT0Hwz3I
6VZFYdLtyijHgqF/tkZSIYzM99ZRCneKzX7LRrddR1X2Q8uwtHXFgFEgiw/0QR+ckEpCnu3wmETJ
LY7t7pjY6kl6evraEjtNWSS/D5DiPlXJAfpifs41x9lBRs03LnSN1u5capcuPvpusO1HxaUwLj3M
tfQM+D5+TI45Bz9b58jnOuij+WY69DvN6VMqHbOIXuPKsUr8t6eUOdAlbd3sk6tYi5mvQ1257wnY
uFUgWnGAaJ3sHbg8zdBelM35wzLq8oHwDIBTbeyT2vAuZe6u3EYbTqPmT5hNuns3tuXBMYbxOQqr
g9XqK82x2ifRDLRQzJEZZeqqc9AQeeAkMQs9hGua6+Bv94Hmxgwx4ywAmpfs2wYBY6w2bSddAjmK
T0EHM52EkSOBQcmuHekh6lbhbipfpdDbR1J7eu1be0jgBmA99y5JmOLLScPuHBnfwRX3mLoYJ4x1
MK7k1HjkPZTYcG1CSB6ggyaB0xRo182jib31c7f+mXpBdIs94xPzGypYVug7gyAvju78NpTsWEQa
rc20ys5G5byEhSku6fvEyPlT430Xxfg8Rpn/ZETym1nK4REMvkVOynhlhJfeLCfmJObp3bHKB309
Eu1QDZX1Ikp1TUQVX2p9+JFV9KiCNrSvo5b2m7ZnjuTppOYyXH8FE7Xt9RhCP5T1Q1bneAdcxM8l
zA9X0/eRCWZWEqToRN2xYG5i51l17ozJgw8W8+nYwJivpHZIxuktLhLE28Mq9gmjU+YOC2f95KbR
usptTq8WSHsqu60BoXrfJhhrwMPtq0jqe4Y2KPq7BN+RFuh4YOx8nyfMDwgvDc4eUcKZZQ60NUmg
U3DzTaQn52bykNSK5ALWDfeuIKxFn+gRjvqEVc2X5pnCayAaUmA0LU0w9c7aJy8eV1b8Zez55Kz2
MTZUzRcth2YousS/ak72a2yIfCO/mZdA9RI+e7feFueSmM1npAcvohL0E3i48afCZNqCI8dxvnug
7W9Z4d5g6dXH0cGROlTFrSkIgBhDsS5MG2phMqUXxq4/hJ6/ekP92gSjuwsK55Bb0zVOiy+5Vt1s
qxr2us+s1Ru+6o0yNjlSmm3sVT6OP6xpJpTwYw/E+d34IvxsTtfRCOE7FnDJXqPxWwQS8Zh38lsv
WvvQxt1zY8W/LRVXByzHd2XldHPTcNOxln2tmVCvmDRUx3R8dqNSx+Vu22tpZ9NL39FhNDO+ANOG
U8CqNbFj7c0Q+sFxLiKJxWtoupuBccDFgh4AUMDDoEaK+2p0O/08Bjp5kdWus8bPICjqbYEK9GZ1
pMfleeltPedF72V1CbKGRj/25SHu4K37rABHzcECTT9qxgOtZiR/pidkO7Ub2bTFi6hdWlomFvQW
uKIbGe0lnb7n/Vg9ubTrWtG/UMrZ257pwUAK0RezVlfTTC61GYcvXmCD8QhjNL51VdToDcM3zfS7
JwcjYDR5yH8mu33qxh/kMVTftdrGkVtOZLoodlq6kRnL6B5fqzOM66oLenpAqngaG65pblITkbFM
ShK6Ce301DVozpdnfDOozuaQ/VKxlxyQooNvwx2uD9nFlZZ2mAA6r8UU4af2OWAK2PJRwe+RcVdc
g3iAx2QhwS/bFNN5rOK3sbGhgAGDH900vpPUg99gSpl4eBU3Q3YfUis5ITnGnWoSsGmLc1tzYXDs
ot4UzfjTtprbmBvGKhijdxDazjHI5tM2fLbtmOFSqygqKb0qb5c0sGfbEdFD25BoqaUPx272J5O0
jOPgas5W78qGS6/UXhKspK6Uv7Ox7T8VFgkBuh0hFEmiZ8KU8KNFAR79eHqEnno3wzG/1l0GwYk5
9al5IhNkPNul3MWc6PeMXVjKS2dfjhmpGjLlGkZXVNjHjmSrN1or7L5aM60qiKy5GciTC4iLWql/
pzkPvDZmCe+WvXeVsYd4aBKYndRwq/qnoPjKryTvia2wI9L1S2hXJGjpIRYirauZ3JsjtEBapj5b
Zl1kzluTK8oLzao2aeU7hISpz0ECod21xRwGKupdZY+05nRmu4WPj1IHzjlRqX6RMnnreknxSovV
88uGmLPeph4YXpWVCcRlUu36PrgPFd3P2OZDxBp2z8gFaG+OGHEIe+xgvpx0+53hnXHTnXbPhjRT
kjXMrDa2BMz9Ciomczlzpqdh0Cgrm/DieI8h6OyNyJKXPGBX7iIXxpHB6Z8Shr1inO7EnsQnj7Vy
3zj1fTKsemsHw6eIVTMd5Cl69e32GgQ+qfPWOO2n0Vu7vjyYsfczKodkr3ccrg0CImKeMJ+qBhTA
aAIylriy5G+quuTgEUm2IRud3aUtfjHMebZaof80tYhGsmd/5upVbNXobAyJrqpInLdwSqf3MLB9
fDNYEWuzpGbslAvQAnNNIUptTwQfYQJW7x3rgDwmU/+kl9l3pyi2XlT3Jz8y8IdK7N2pIA52CkLv
Utjp3bAd6nrUI9sowTFRK1YaFbX0haV46ynnSavnysuHQeATN6AM92kqs+rQzO0SfcLjJ4wi3yUJ
AQv9QKBSIFvawrjqIRjPeTgYDn1F2ocXJBBIMKVbiV1eeqMDLjAEgBTGcKVUrx8aVUJXCMyHm6Xu
w8r6vQ9il1lodGYkeKCVTV9FTl9LL4XozMmgZhyzMYj83OTArVdo2/xT2ZrPMZqZNfDm5lBqtbbO
bQVlIyMQRg0M7BKK/TCBlKJ74oIogX6xHLC7vBUOpsNGb8ADODpCJM99FIM3npTQvw5pMpPjuaA4
DFWzobtQKjR8gsI8FM7ws7SM+zDuih6Abpw6/rlU3gMV6F0YNFtIazmqySH5FuJGlFrOo4zzr4Wh
zlFbaHuIeeC2yOYF8wyAse75OJRVMZqIBrKmkT7Ho9YRKtYSR7VAi2PzDLrXX1WenI6D0R9trm13
YXvHquypKjpCRRx3eLdrBjCE+kZvlq7uqaxPw+BTNtkQZ6OqVFvVOHSXTIuDXjZQE+xbFsK7c9U3
qxidX1ntv8v8a0Rg4DPQ2XvSml9zpKV3xys+EzxvnBoh060o6pF6s/eZAlp4UQ1SklWPPzxC6hdm
Rnq1S1bAXFiQWxLkgRbrFM7vmVokssxRvJ7x2iXFwdT8lEnbBOwmtBh96e6z4vwL59Q6J3lTraHe
x6xWynSv46rYG3LAeZZPv+mNP4cEl4VG7vD1wYGwCxuyVWB8zXv/SnlUn1zTJjYwmG56hNqgGh6d
usB4/lrK3ngIDF8roywLvNE5IS58E6vCrPytq9HHN9tVbjTm3h+bx9jggVGWf8rlC9lq8mo0DVTO
wMivIuyeEvAqKrejq+cn47pANbWDQ3wKPCOEGwKCZ5FnBlEitlILAWVqiGRDUTPksACDDlaxIlga
3NhcjCttuH3vTOY3LWjSRV6SEuXh6jpwgLH+gV1oLRlQE4LQH3S3hjZq5/marYD9PZoy3jnaLPs4
MtmNglV+7KP+NzLEfWjgaWf4wrSfYc1qEIyro4GaUpfnsk1+lQGuXmQ4OsVRTgwo6lHbT43ncBV8
Cl3twpQmvwXDNw38+tqlCflAEB1vghJlxHKjELtey3T83CunPVD5pZcpxXgPV5w2RpiuZYwSKQEQ
EsoxPbC8ea1hEzXqS11JpJIejnDfLuDVohvZ9j1rkGXslIvuBFLVvMZ++em/WgOJZh4DpZ1znhzU
hddBvUVuOlmFd8lYj6xiklc2iovNQXnuTyb+B04G7RmQ+VOplHEOYluSEDyegeXyhZNxfZVeP8FK
FfbGGLRnOEy/WF/XBxJdvgsyeDexloWHPsyNFWuic2JZXxjwuUdXhR6CXP1nPuEWdKZM2+nSqgky
C0EDeMWBqDbFRAw4EFMVf6MLMF+xbLcmuZ1b8gaAFFQJPuCeuNbES8sjLWBxnBH49PYHiY5ghI3l
QH3Npcq3NVHYhIZo/Z4VMQmrHFzAYwsSg3Iyv8Z0ethJqm1moU1bAbzKojJfGR6IH/QJqK+2ddce
GESYn638pz5RH415f2lYjR2pwz+zz9Tn2nxu6Go8KeXdtIIuTaPr6a4N9eExgp5uGgKu2U0jYAhS
Plmedqa/sKplnEE4N3dZkGJL1fEZsyQMd1NB0lfoA5gSdF5PItbadZfU1PPIuvDrkT1Uy+gzVhR1
tSowK1aAuZwGV7RNQsfbh6Ou1ugw+73mUGcWqH7PvNkofQ4xotcPdm2jdquEv9LmBgmQ9Z/kuYKg
LYKHCLp7GPnep6ExkChnukE0X0SeSEEyWMRqEUceVARpUJImMj14CAW3JhGVW2m1JNmo8pYmhPA2
yozX2khAnmbGwyYfV7bWiGc5xr/ynhlrUGfDXvlWe/FS5R0sBmXrrDF+a7VuXp0ai2Zblfe+7+uN
HUWnib10PVRueyDhp2AyzXA79BPjpqUHVefgVhh5IYTUCTaw9eGUO17/IJMBxtJx1ML+3tf2W1Fo
V0j1hJM5RrNpPf2IuGO8NrEnV00atFcnSO5aWekwm1mQBKUVQxltPxOFuXM6JX72HZCGlCh2ogzE
W88p0Wvs6LWrGga/nXMrazA1Hm7ISiY/hCB11izFS2lpESgWVBSkTJDyZ7bpU2tTkTRdsPPxNm5z
D4D06AJ1QnzyQH5pHv2KoyEpwi3FWE0MlR2DjRkt4nm9eIOWcl4y9G2EVdypBQI6p7sKOGt4EsQW
oJ9/qED20MticN5XkNYafWS1PhclsWHEWO1YI5A+zKS9qA5liPhygsK3Lcz+1bSAY/mM+RkY+GI7
xHgxGnUi46LeCd/dSNH6+7g1cCIBMl3XjYyY3+nvHhWUVVZsY1V86ZTSTqSGxs+GyTCk2LqyGomi
wpLgEoSNcxNmVVgE2aYLgu/SUh1jxueA08Ut1LLf6Qjtw2RJTnwvUp7QS7djh+CybjPO+xMM0Iql
3po5irbrkugUxLVaO1kfX9zxro1grPJ8JJoO6/Herd+0mPg95UYa8V5gjUaG9PhxRXPCTwqMIpXO
STVwgxIFJwX6gcHASe44ojOEkhyoFbM8X7uLbGB0VcltAH36rANbs0LUTckjaIbwWMyn2X4EJtU4
YbHPu/JFkdmECPxqMsI/oPOGn5DJ3Z/+ml4/xx4VdVV4432cWC5UWhITnud/Houq2EKHB/+RFDXI
wAdXo+ii1c6XpQWTOFC2rFAYB/XVzBMDSiyCoHzdcLjB0mOI2OmbOlDtXqt+RZUFPzrq5SPrup9W
asNF8vttHeso9aHDw1mzXqw609ZEvyGbKMHc2Ln31BGsfFRFxZrVHHy6pMVv/uwns4ze0iwQm5qW
6dq0KlaShUVx1NFF6WcJxxzS3RiEUbiB0pHdNukmNeF9iTCz76LVgZvK3TDHwxWIuEkIzaadFvrl
QTiQHhjBMQc3i+RZGMmb20XP3hBAZQqiYSs7ChBb79Kd7uVyl6fWbaid9lwwRNBvMvfHk1WYv1ok
FhcjtTaDETcbjwQvIiIqdjfP7gHTQ9AKFFe4iEplM0Xw5svWULBq5gKjQ+NYF9Y1VF16jpV/7zN9
5zq59d4XVzGF7sVM6SOlEIh3Vjz9VFoFW11v2Z+qqTy2UUQKV5v/WsTw/uB+zwq7/gy40Cbz2XL9
vc4fuQ054O92P24s8WYNQ/97MvP1yIoJcZzsDp3xnYIrujeToO9XDcnVdPNHZ0c0G/PE3MU58lTF
0bym27xO+7a65r17sQIje6ZvC0ohsp0N1dRbEwNcZtyMeiCy3AuCo68kdFTnMsAj0Toy2laJL1Zx
nTTbsazbE7FzjD4q+2L79nrUUzRJMfFdHSDMKPOY7XsBhCpGEkh10YdkubGOS9vaoCpuD7VuXKak
kFcfWTTstF6OL2MSwr0Jq2BHWwk+0dx6jIMSUFbzEGqgS6+NBCI28ZeSxfAltrVPnc/8xUXzeQ5U
ca+jWbzoAYUwmZ5i1wxOvfdcOOQrLjeJJtnn6vSZaBcT5ab8FbJGRTiMem7Va9n7GN+okvNLpuzh
s4rIy4V3mBkh9oZMea+F9F4SDoRzUJNUV3vzUa1oxg0JLS4VNneUcPVdFC7IBz3hHL/VXdquGiYb
x0t+l14H17mYuJDVxdVUqX5myAIGcAJ9H+Zhc7LQ/BtKu5RJm7xFQ6yeKpJpyn0W5eqNq7NxycYQ
Fk25l5qIX3SU9dvUGBnZGHK8eka11iZVE04AgqSrq2m/9BaM6pklinbQ+yLaT/AFypD5h+5W0UH/
OYRaeC5xc++Vqb1kDY9Ea23GxvCuY6qOWh45SO4r0JmG+BaVrbs1UtBRuQv8r3fp8kaDWPUUtY7M
QNw0oM7wtIDTF4RBSAnFIQZcY4WGf0AhglxoTOktpS6sADvLNixG7I3mly96jeu+N8JdE5rOc+aM
e7NBq5e7xi3N1LdmGuGIdkX9nCmH7lpPvhtrtXORW4AHMxqFRpQ351IL9/kg9HuY5Z/YBHOcDSX4
aBoPM+TPz5hQgmJNU8BvsU2GDmhfk4p4j0YXsCQdlhCuv1faguQh7bvWdyDV3GICQVhB1os+NUE6
HEK/JyeS5Boaq9GV8EIgLknXXBI3KDDAt+mtUt+9PNtErkjfY86mKxP5Co6f4Fqopt9mwox3lhFz
NrKjnNA4TBxab5j/h73zWJIUS9v0vcyeNrRYzCwA1x5a+waLzIxAa83Vz3OI7oqs/Hv6t9mOjVkV
Bi4iHTic84lXvBqog1HqeEnLLDhmrfSoVV113YbMW5au4DbRYLo4OctdM2G9E0xIORrdZoiEKK9R
oIcWBckNWuioKBSvjVy1xxLKGNA8GRhNjD2rHBTdVV9U6mYwyB9UG829wbiCdGSgmZP+zMM6O5QY
x97Q7H9wMloflOua62nEHjBwF4pBD6w5eE/WuXVq1U2ALZwrwdLcD849de/0QZI+s7lD/guJX08X
qc5YpeeJyshVhickyiYxoy2Jo7OZajeJXpZ4cVo5VuhPXwfqwLgAko2qCoA9Uy+sk6QBWJWKUd/E
Ot5zLDvlY6yODBJ8Oc5ah1jY0M+oszSLtV8JF+pIBKW2ZJS0iko8OIA3JqZ9rgdaVmooledxTl76
kUqerMi3JQ2rNupNxFVrybMqpaESpe7XTJFTAPWbYPDQdtzfhPneNjoAtkguqvHS45WH5UaEVrgy
JdOtEZJxhsFdEynTDb+ACN3GdGZUs00alNMGzO+u5GZ5xDSKDzrUujKX+n3BGXg79UA46lAoTTbp
WyjmE8tCHarupLuwHXCGxQwcYRoLhUrUP/aoO29Iqu+yQhuv6BtIu3pEEq0WbccK03O8icHs6RWK
RCJiLQiLgcQkbtWzOFDssl0J/oVbdClhaVueUFGh+MQ6jHsmmCwcPZKgPdX4y27aCtjcMMA345zA
JHbDzu4pyIWTgmw/aVk9/qSAme5nfY6Q5M1tT6kay9Vj4Pya2mnnalROlbwkN+TJFakAvi92ZNCL
KKoSsiiya01nKI8U9AfA9NRY97hKzY96oid3IVNWOM+AWqz5AcNmPiHHNrgyVCgqEZ7FaG8s6pni
AkSjBD2eGcsCP2h6cDlQaGYlUh8tjTMFwpvrKvQajTLvaFcfppbqB4m4+LoYK49CnJ9KsXnBzQtP
bsxGeq1jYurtkyImTyx2+r3MfUPZxGuq2ST4U1LkOuNmr5YW9bv8hKdHBos2MsBIC/pkTImQJtax
DOvkdqCe4ZkTpd62S7pjBdyCnqZ5XdkdSjQkXOfGVF8C8zKFZvfMzXqKRxsnmbgZXUPrQReYE3mn
HOnbSEf+SCt/6Go9Xgc2RgZOS/5MArT6q4LmvF8iCMlTsyuMvnpTLSzU8vghV0fUW3uzu13K/KDX
Qj0xyry1M5dmPOqVMuLJrMzcPTVGDrFW0QvVk5M1P/Y6APS5zBwmyGy+KaMJgJY5vmErwUk6ga+W
2l4iUzpn+g8JOC427qFPU6Jm2ewtnw5m6M2ZGZ26UmbmUNLgOY+6jR3BHimUjjZxvYybuImphoQg
mLNFD/12xmWoyCnBduOpn4fx9jEErHQy9AgDuGdCp9oHzIyObtrIm95c9nag0SqRTO2AA+kTUOnp
5OjTeJrpFOFtph37Ma2vGgArO8dGklALi5OMTdNp3SuNqjiNqfIc1k21DfCoOYY6m3VvWjSYodJM
LSlrryyJwrZwqe0McAKNEswe3mrK1o6RVJv68n6EPkQnWfhYD8iSTgnq8qVVwFdIUTOf0fXxagsa
exPaujsV0YRAqeOt9LKC9urDkvwEiIUNc2C+teQrkaO8VZPV32tZXJ2sEeWybqzcypSsk5YKUkFM
MbAtlyt16MY7LbkASzQeOj3d6bODHY/cy15+KqsWyzf8Rb20+yzj/DUi8t/RfqCqC3qdRXmxtsS2
R1pmxF95fIxD/GzlnGkusiffsTWSyDx5X/ERUzhTnh7j+mrRR5QDQxV0+VhQyLRtzIKj4TFyEpyj
I2ZKylDvPT8kAavngqb4VDoD/TiDx7iRTYFX6U6Drj/nynQPPA/hq6T8mcRLvlMCyZ9VQ8FI17jS
A7tEeBr2roNaZRLPJIb2cGpoF52cID9XfZj6YwWNVy+JurWuh67hIDZjaE8hvHdEfG3T7+hyUz1l
dehQr/2CyDbqdYym+XZ15ygkXOqQaO+8DBMwr4JHtwHfbW/bnOpJPGoSWqERveTqsc/sehPazBKF
HEA8pzvlJQXKx2mPyV47UTBvHHTno7ELoKWnyabN+4HWXmncxbGZgU81DskVGMjgSWtrmvHM9hgn
gkiJrYzaaDG/Aw2v97JxDCXJvKKURdivSpu4ldUnO7M+8hpcFOvmLqfzkvdtDeodB+Isoaa7GAbr
wFzuAVaNWBr/oO5G4bke9tooy3sp/wHRpdwNZXwTUZBFakxp921rblpz3KV9Yv0c923ZbMZl7O9L
tbmxI6HJbEiZP/bUPxGWMN04HfB/Tx2FSFtVbmqEZxMd2nJevuaU1JDk1i3mlwr1ogoxoTEgy7MA
TcxOUW/2TtbBezGtaTuFmD/1Vp5dTUX/c0oU6pJBetBm66lWaJHUuPW6mMXBFu/ycdNhduXSt4Ai
WKq+aTuIctO1bQKlOVZG8xZq8rVatvltZ6hbLR7Dq9ZWbmd8DCnUZgHe9fl8jEII9XIh0w+j/0T+
h/OAMV5LuiUfmqW9X/kEna48AvAsD11HXKTryQMOyMN+KUwsa62M1Bpje72UfhkjK0UepYj3zY4D
3WaEpkfXCXUdRTsXXfceNnV3wttbAEiNL+KzsEPCxej2i0X5paXx81/2SH8c/q/HMue//6h18v+e
IorpqOiX/AdFlBmGUBH+zZDp6zv/kkORcV0yNIX+OJ0rC9rltxyKovCWxdSmOdDTLVxgoc+sfrIG
fkyazmzlmLJONxEe+r+sZuV/OA5NQ3Q2NPoJNhT1PyRQ/pMkyt/pljAs8YpSdA1LKFXn39GEEe3v
VOVFbdPGYb3X6lcEf8EyubW0LSagWrfUNH+7Mv8cQ7/rr6zWTt8E3f/6r/1B9q95bKppFNHF1fyJ
SK75XFKihalwR/UDTVQDvdNTeKXtCMcrV3+tNvFHuIsPEGN7t6HB4kXn8Vk5T751kF1SqzGCyY3m
xKY8/eefqpjy30mP/FiEaLhvqOLpDiI0fzJRZ6VVSM91haqwDMyxXqjRi40zakLQXnhyDCH8xwoM
KgznRyB36KPC6qA8IbTsOmVsjuteEtKhD6dGx+GeALXWqYviloayrNiAV0q2WP5dauHuLQlzEmB5
lFcSrADX14pgxBvAnCu/ThBuTOOWTlldo21o43L7LYz0JbdUAKDb6IoO6kDAS2O5JKVaV6L1ePiL
wFHJw20B8GC7miqRey5eqVQxhR8J/5q/Nojlwb2xEnOLofr1yrFZN+ALlF1lhPvvlxoFzT36YUrq
cpEcGjRwJGWhkYhvLIyUvq9QdZms0I0FrJt4XN0XdUU3BnuqLx8pc/WZX19YjaQWfYiByyFvP9pN
sNOGYVsKLs1KC/mDKrIets25RFfmYLRCOk+L0L9oI6s+rpta7NE2go4noxQK8rA5riyeL2bP93Gp
Z4j/T8FLjZw5BS91NygpVuMNpjCLIV/JcRds15cguRJ4ImliboBWv9lyjcN7l37aQ1JvTHG0vrRu
vg+VOnk1RlTjpLorvyy1Vk+spAsnitRCOnO9K3YTnulKxLv1fL8JMcGg4Yq2vijbabXNl+Th+wzV
VGLBXY8tnKNQg9T6X1VEaLna09sYPWe/nfx62oqeIUCqqJuVU7Q6rq97tKXwQqWfbU91uBXO6+t7
WQygsa3wT1dbpBFFQ3+KezhORcY/7ahduLX78vnrELkC9Bd3qhgJhjA9W/fW0aEasrofof2ur68v
ccdtr3MY86EjhPXqlaQVCDk+Jeok124HUBahZB07B6aRbgjriahGah8FFMyFRotd5CXrDa1W5Ksd
zIZiSHO4YFkekhjL/ps4tvLI1gE8LD12TEG3/W28QnATIp9iFLcljM02aK7WX1P+xRtbDw1h+vNN
KAtaEMhxCelhmBk0gc1UkZeMnPVw3Uzije/DPz6S6bjZNC3UE73EnVsWYpIhwAb0OAuYwqZT7tAG
gXsm3l3E3h+HRUArxXHa2AeZBakj03Cb0QJVqErwFVNZLHLi/vX7z697Ana/7xFMXY8awdEZpznx
GqFWOQqhylls1r31tbkSRk8FKEn6E3hOri8uCuLCRu1km6+3f/tkJ39IFHDx9viXnde6R+BVNa/r
7kwVAxqteH/d1LbxHrFkbNpVnO77jZWb9OX7tb64Hn+/Ldk5mriFnfjrlU//uvwmsAIeO/W+j7Bl
qlln/+behhGuAxUAwaD11KyQMb2e77pRtQG75FA+fb2rmwvzXTSLWe/r/QjJ3bjRXsp5KjZmop0R
asGJhz/y9dn1U+txKVzCvg/XvfW1rz/323cKnFJ3qLUAwlWtnSZL2ykRD9m/+zPfr1GxssHqNd0v
qy0rX3OoHIlhaoPQEyDX9/UoES/JYrxm0QJKSByOQv5y3fve/PlaPrGomIaGXhNXQwAquQLie8US
feJRTF4p/tSff2/92vc75fq97+M/P/5v/gS09Uh2uAwztk6NrH6WzGYb+E3NUYuUjTVVGCgV8quO
1/YmESZX62YUqx6VAHqbkjpVuwElXYDigmtcQgVZ4gan5W5ufdCeuDuKjW3I9xo+sNvVa+t7Iwvy
4vfhukfz/qONwXStzCUZXKRXtMnkreylAocwqINgXbFv6Bt/5Zasm5Va8n3422ti1WvSmrbfym1J
rEBGtYCLXIwwMvuZalFrYLAAhXCLoMPBzvpymzaY5NjTcJAUmYZGlO1ox+BUwUor58MRa64H/UaH
tXFc/6VVWtlaH6taL8EwpSTj9gR3Lja4PE2TbmajxkEqhluidhQGoHQ1GPS0IyGb2I2A+H5tiGoN
3MHCxbdpZ07jHICn+LleG0OTCpLEoloOrXr9pQUt7oYpFv3Uam8SZ0kwl8DtFl7CpzAwPvVIgM6T
/V63KAWPVrh30nbeO4Xfg9s/wmQFGjseWhFhTSI8caw+lyndBffQfGqyPV4TwwEGerZvpoQf3EqL
cxhVEG4sIW1toS8fpEjtOc8dse48hymGVqeyUdLj0ObmDvusQ22E6lGRNOVrswChcwwz3WOKvAfj
YVNlw3NCXR7rPBi2yZxjPlndxwoBTqlYjW9II/jzwrpLcM31IAlgtCtITuvmm/31/ZpM2cFLs4Ku
oDC9WzdfI2Ddjc2UIDgdqboAWiHbkK6tCBNpucVZuYn08xiM9PLx7XOhgKJ2AFqzmwzFNcaUeBlS
jGv21g3GvtOuko2BBTVXPttJBismFrl1s2par7rP62EBLXi3YCdalPqvalJui0wbjhiaD8d1r07y
iRJO1PhRyUOYcwYoji3cmd+OkepCE/rr5dSBt76+ZzN1DEaT7b5fWr/49TeoZUDGh1NFzTnEj6UV
i1AtNvhLYkK17vY61MwghtZp6cInVh4d2oPrR1dN5fVDf+gsf7+xfu7rK8sU/wIujsCF+Besukbm
jcaUWRXMBGIjL4XO5RO7DHYFV4Ei94nZuuP6miWBn3Wr5kz+bRzWl9Y30SjvqS/xsVJKsRup+XlZ
38CSt+VNQ9/6UPTG7RQAc2KksKSrsGfQ19gBWUxBG6yvdc1HaIcNgD4i8/UlI1ck1GGcBDgB3/p+
4/twvKmIcHU0ygHMuzCHbQklE1fBc2+nIOqU7dAQ77QTQn9wMseXAlUKDAOQRGZ13AF/ecyuSTvu
pU3gACYCb3Y/4wAoHNeBL7nQ1GrzCE9ybu7b8dzE1yJLQvk+PM7Dc6++D0PpRimmQJtU3UTps57c
KMmOmlcOICy5sXChUXlmkD442QNAS0x0inOBaOR07qczhM/A8fPg1EkH2/FwZQxx0aR4Fx9SqHZz
6TXTNuC8tiZeKbanL6zYXvdzCf16k3/Wkdd0ux7gkXRBZNHg/B8662Ak9DxAPYDHSl+wUcAFJfSj
J8y86h+KBIwdogZWSBt843T8fVwgtprq4W4PO07Xdpa8NfNDD0YC1SDsPPQbkBXJU5PctvKP7Ere
Vu7ZOFbvWDZcT27FI4r5CTISR8NLLvO59ZPPeau9o4g1bEpfujWYiQp3uji7ybMP6i/lrtiMh/QV
gffn2oe3sMdyK7rR9sMeoJUb31obPDvMW5JOyEEH28+vlH31gx5D1F2DywPdnEIHj0H3HFpUCc7a
4Ff9ViHC7vxScgP/B8pNN1DHtwvChcIC5U66Dj/mX9Fz9Vme6/NE5u81m/y1MFyTNPupK3zjWn1s
X3X/A1T96dBfggO/it7vLvb4wcQhx/L2qNGthSgDlHkDMbIs3cTykWXSKLOjOf/aJfsYKZ5wo9Y+
fupmvQ+2joJGYb7Lp8aFlGE+wIsB7Cr/0su7iKbuW1huJXljasDcfZr6DuLX/R6uBQCvyQIYBi4S
uXIwBJ4AECmdKzeX5nS27oDc3BUHSCEP5kQXduNsYpwBKEG/aMu+xOVg3jBDLgyOp367BOdo79yp
fnEVbqcLtKn2l4p1hwsmGIAYbnvYLc4wBnxUvbppT7NqDA4UCkvznlZU8a5VJ3nZvtHlSlQ87fZV
eT1u5Z+VtKmWzSZiJRX/Q/efsb1AgwMFstI40Xa25FNAKDx62o3iuOlzPXsn43GQXHwtsNcoX/DM
Yx1EF6FlJJ2De0SJrDc6znPgZRenQ31FvKmfdNQTLvOjU51VfS+fib3usguaBgAYMXD54RRedhze
ZUZlfaZeTPRD59qvPCc8ZMQopoeP12y7MYgkKs8vxa4bfLqi1rP5Y7jLb+1XFC2vchQhaOUUZx5/
UM82yJyHwXRzoO+/Qq/5cHh8lA1UnABfGmWblQBEd/xC/nxGQXXylCvtqN3RqJwQns/34NnjD/lq
fJd+Zrf6pvRI0h7V1/BX+kipGixkj5mq23nBdfpSv9BLvMPVADfKTX8Ci2tiRZLF7vKaHfTr5/ne
eJD22m3ygVWwhc0U9X9f/owL3zxiF7ipwRHOu+ap2w136h5bsUMK7uEZ0ZLhnew4PWDG5eobPDhK
z9qiseT2fv8Y4zhHa8wjBcQKb8joYvpdhC7EgUEv3Q2X/AAIScVpyaQt6crn0GdOfUFEKnXDhxKq
H0ZAm1y4QKlkv6OruuoWkYU75y31ATpuTH/ZpxfQUBupgkZxo+Fg024cj0kTd46i9UbfxHLSLc88
buCrr5EnA6j0wjg8AxQB4LqhJDG6PPlqsluuceOzpy0uLHc/g314JvPcF3u4ELsMg5rbbi8fRmae
BmUUF43gXANq76p+/cA1xXZlAu5Pu80rGKnhPuYcBj+T/YTH+tZ5BfMzT6iFerW2DUzArgA/3fra
gnfq2YzDXUB5Z4cPF/Zsydt4VTZP5F4JYmv8RWdrvCBdCAS6osFwxqzmUJ+DbX40n3V+805ylT12
ODdW7lknqvEgzllTQP/5gGYoR6KckWw+5pv07Lzrt+lTeBXuoh+C63k9IQvhfS9/6G9S8FmXSI1p
Aw2pbk/x6IhhAw6XWnCt2MLbQmQqq3K8LnKjfkSJKm7NfhOr9quZ2MTWe92EyqBVVe9rwi5iEF9Z
90KRlax7yLZ1xf5r15FjxAqwb0/1FlKU+Ey2Zjf/529raU0U06okJdDf/LI36Z3R+ratz6gsLOFi
4cDL+muTNHJ/lLQMnLXYW99o2wpDMhkbzhq/WmcUzrVY2KIYqR5aKlf2iM/tAjbv+LU7Cffb1qhq
3zL1FkvciIBzFD65oY1jLrxCzHRz4aNrCkdd+NwcBxZvWRjuzinSXubqzCsL02qoD+1x3esikRR8
HzcUHXdxJJ9M4e8LanSGj4Isgyw2lnCRWfe+X1NQZtzlTX+LjJcfKwx+c+YGk56Q6daFgt1QokiQ
oW9C4UFsr3bEoN8PSYQ0SS+UFNZNlxrXtfAxHgVX/3sTilTw+1AVbsjRIN+sVbZJ5CPrXrOKUHy/
qJu4K1tCYV4VNTkT62VZX3TozlSCO1ESXPdolqJLCyOFDg2gK1N5yISfs+1QmqogBHlzxTIR9FVN
QxElPx0raLl/hmM7CuT/VgKrtfsuIMmIuHhzipNZUcQ9Vl51txzzhUqM1jXM6k5Nuk5/0+yHGHJj
r30dymMsMP/GnYORtSUcraPV3Bo10ccKP+MtPYDpSB9gOkIx13ZabO/DRdzhRjde8rmyN0M2Yby2
CgPpKZaLFipvvi2kNhxx5743368Ngzwf1OC8Ghp8OSHofTn7M5beMpJmFlmPJry+B1GIW0t0ogvi
GcPArNdTT9JX9aav4vF3MRnmw8UQ3uKyhGCOVE7akeYn7XpkOBOz/jF3qcMz0nfRtmy1l4EOHJkb
GxmxsEIe+03bmMpmLauuN3jdfB/a4G2P2Fq2kkxMvt5etHCqozRbColR7QB6FjZEMwBphqAoOn9t
RA3ZALXEchSCb3QEv6+mBSstChW6tcKaqElz/DpG7Cz///YEH0WHJN3jXH38z//x/ouOmh/Ta49/
dr831lSU7P5jM+7qvZmz9+LXv/nSP7txFo013bJkk7aaTH4k04L6pzmB5fwDJQKDXpixttW+u3Ga
8w9L1RQFTS/ISPgHYHbwz26cZv3DthEqsUzDom9rydr/TTdO4Wx+U7BFnUaWTVhCNtrVjqOa+h9C
m4XcJw09XnTwlh42/EDBqocdNluyl0KQ9wAjpn6aCZajGJ/DNILrSy1UCmqCgNn85UT5WS869NWt
5GvU/a0D/Hv3TuEs//xxlkZaaqicpq2v0q2/9Qq7zKH6vkDfksDrCrsGl9IAjrjdeDN3SJ3oefM8
w4PVc/SOc+S2KmQN/5sWoioakr+1EMUVgqKtarpumLqirmLRv/8Io4XFC/p9P3cgjMGvoadbsfTM
FRfFCh4rbLXyULsOGvPjR0LVaWMMZHnSi5zyEwGgo5SnPJRWS8jU6Z5sx/ipy9kl6y46lAjPafnN
UmT/tyqqhvFffzpdRpVuLw4SnIdDT/f3XmvfzzbdeavbGwhXB07/MlgZSoSats/wzfKSySSUyuMT
Cl+yH8oNISyyS+byFsucZSdlt+NE6We91ksK111OCD9N0Dn8e3tI87YAnz4Nivw4qVFzjB1SvCF4
4yJp+yTv0Hbjn+mi+A49wZH6nAHYuE53oQwiJO9VkEa1He9xscfhFHc0qMb51KsI4BP+zmWiuVWG
rp5d3as6WTHywSme4rofRGiUISjQkVAgbSCjorLonl2kV1izYMqMroMTYFahDPMWTRzaCXNAgmEU
2MJWD2Eo3UpTWMEX5DNZbnJnCriFqWF7VowKV8PJZzC4AEZXFwvMLxUtwpcBp7FcxnZpMVDHdkYW
w6j2NUNcSfHpxsxdM7mtHIqa3YISfCKJcm8FFrzVQVUpaQiOG70HSXb8qDXtjZa9wi2P91FUkzEF
Olq7avgJTQ8tg3zAfdU2oh0k3Us46q+lDU+7FgM8UG0GVgw9XHLwQXaS6jLGrFh5KljsPzNZT30t
sVN/llCxj4wbvj67kW4II4V69K2clGiJC4+IC/pn8qz3Ye3HlrQPHFDKeqmdrQRhSEitt7UZobrQ
4hAJ3nhXOItQ+atIEC8ALLXIvtF1PGbrdt6B4YJ6ixenUdHuSAEaQy9QP0wLkGYnEazrtkIiOZLV
iZOQBgToEv4Rm3+ExyG0jcdax4DQtsaX1kwuUAOvsWTzJSe9NDLcyBrqd5A7j72G50gNLbSy9JZA
Akx2KO9n/giIn/AE5HkbUwpHHSV5mYz0sr6TK9ymYRy3k6E/zDX33IEp1oPh99p0gWtu9+4QDQ0+
68igUPN+0uV2JATUn6UQ218ThZShGPapXiAdkxZeVwtUdcVjXdOAsKrwTI/kSdVtWpNG5EU9bSpg
PJlboteH0doGZbaWuPsmGyHgNRaTRxNLMJ6j+jqAeO4VrPyjAg6w07Euh4920BJgEWNJ9X0AYLSe
QRiLSm8xP+jjNHihw0iFa8CDOcS3qbjvy6B/jiY+nQ2SwMn4OC5CSlGpsaPg1pWp6S1tsVMqpqVG
alPAfcB7UZmQIusAKh0JD7PZFlovu7ZW3bb1BMnKsn3HgDsb8xdmWy98HUxQX4qBAcd94xDskwPn
1JGbMvONcXlLhpkcSVYLJCyGG2CnGCBPfD7c4KJU71TLAJRYCxCeNN8MS/acGIpxpIH0Q1VUcnEo
m9swL5+axvSYOT5oYlS0D2EdJeP4XMwGODbJQNVGFHzkEop9QPZSaoze2ClG7DPzJ1BVmYfMA6Lm
xbxvJJzg69bhltrE9+s0XspGCyVKTbfosAN8Gsszdj6Q/waGErfZopTqrpMfIGcMMwP1JpSeddn+
iTQtTyAyOk2Nw3lD1tCh4Ov0z3DFap4Uulvrval6xkfpZJd5kQNfsnclfA0SMNCOPQ/JGCeOS3+C
jp5Zha5SKVdgZ340OUtEms0qBVTbBRYO3XnicU5uBmvsvKRj+dVTHu31jvQdE/M4RmiOSh/GFN03
E4/XXDC16/xq5E1yL97bStV7WcjZCTPtAmQlsxt/PRrTXZ4HflRwj0q0jcpqHaYm47jjolRlrrs0
FqbyaRmjXzooSUTkL4pWV5v1HyJK4YmejuQEOCUy2HeZHD+3dn2jJSwv6zBhbVA34RjeA/6JvWLh
0RhaA+7pezJGx7IOX9chsozMZpkcfrYlysxZRA1roamvDAkJ0X008gutqrg4WYMshJJ+qjILUAXt
1e0TyogKIE9vULIb1NtLb6AbBzEMqxsRKQAl5vf6aencBOkArJ92OirQPkJRlOny2QfA8ROwEHz7
GEayGPtagHAxFfiSc+CCElULMn6Pzbn+0mYKXslTcFgHZjCzeMdh+ikFkQwwoNjMGkpR5dL+6OIA
6qTaoGDbP6yjSHOYVvRwedei9KZpbDiMrBKyyu2sxQBvU0hsOqI4s0oBo6+jFLIAyo/9Auq2YWzD
XM89ySwvauZAdwvTbTOYb0KWylGZVHIxRZfN4ue5qbjyXIAhMmx+A+9VuQB51D8LyLNenWSJC2Ay
OI71Bq0UbixwT+hmTLmd+ENQ0EBtP5viX55LcvM+vcm14lKxrLpDMLuQpx8Hmbti5BJk9YrsLXCY
kmXMQ5jked4dWmNdtizkLaw7SZ34ioSyhl6QhyXJL3i6DOKqfqIh5AZozQNWT/EANjjs1PBcsvSh
+uE3ZIaePCF0Hzs4cIgVW9GZ7Hon+kjgarYGdzEr4wQpI22rBwYiZDmC03Z+WeMAaWLcTzLLJPfE
XXKV+b64nkP8UwJrJIiZXjoIA0hUaDzwmHukVf9W6dZtbkieUXbnWTCrFWaXJUk/i+lRRavHg4R6
wdeAOdGqROh8HsqpRIGWOdlBXgJtKrevmMjUJT8U8uxFRC2+uGaaHL4PwO3XE5GooCN37mUSq9Ai
E0jXjf2T4mTs9HSJuboLYBU3VtWdxWzjVi0X9ysEUSiZ0d7xC4d5DFwvoZbd+HNlOhsruam0YGeq
2jaKeMzDsX4YuuXZoTzJA42yyrWWFpu4ojyMYcNKjSS6d2qqUEjttLiI4J5JgS2QNmXWwL7D9lq7
nmvpF0nJwNPJo9IHnei2qCeIZTyD+oTwCypz9Pm4PxE3Ka24Ok1ZXZyQ2a7W+KJ6bbZwH7UIBwRx
LdpepmCBTgf9ywAetTW6ISYUhFX8hIT60IRa7PrIqqhKhIlR47nAswwIgKfYmn+FtixcnphIO1IR
j0DM8DpD+nD0FDuRftojj2ejPS5CXU9eQhJvJZs2oS49l4iQWzZLq+EwfspYygk2Psk3tqgFRH7D
EjwX6mvX7K1ZiKxb4V0bwb4lUp53i4jjJ73d5l32WEnZstVmTrLAPirqcXlTmZUlwzKRsCu33azv
nZzrmUZMoMMMJyFJw5vSRNpbzRkwRZv/bHs8l2s4R3XMY67hHIMSxItEuIEi9rXav7ViYof+cort
0vL0qUfAbnxOexQq6uEzyHh0FrDprjZRsbaZk6jYwKykERBk0SeaqCQqQ0rhH1NzeUR1zcxv+wbz
mqS4raQf2RTXnho4N2WyrqPlbYco8B4TJJjm6QVOH5ZoJeuQ1FAETrDdSUpZ3eS9fprhGsqIp2xD
hbHaapTu25IQMS0v6/BzBh2oO4oz5bARXKF8CTc8lFeWmFTXeK6c8ts1DIrVt2xUAm+djBPFflxj
kHUST1oWVwVmbqB1fC1F6kVOm4sawivnVvZ9++Q02G+hdSvwkfZjlce3U9FekoqsBkCdNV1P0ZNW
KX64EGY4IatzLuMpHrTpzzX2Rb8JShiUE1uTTvlADF7pINKZDyoXDP2nXDHuRcCN4tWbQ3qD0Dgh
JJIGx7iPP2MlvURBw3xp5ncIJXsjvSIsaZS5ucWnelv2OGNDYmIeSNrKnVK0SUWIuojpf0nTPX7K
hScgnWieNHgVKG/BwBTQoOIetcYlzVlI9dl8yBwaTgnXeoizi9XqtN4aT9NE7q548mg/9rHzOBUa
c6SQhpqNy7o6LhKJq2r21/kYH2tCcBKKuPMT45Ze8iVuiWpKa/lFgOJbIorP8uBRDTllce7YQyOT
M9wOIm5AC5P4s+WhKpNPokTSENY9Q08jtGCJD8QS4KTlmcoHQUB9boDhgyCX3TBGCbL46GMmiaU0
T0Wm3iJELqUf69i3BBMlDqAgrJ/IwJMRK3tDTxRT9O0DdnJXViHWl3QhaIlfRbxAmeORDn3C1SAe
xgnDz8W1gVh7FQO+cY1p+FF2lxSEmLfeZuzd0n42uZPhsm2M6DZU7D3mbOcxYu6p++KitvzWhiZH
rKEw2sZOua3anzAIlRnj4ExKPkWKBOVaTGgP48Jst45jsQ7XtMfkmZ+FGqSPuuztAGV5VO5mecL2
JiFEmtX+g1Dzoptmv20HbYsm2WenDQGtm3kDb4E8d4yQCArxWydbwoFsuh8jeF5jd67kPL6qqvQk
VdwIHZRgjVfFHjOqNy02njrZfo8c59rKytvM5PkqFTqzmZn9Kgxr2EH5Sbc3qcwUUw+P8WKiMRGN
ww4KmUj+ZJGlxKUK4Xr0FqzHoWdOCxIjKoBVRLo803EA7oigUtQAlJZ0vTSm3tMVtD5F0lmGtKyp
SRcLASHo3mckcl7RLzv3WjX4tkRooZrBk8kCSRdWmsi/WCQX9DXLHDe+WkezrEabs4qVc18hPCcH
kKRqRXL2UUgrOXM+h8Ca3XREeSU10i3CkGXd7YKBp6YPg+0EG9ib+oKOfnoObSKxdskOaghnzGlQ
rEOhAH+eYpq5MvO73HCTxDi3rAEhzMRyZRN6qJ13D6u5+YpL6VYw8ZTRYitLCXZqkdORmxar9JP/
TdiZLbetZNv2V+4PIAJ988oGJEVKoixKtvmCsGwLfZPoEsDXn5FwnXDdXXHrPmxvW5ZJigQyV641
55h+MfNzMCOBA9I+SNQqSQ0xsPQNOKPuk6sGM39/aZSOU6+UmE2aZP00cZ3u1gh7Eh63dgl2mKzR
JLTF+GapPIH1RUQmxcpxTYZfvzhE6CPwU6d/VDTFmGJUiV3wmcP4MFKIPXjKEhRb3rDLF8Uq/6v5
AjIF4csnqEtJHtdf/nyLv2LY/yrEIAfzD3Uz5QQckdwiCH//+2/W3/395r9/MaoxyIoYXr+2/nH9
3d+v/QEa//3i3+/5f37tH4+alsxdRzo1//rxGFXwWkcnIyfk7/OsL6/DgLrrezzF61+sv2BvR+o0
I2otwWed1wfPe4LA//1NCX7VzA9OVk36nKEjLbFcLe+2emlne6O1qkVxDhnMjRKLaa4Ex+ufY899
GRpmH9E6v4g68yBRPwkVtaAn96HHNcR7CYiNtMzt1EXTtkgKF8G6XVe0DHoXsbICoasvrr8IUSQ7
K85gc8YkmtEFA/8Y5ZAwusl7iIvMf1h/x3LqPaSNvjVB2hyhy1570ChhPaMp09rGfEhoyDxEMyNp
fHSh5nLC7FrxM6f0bSIOHKd4RIyAh3dbeogoUKai2yyJBtMzEJQOPyDJPYCFJBM6tzrWwXiMEms5
uFWOk8yG4ucF9luhucGvATrnbD207Sywv/kdhuJxa5hNuXfc0t3bWfo41hzlT4Gz6HCsCDUR5riZ
o0jVIFoTBhbGqOTJ6WD5JBVjfd7IB+5Vi5s+pYDoOHWOzi3Lxxc4Snj6uupJgzS5rdrgKdLrvZe+
AXV+kEWvba1oyFjQ/BLG3xIdLUiZsHIec1desDbku8Jzf3ZRfm1wyBBHDvIHyAdHmoJ2Zx5X28FZ
qMMZBU56+sJ89boQ3LMj0vO4DObr4Of5WRYpLEjhQ0i1/N/mbP/0MeeTyQIDepTlr6AbRlSA/U+Q
ZeM0Ej4CMowKEXxK2l+dbHjqGuQpdTld4mTmuOKy8ApHIqchQpMxwWPVyx0eZw6llgRlOfxizDx+
6boOLJEdYRMuvb1IeMnMkx/w0h3ryChOkyOtbQ/Fvy2s+plYRdIlDCrAOfaOZYsCowc/dyyz4NC7
SIMcwsbp7XjVzmyTL1PpuhQtOQIGp2UwRZDrBqwfJrUuq7bSf0UJj+y7nL+ZycgGPVoNcwLMFj7E
zyVANyNjhApTOT+NpWYcvUwJXoURCmKumLZ7PF/8HWNJsLe78UwGUL2tR2s+jUW761B/6HRvoa6N
d4MQJTowsAKDV5MsjY1UyYpyNOjbykvTWz4WOl/fGJU4NhYiqdLlkNlE/S9eAecVIwogRDRn+Nm7
Cn8zkULRwtEqwUE+H2w9ecgDHZlA0va8DLAUaX5a4rS/ZQE5rDD7Lij+qogRXJXXP+jH6dvMZnqp
984pEN7OGpnHDV3zk6PhMW7Mu83WeMipxCohcfTCO+cYQw8xa3kqkZJ56CZhEhvnRPf9p5HeNRdQ
sjFaXfAWgvzXx6PjLjtPwn9xuh4Io2PcfQcmcBvbz7qMwqrTeq57o9z0lnx3++RKG+HNxUg9WCwW
biKutRs8ErhxiyJaIq0fUa+S1aPhSgc/9cHBlZaKS+iYVn81EsRryFqvTYekIzDAZdkNEop0RH4S
iI9Cgg2WAf6nGQoeLdQnDzQhObojd0srnV08nTipfNAa+oBH9TgasAkLhG5p9eQ+2Uk2hG3MnMSQ
KZsxntouumhFzTqDL6aatJeuzH8YA9HNXRdz2UY0beAHw+ncEPjEZubKRU1Z2ZrH8dgK7+s8ecWz
6ZBrxc5fuehPRS1+lxCURnXmXcz5kld0EUqifqIghQJPLM9uidxraykW1GCFQMtusIRAjyO8mwfV
ewyMZzmOj3OGjFLJVq00h/QYLNyoRbRxMsBuXbxfosbcDHJJ90OTbLvRBh7PC0gcdCm5jiQKx+oj
gIdTRjDSqS/zq+zzhrXTGPa1m7TnF2u00RClnM7AlofEOl31HrLREBdwJ2f3HYfY21TBFOX0Uncj
fnfUhqZ8n+fgSiW3C0YXt6rjzJvKB4vS/YiWR0jON1HbB5Y6xERyOy70/uroq8dwD6ud+bUf6fcK
59i71kNAFFNpTltr1IIN/nlohRiOY0u8KlJCwygomo99WocMT5lwcEYsmfUlqbk1m/Fm4z1eTO8K
zK3bEo9Hrsj0UnTJT7A++zSqn+Ck0LWaERht4GeXW2EUu1wFE/nFQQpqFXv4mSUTvQlRo3gsgwvW
tQ+cccwG6DDSWmdSou3IQ2ZK9rR0JvDf5ta7xr0qzWdmW+4G+Ew0lh8BE0JHXdIgOkIIiFpy6Wtr
r3UoxuKIXbq89A18vO67ERV72BPXtMH8a1uPichvM3TJTVBDDBxhUpgfiUkZTOj3ESLcu4zNF88V
Ic5c4AXYvRvXEcjOKMu7JIXJJM55FjMHGI722KPnxkXX1sd0Mb8ZU3M1ivhiphIgJ/0Dh0A+fLpg
FJAZpUUJWrm4tDG1GoYsmW3jLBebxahQLSe0qexswUbjfbE4c22IV74Wy7SBjbvP2lY5os4l/YjK
tt/VR6MeKvXkUbCy+XTGzPYx87/Z6Hk5sTfg7Mbvke/+nIR363Z2QHjoNHlvBR/HAKds5h6Sy7L3
jTcnSj6czj0GfryLCoeJF8AezBuneHEfGo2gEAPXfV6onCj5SA9+Y9uwAmiBDxNIrek+zWO9gxm4
UV7yPIl39hT/oJ/yBTp6XHBm1DNihXrQx/gFixFZ1QJ3pWRCwbLUH8DHclQ9LxpxypI3fi5Y2VLv
pfPLH9USE7t29WnqFF2LtFbcCYSFT5FoPzpWsj6js2T7JQHDkN82TO4fLc05tI/9hApfI7qmzXQF
98y/wOf+TU/sK6XKTjTNzzY9+xmXYcV2pbJyThCg871dnieyQSY0izpkimURUegaKDlBJ72Al797
0kk4Ycvj0NrWvsozMvMM72rPla6il3KaouUl8gBUQH48u7TXlH9B42aW8Noz39tXcJYm9qQZEuvO
SaO7mMTvZkKM1HcBNIbY3enGXpQaMP5ZPxJGx2pQ9WrK1Ox6f/rocvHhduz6QCMBe+SMWBFXe80F
+sAeCRlArhmhvHeZOvkJT7Q8VIQAdQ5MxKhCPps78Xepca1BoWKwSnkwBXIvCVrflb4DQn6AtjqQ
sLbh4zhpXvZmzZyPRGmio4VbkCdVs9MmjlRlW7zb0oJ4g7+dPKUvdLhfXA3Idlaw0bsTPVoTEbM9
ywcjM77MFEmq85Lv0D/QUOY4iLm1BpB9zDT9nE25fWD1+2kY0TtJJgAqmvH7UFlxSH9p2rTTcK8Z
oCYTH2l6BdYKX76ScI3Y05t5vNgSoaPGjq1koXX9dTS5RmRWfh0CGqe55TohZL1049JuY3N9NGeL
a14O32eS4Qe9YKhVo+peED4QOqy9xcR+7cpCvGnj/OimyRspkjvPxO8CAauFYTGcM9NBRm/CMDef
84i+iacja5V1umdaBu57GT+DgL4KNDRpbWo/uQknuIKaeQMqAMflw16or6n1XGJVN3PJWRhwxUs2
iYOELW2bzfdxeDaQMvnGh1iYvPIfHD6oLgwzJSiMlihGZ3zF/E/ufCND0BQbZrx0xURFs8uxacPa
mBZw2vDPfPZu819/Bwdra1PetwVt9Iy5k19uOy4QnadweXj1aCkReqIxDmPyox3hlP3rn5pJw2qE
WER9S8DsairXp6ud4KgeYoAvkRMbMHvDfubhqOTVH02r2lnp26KCMYEfCBR7/F99c8RzDInvkayU
sxLyqmDuvy85OSD5DWpGW9OYo3dGNnposCE1ibsDsRdaGnnc6vfq7/ivCVB6c+VYzbBZv06Raohh
32Y0LPQPeWzRqFtWsv6/YbzLqQI5zqGFnBeA7IccRf9ag/fgher36nYMeHwgi6BXOvBeod2dTftZ
BVMbdOzGXv9UT171M5RwHiFL5UuTmfTmxrDnXxjZGY7IdiwDWjgVN86hscnn4Uvq+ZqkwagC5oPn
cDpR7JcyultpcFRP3rRk9KofgMG1lU8nZsmTqHbq4dTrUk+rqR+HNNb1Z+cxhHOIOW2pf534+nPL
JNso6ZjwrThBturtUT+eegv/90cl5HJngv9VABSBaNe1qOAYrNUTMEgV1JJxtfG1jgnY7CngYbx+
T828X3c/dI4tELHwYI9hB/FdfXsa6wc9jbYRD5cHEdblfmvQx6JDgT06VF8ipnZbd/5RfQv5ELsF
4Mmst+y0xU/1ULpG7xpMq0vTHd7+h6wrIvW4oviegFy85Vl9h3pNVf07efrfFxXzRfUKcPOc1FPx
FI8Ss3rF4TnrjPXp1MO56Px5GAuQHUcUEnDB+QK/RgPsVvWlbJFpM8Tyq+o6mTQW23h5gNPU7iry
+yrwrbvRZNIRW+mnR7FtcVdlyGAhBbjNIYl1je1+vq4D/KbHkeH4N23ici0dES5JeYszMzjrpX4c
mJibqIBhKOpcS/Sidci8LOFASKJoOiBH+GyC7jhNTLOXWk/DKof9KR1xdFoDeUh2gU2T0dBjszFf
OC18lONUMnD3nlcZBKwkELvlE5skzTI1FLHFDe8tWSIlBjUcwDUH+a464VlOzDI5gRV6RYx5ixay
v0zor4Iah3ZDgT95fFH/lYEw942SiSkpWIdoyMygio/kTndMsNhEgCYkn3o01mHq/dSCXmxb0i/6
qB2Z1NCi1lM63wsVG5km5t5qvTdryeD3e/7WFS1i/vQk8T+NzX12+tc8ph5aHJrsrsm0CaAKHfaR
YxzBzhMk/VltWG0GAx9aVbl1G2pPfF+3td3t23TTVyagtmvL8qKpeaWhJjA07Apsx8xjUutIPGR6
DJAUb+mxcnnTFJ7L+doPOAKyon6MCwpbd3Kcrd6joOiq/KfdErJMHtM5MCWvv/pd+zXDWqv4jn5i
r4MEZuhi0MAl6l4vGSCZKfgdPcIqAEG9MaqLtPNsFzX4BCyS2g1aqWA7QXMP+mtDqtGOYdo9qnGo
gd33sUMKxPFRehQWZ511OEntfAQ8yAAkodFtouvDq2UdsIIxiS3YhgOaKrOCzhFbE5rTeNabwj41
rX5uA5oRs0xJhVHDTMesL2sLvziVNS9zVV7VSMU2eiPR/41hCo50o0f0sgkqKLbSQPdW1K9xRJG6
Xui+R3jJULn71gicvT1FQwhfgiVjhGLYMfSDhtVRYTF3HtQl32iey3ncgSsoLu7sWNCM+VQh2G9l
Tt2o+RgZnFk+elRLjFWcZ9jxQa29L9H0M/Ux5KSA8tenFhP6CxcI2n4yqwQsWFyddOprpyLUiT2V
M5lVP/3iKKjOlR46Rm5WZG5KDlZVj9mSSpiy/hlXIMoK3X0vJr/dNpLG6VA44RhQtyzpcwR4l4hK
/qUHOBiqAHciqV+WUmZI1ugsDfsJMbxSMsAvE7eyotUMwFjbmHP0YNkm3CECq0gM3aVfnaj2N2Ry
4CBqlxBoZ3WQKpQrqvdzNpsHNA3nvlvAM5rfdIPhRCKLC+dAB5fEkoeAtq5WUv9k3o2jBlHgPiHP
dIjEdegIxnazT794DAJKI1G0NlkydJ3VvRANXNtaOb0p2+C2cVkDDKJKzJFDhKEDCTROUK5gIyeo
t0rl0VKSvj/jVDVQXFVSZc3rocjbdkt6d6X1aFDvewRB4EGmPOozqsGOS4m2TRIk+iZX02PsDoy6
Rgo9qMaDTxYr46J1aNAWzOUoP+6EPDD8VcoF9Sfdrq9ws76Q/3Bg2MPghht4aMynfrDenYwDXEWE
AiPHfKwvoyv2bAehnrnMfOSQhxGo3AWc7KbHtxxdJx26Q0vqx7Kgi6ssqjL1JPgj6a0aX4umvsOU
fM0TdEBK5cXWQfXIsGzpK7pD3MClq0zsfhFGpf5bzc9WYc4ysg7zpGfHQjdBr/gxniPmtJzR7CQH
xHXh7EEXSZ1zp5j+mzX6Z5Hld5wJV4tQPMb5yXdNEpTSMdQ2wVbBXoTLZE77pB/0nROx4ZP1NFy6
nhOoPn0F+/Sd2FxOmCNKnjRxWkjNaGQQodyMhR5RxU/YTs3EmcTKt1kCxwuv5xISxvULgRi89cyo
NjEtMi2Gc00F7u/cFsTWgFLfFrDySs0PG8e82Pn4ZWH0TeuQC8Qd+SFS9SHZUUUZURJ+J+puT5DE
a9MFguTkeZfWw7RxDZQedeYUp8C1n63auWeu+bMZug89Y4ZsLdQAFfaxdOQjCLALCZLePe/PmFGU
yUMSkWuaDKPcoenpt3GOoZWMdN5INWYi3xk71eCHHjOpkuFcG3fvOQ6HzOGdaz1m2l7/WWX+7Y94
SnY/quZTky9pfSJh+ZwXSherRn5F6j4uJpJ+JevslNIzJwavTw36Jg1JqXrXIhqJq7ua2LlqyD7h
Kt/Pc/qphoKu37zjr3nNjYBmDeeNcebqpRGcbtPGfeG6+VK1GgYDkm3W2RkBh5umDr61cvkmJxag
OmP2KYKERdggPm8sssN/Bw39k4mEENhwCXMxkVZ7vqVwTv/n31XBrcmNhga2P0YNGop5WIeiTH59
nyhldtDXBXEoebW0EW2CULIlIPSTWz0beJMqnP6rNFDvWfgmNnalVRIpV0Pd1ldNKRm9mLIoCjyo
APzJifAAV2jgeE+gtcTuwUx6l4h3TjjQWbJi4Pw2Mo4M1ABPAK7gAPplUcE6//0Hd/5TTv7nx4Z7
ZfCzB/+AQSHjqssmI/mBY9qxYOGYFuMx8BCPamzNONQeIX/D0YCvaoCaE75BQIWhNBd1xg3BSQ5V
AOVKjf4OSChLMEqAPZOlT4qQH6JTBdgSfPgCQuvoh4PDu7fuojTYtuCJz2PBtmYm5evYYmnlAZEa
pJ+qbErUdZorYdNk8Xn80dorgUNV0QqKxHylyvpO5j32Sla40jU5EiWYInUBcT85N79FCmBdK+z/
z5tm/QNKtV4t/KCm5foOcLB/vmm+5+feqFnEXRD+slma6LYwo4T3yFqmZrlT+9qbjMVWMeUqj2Dq
cqpt2nFqa+HAcvHqwGUN0t7GCu+vMMNVHLPKmpaFxcNzITgYaXHO+453zuWiSfTkhTbp9z9qNtt6
G03muAtHJCVuiGV6XPL2pR8nNtWEuL8wTmhKqzvwv18z3n9eM5bDooELw0fJ+B8WBDgquRmkcQeU
tzPDtMDTq3K/QeLSy42Zb4HNWMX0upnRE/RJa1YiPY10uE1aKhG4UpNHc/TsNMvFEt6exe+4uCx1
5XjqGiSWa8EwifllQmlQq00ltsv77PPOVEFwq4qSJzRot6CBYP3R8PBKZkRYolfpkJMlSOY4VhQN
fvhSdnvp1Q9TDHOVfDQUHsV09PTqSLrgqkPKpI2bqGtOrk+QiKv2NhusxsFJ7VOthFh+jE3KKBgD
WbSPUo7gh6BF/Znf9QjtUTy/5UgTFq9z8QOwuzKuaijI4TWuhbJJajM6bhpg9kmgxNr990/E1D11
n/7fjgySNzCtWBgzLNfTFWLu3xwZzqABzZ9le8zqkhWSYvXQ+0RvmIAzy0o+uYtrEUXisZUKYrFd
Ye7aMflkT24GhM2Qot5mpalrlM6qEtWZ0IVH34ldwsv5R1pafW1NDv8V86s/i1JHTqY7bLpRYEU2
zB+6XH55aXxHexbKDhcxeHTyG1B7aK/0WdhQW5MZCqqyvHV1WKYeEMnhvpQK2CIiPg/3u1A6Tjui
N6SNSbpP5mJfetpb1EPcLZtBPgfetO+X/gywSwdkau78tnJAzErnDEkf76xVHlvGJAkPfRnL6SEK
xpavYFGMpEm8lHju6NUdgcflFF6dga+3g/w7oJ3dNWSHOwUYDpY2zBv1XWnwPeHS7GTBU8qwVc5m
9SjQHeuXEsS2BTWSKtLctvgsgjjsfdYmB0D5HyXV+vcmhZzVai/6GH9WuNy0DGaxicFdFZREyFxd
jQlmWwFsWn0WSrjVes5tidqLOhfHTfrNy9pTUEdvrJR3dTTlFG1tZ9UbSor+mwycb5He7HIHLEI7
YphegvZAG/IiFiquQKNGWOpxAzvuuxIGUfFvbRWwhIbx0x6nF1GWZ1NPXA6JaOhTXKYEMf8iSu89
bovjqlTtkx91PHxopnqshDNEYJO5gSXCKcuJ46a2H3OulCVhYqcP9V7LOYmmogJ97N1yTcVQIIJS
FWdXwBhfz5aIyi9+kZz82CFW6I++bVDnjmrkptPLgXNkK8DR1/ThvZuX0OpQAjo7YeyU63QPSRuD
XV0uIbMntPc2wFYDPb/o8GCqozCV7L5DGBl2g/XiR/W3SK1C3kKRovfiPRXmt/UGT9om2TnV9JJk
IwoAEiiZd5jXJpvIslIJLx2Nh5iJXuq3X/1YXh1LY7Hh3APWJTuQfLL1tZZSrqT8M8iU3xue/mUS
9Zcmra+z8k30jJJ7jsdBx+avR4XcpXZ002ieE6gOkt0SwZ9jd6/ROBkNWgEL5b2h5I81qfAI3k8J
CZdD/INOv6atl22SnA2jZfdgZlRY/rlxUfhnvZWeW95ke4E5FVfVN1mSnOtjZCMMGlRBpL0BqDXO
A/I0R4PgKPP0mpnyhM1SHmszoNHjle5GLmMUwr+kZTHkX+pqZD/RA4cwpeTqcLY8abmLsTjSGQD6
Evr68uHks/maL/SS8xE0MF6wBRNL7735iWA5aiEEeT0dpxS9p56Uu9aD0NH0pICkfWqHVdKZW2la
454Tur/LMVYMQ3Fwe81h/D+UuzqYVJeU5ECghAhflbAHkWZ19EAXrcKgHlvPnG4yPon95CTRA6qy
BytvRJhr1QMphe6unXRrM2nLo0nX/JBAe0isqjqV/WxCclsek8om/m0xr9pgNDxcQ+bHkh8We9ER
dH1rZiHYvCHxSaf7nEy+6mj0GGrTsB6QpFkPntf963eKDJDjtNZM/WUxXDNEvnZsdMvcJa51AyK3
PAT9uxSpS38JKYqchVNSwfNbsBrFQLZlnQC67tEZn02vPSN5mI4iWrRzSgrGQ7t8rn/o1FfW3+Go
YwjagtnOqxkIpW+BCLb8xwXx+tG2vQALNKwnv7K+piKA4h9Dl7eWcoev2GE0NetQvevHgfPPsZbL
U+x52bHICgPnCJTptBAl2egkxtRj2kAWcJxzMppXRHTOYX2V66uwACaiyug+6wgNS0QmMOKHlJGK
PxvbiGPotpaWcyj98WDGc3JSeHW3F/mliLJg66Q8nV6n50rX+2NT0Kc3GB7uLQMdb4dC8OyX7wII
uWWqsHKvdc+NKkIio0ZPN3XTAbPZi0001lE6PnQbWio5dSeDlumdTO1wScGZmOYvS2b5nvyz9myL
vj1PifFTIE4Py6keziSKDeDkyzisXWgl02icSMRgmEOX8CxNQIZZzNiQtfg1iv33PMUITkwIchbg
wyNR2EPFGdKysrOcX5x+fqo6bhdY31cTgCJkcGhGGMmy4/QaV4sB8P5h4QUMS1zRGALsichpPEBA
fYiHuT8Qrs0pWSjTu6Os7kME+HFhiLIl+e+6ZtwjsM9OWR2hPca5QI9QmeM5FuaYTGCplXwkJkyY
9TFipLxHiS1ja3qALIo0eUpRiO9M5VHhMJZCbWcY1xEwpBTAeYcTpa5BZhPRtG0hAWJvTY6rhQuu
Hx3gfPyMXfQ6CNYu66pVqbIPefWvInHf7HJ5W6uLcpzrHXOygzQZ58V9920ENB76jPtQchd3f2aZ
WkDQ68rP4NQ02jOb5NZov0qji2lKDwmGqtkhm51QjjmOQRmp/oFZuFuPQppxXcvNiGlNutoT+qhw
fZWrYFq1iJaovE7JDlHjg5EYT4YtEJlQry9DwPiru611UjuzfUhY90C/EupZyDcaSd9K7GzQ8N46
1fKits9VQ475BVV/y9rPT5HRpfiyRHR/yy6/SyUN1pGdU6a3t0WUd6WHVepz10KBjrGJUeK067AE
pJggo3qp1665jOcduz6ltMsjNRJpTk0wcUR12WNChFuRkAe2zUXxkNFX3AwDz9Mjfc7B1ZLtJjha
8ZXVJLPEjb65r9r+MeHk7qWhV9AjKHN5MAZ5W/p0PBEulW9SK3lsC1mHeheunq1VIDy12AhanbMo
VFBkZAJnGULKT6uJ0ZR09DlLi/OtmBYANm75YPQ4XzMiPrnnzeOkiadWD26xszCrNK+cbvGGuPLm
oNwti/RzEQX3KiOoQbvlEx0H18U70M73kaTpTa+LvTmLq/DsYzW7GE2c43qA9pTaeOi8Z9QSz7Ls
rHDsUHH1Xnsq1m6a8gMG2qmN2ishJVSi8YwlAorUUD90QbNbCuu1UA3NRrlrANcGG10EZ5kMFC3W
xTHRTXHSHzucL/w/lfQqZw8APoPQbaaLPBTEvtI1frDIPGIgg4sqjn6PCenL6xWxJGQArEOGzGye
KKLlZm22TBHnE28svnpBfyBl4hvWtFPMfAVfcS53ekYWTcaL7k7lgFzFnqieqpi6yMUwYA1EUBVl
ee80LewK7ev6BLETIejhLrCqCdCO092UacdmfWC1FV9V7bn2DyKbSkQ48U7V551oX3NG15hkqH1L
mjZZxrE+IUklbcHh+NL7UszWk9D6x9RDBR21KJ27NrjpcYqolvmtG/DWBXqDcSZ7ckxX0aToSw7O
TToFGTrTV91AD2163CA9aZeb2ElNdAh8o0H3GRCY94vmFnp+qUxgZa0+Ife3P0JAHFXmVa+sqKmy
IkU6FHoIbxvS7TgiajxE4CWP/hj/0uLHGs853eo3kB+fDZlJ6CbzQ419Zzd5NTW5XK6y4rVGM2mh
fkJ6rj3WzzBZd6w+WF2mYp9q8YdR8R6qKpUNe+/O3n2R4n6s5+C7XpafholZQN23vZG8uH4JhLD5
rRj2RKty+qXzi68XsNHc/hrpnK6vcaL+bbwBDk+w9LxESFBZxemjXOroYWmbU2kBNOldW+egAeif
WyeIbGenaXKXjBbmxkHYBydBrWtN2efaEfFROsRa1G09GoE7m6H7+mWiGDbRaLz6uf8DhuQTPai9
qpeScSB324+U1op3QLn96vheOTYOSSLHaeqdc+V+/7OWxXzQss7uBGD/8OPkd5W4gm40uRQucQsR
2TUhbKk54SSPSJzlsMM3MTMNtSRFtXVo6oEDjvLcdRqSxlF4oTKtqPO4OpI4M8drajKehJAlgX5m
jXVZ/fWZ9SPNZwyDyuGxno8actM2cdJgnoHr4Y3BbTVOrQ4MQ11UcGbeKhNpEnbqtQG39q1NVTV7
cHmKXuK+AaiArjTG8kvhV6o+sy3hO1rcqDmNyOMwGdjs8+TPAGD15+iKNBih/oJHgpRWnTpsUljS
LpQkB7gOdS+V/WhoJACg6QiehqU/lLVZbQy0J6e0MxBjuT5TnLQg9C6p2FreBhvO1+icMzs+Gbbp
bK3OK8LMhTBlI/zHpKs9jYv7pW9UsqdylWn9qCKtf85qlc05g8q+JbqzRXjOeQ0/GZRDUNVHewqb
BEmrDm10b1s7s+dTXB2x4CzZiYhAxE47FUa3NSoO+qXktLe+BDtjxZWR+A7TFX86N7c22c/dVLG7
siJlJYdFYePa92jQ6h3FQU5mk4jmq0Ew8hFK8nlYgupkNbq3qWeMRJg1HlaDqCSu1Rk4GhG4+Sq0
iux5TjXrIdcEyNVY3mXQcubsdN/bsv5uAfmL6+WpUynPq+s28phXOoK8SutjCKZbQOL2rrcxqKVT
ZZ8yXVKZuL9qbBBhX3qXpkJAO3s08ptZt0519GHXCb0H3cTpGx1XTMc8aPOjab8XsUNoihwxlqiO
jxPbeP46H/6hZz8QIRqjRM8/21l+EueO/tPLuemAyhbFlWSSTU64D90DbpvVs7w6TxJSAFnRboEt
vq8jt3lmr/P7+fsSGJdMX15GIOEbpPA0xoJcqRSqHaGe39e2FU5R9tVk+PAiUpbRbcvau/ViereL
au/l7k1G42NbOwdfnV8HWhWoxvBsKa5DRPzVvlQuLzVudgVmWV78OsbVdHgNUoOml9Q5LZ+0RnAO
p6pjv1t3PrjP125gesw0M1QOxPXuyi0yLwQkrMpEupS/kdHFMpkRzTKgoYv6TaHKO6BI5n695Uo1
kVmHGmpQNIwfnmvUdMB1cSjm98Lm7N5zcVnZNXX0X8TgIGrUknB0WTnhhd5j1TkmLHTb6QGyD7Ul
+3n8oWU1UmXe5T8jaYPIJCRRrvJEDYt2iTQSBZUNdf0MkVowq89oOrcM89umPQ0es4nOuzFoYmdR
NVKtszINPnY59NenaQJUpIbxmq79Hu3xWx/JF9phDBzyONslx9Tl9mhoYKxXg9amzX69L9YegsaA
hZEPD0h/8jDrpNxRMyPaJKVGTS7WAVbv/Ij8/nX1EgVYmzcaokZnyeDd+fFMI3F5TyYNSUOUkAZM
Jb2+Vpum4aYgIYZRIw+f04ISBUQLnbyhP03MnqpgbapOyyVWF2QzcHZWtfRgwVPgDHrS2uoa+Mrb
y8JrFCy+HTVTGmsoHlB7UwhNR0vteKTDUcn1xVXVYxaBECXoGuUXhA2hel+q0jIoPdd3OUvsr5K6
059o+KwWL+PNW8i4BJbKXLLT2MUg11HtGNFwnu34U8360gR9yiKemjE7rI/lqKnu0jBJzVpx4+D/
WWlYoieY8j6f/HY1FpdqHWfVp213KLr0sPaAJlQna7+ZZHEEp8wk1NQF/Zm71an2mOA2YYb3UMh+
CdUIE6kZMy+fj6Vsr9ibv3UcbhcRvGF9YHBBLwNFvfmYF8m39R4ShiFDb2oxrHj1PiYx3O9xmChG
jbLEkdbF5e/H19VI6ysDvnLzetqvgiYFLqbggLeEMkPdmf5Y3Gkc6Qvn4HWlGBhoG/O0zymUpsxU
b8b7OuJYSqAEjfs6J2/Db2euyZqy2Xsi7wlfzr3iSA1/k9uiY8grquLT8qp7WsprGszYLWNjnX/b
XigstMerf5IkOJq7DTtn2VWXWcEESi8n9ZCcT/wAtc25QV2sM8Dgba+6U6psYUaW7oBoh6urUNVz
pH9iHy2xvyqP4iobcawyLFRWT0MwPBleimcI/tGrty6uoH2VRrSNM65adWMx9iEJ034xY+ZlujbL
0MbsLBv7aMX15yoYQGLPzLTqd9KK+929bTUDRXl5JYyPAiV273hhSNEt76x03/RgDtVxJlXeWpsI
oMSjOlbDb7XqZQ2B4SSQcziKrY2cil+qBykHasjVwc3+8R7D0oHkwHXt51iDdbw+tHtRnf3xiS6R
c5KkLG3XHyEZJ9reQPtEnbjowl/XCUalrs3Jj24r1yLHZs0eifqXkPIaJkDe6MP2f9g7j+W4sW5L
v0pHz1EBHPhBDzq9Z5KUREoTBClS8N7j6fs7oP5KlapuV9z5nSASJpNgGuCcvdf6VmyKb6QB0hTn
dxXm1NMdf3oYFBpnpeDtnoFBTEMKgV/VrxULMTCeFgO3OVOIcuFr5QPJaiUzXiZ/LR+LW+CPbWHp
KhiJ+VrMgxWcUNcsc/DRBj/kOyr/WqBXzMiko6MWcNZlTZqQvBXds2JhmvEpo4I8mVmymcv8KhNT
bZVV6VubhGc5cppihmiMbTdJFOIqBkFNm7z4omqUYTw8oqnWQ9OcnkrCxNc2hQ5LDiRMYYD896fj
fM2opS89ihA0xfgnF/hYjh7IYMria06XiR7N9A9bPCObobWZOjvUcsmvXFYWZdJ8mEg/gJCLpYLZ
rp+uJPmCMhHtHelwIArkXaXhoYAxWYqOC0n6A+koxV3P3reaSz2FGZghDbcmPFW0ZMQbg/ZCjdF9
t6JoK7/u8zWR8Er+XBtt5n4IGSE7I7FpKTEEm4eZauAg5Te/OzkWiDY9RQZ4XMfJvAM9TeCNirWS
NfAZWeCE5oZ51GVGFcC6TJfBSJU3NzFLpYwh598PkagYOCjzLtIk1dfV5J/k2Muw6YcW/kQ6Z+wt
ib9FxWd/Jp2XKB7n81xMmOsYSj36KIHE4wzHqJIRtW1co/bED9TFXEYdF7hipduHIMnv9YBvzsTN
xiJXelN/mgxu3XGMMyt1CG4vfowGAKRYwXpamuZjQAd8kSnTbmj4DmRgMBF7d9omj3etxLykdn5W
WgMGiTW+OP377FL3yhh5ict7Dgx87TBJNYvwFODUdZyOW8GEr8vtiZCVwgAStVrK8MUy6fgR5R5l
yIDrkO6V3K5JnIfPHmgtfbRsJbvvqk31sWO4O/TFl4ZLsqyspDn1GK3YlcyMbBfRH+LhH/MEGu76
o663X7p+MJaCzyeOk3A7M5Y82iUKXdu+1VdDP4A4LhHf9kwwbCt+j4t8PyYqQ0BrWhi2lPrKQj3q
sq9jmL6IgEsE3TlonZPKtQ7JlrARZyiYdMJybRQIufrEOoaeOiKpM+5TqfhI+u5SVmKiXxNeDAcN
VjWhg0uleKrwGbyb/Copzq6hdJ780QIePVF9K6mSrlTSF2fJRWM5jHFM/wTLE0mAy/XYm95tBrZo
c3C9ZDbI2I+u65Q+pyVuDLOCAlTZvB4p7it+oQi7YgJypHgoIEF1NfpMoWuPixKxM8+Dqc8qhlrr
XqKmXrYhp2xX33TBbNtEkruUd3LZE5vJO6FFA6Q0eVEimH8ohrqeCyh81CWjkqcZrhISx6jk3aO8
b5Zo0Cnct0cIVdjI5RQ+ojtka/zMaz/5nrdP8yV0vp5l0bfQYlKgF2gpjafEDbdeSH3A6gYZfVmd
bXqvG6b53xQSObW0uA/K985pX4qSvroT8ZklgiEbGXoxnGoMmHp8qg0pTuJCM6NCGIwXC2h+1F+/
ydld5rs7JyQOFaGOnlkUefxtOZ1EF0g8QE29Bv3yxijco6J421SLX2coR6pwhUtlaRoPwaKSog/f
cz65DSMwT2cE5nA5l9UvGyjArOnop+DQO+EzikOKe8NiLnMWtHqW+Am3bmeHuxkMNSu9euLQfe4D
s3BANv9iCxGt48fvSJ4YGXmttzDK+H0GC5kWdxQ311fcgZ/ayHiP6uSzBBjJ26aaR5g08urNyesz
Isq3uV2H2m871sXT5DAOgrpTwHaR3AaqnFIz1DWoLWs6u4H88VVN/gmL5n5uAGukYSwp0CwM173C
ArzzkPutMWVwqfXRvDfeo5w+DQPD+xwgEy1JinmdLQlWjA5TKfFrjfRsxa5YTpnyPheHhSXtxENH
earlSwreLDf53LUaJXxWOWisJVyn89HJ0J/DVNRuOsRvBCbyfaIx2kE0tZZpreWyEU+8DOpZ+e7z
5UbXQwMybYoTZcKT1CrhXtjNY7957pYrlzD11pNDTzOxQhPPiI3/q0L4iDBbB9CERDfcDmRuNpH1
pAkuyahNXwMpqQ20au3WghYp4xC9ch4c5rSHsCueGs0pV7R3yHxsLmjNEMJLlJicpQ0SiYTfz4Bc
TZph+KNLE9ABCsVPWV7P60+1geZ6nt40kjQ2t1HbVryZBjnbrfmWmAOOQomTkDMbWR0NuQNmNTwG
fbCxJTJlS9htS/uslIIYSEOizrkbW/Uc5HD6O535mWGW5CMygLcz+0X+IKIUaZrAVyNH0bMALq4Z
adlT+LW8iyomFKn8RwM5AmjaOwUecZqtSbyHEqLV9zO/K564XZPni27eYQYoYPfRbl1bSMPrXA/4
LXtQpUeM04KW1bJoMW4K65Osjk+5/ZYp1YskWsk5I42Pz3haduSAXSVTJA/N00TRgyIyY8aBlIDK
fQRb+oyLEB8mV3Iud1xXrumkfprZh4k8fVc5DSo0+zLGQ1xLGh0kkXTr6ch06yNFzJe5ykI0GRfI
emIiWn0m1XnCeCojdkJ9Jd/CcYoJuoy6B0eKefLc02mgIIJhqqUn2ZdEnbvqs4RSTjznX+4k6Xpy
DjbXnqhRHHRGL4mRftdl/VS+y04xndPCOdgF7brJ+p72JTYZJLpq+mOUzCPbeBPhcC8/Hp38k01A
e5NpMc0Ai+8hn4ZCkYmeTWkzPuQzNcoHLHzc0Gnjyd2CIdqAS2NRypGVfJvnEbEsp8/z68HmRz/T
iuTRI3Q41OIMmecZYANeAedxfBzlhULewfEcxQ3kvXaIEEkUEVA2Rfo2qWzrytpMmQ8za/iGL/mr
KaONlMpiwA2nhndikkNtR5bvYV3eWQN+NanynFoU11XpPMx3kg6VD7gjlaE8/f2oYCTCV/SrBbAw
ndKD4fkw27hEtec4a7/Ka8187ze96aIjPFqjEzXGjUSxtchxFsIPf3hwMBamGh61ArZhmBXPTf44
6uanmSAlB72WPn1LMveIA0/iB8kbn3z/qbmodfC1UPS34t7YxEZurqqCD1SOKuabjeLgBh3HDZJI
x5NDVVm9EJcaWMLC6DrS7Ps9Nqk7JPpf6t4dFrjrP2X9Q5DSScYS8akUQqeRGHHpir/N41slM5Ql
YP+wNj/nFQGBc9VB0ygGmCbORuHrHyrI/4kX/ReisYZs6hfB1eqleflfHyjky0sKCvn/Ji+vL+nL
rzzjj6f8xBk7xh8O0aGqRSXFEJpjw5z9iTN2nD8MdGi6rTnCYp7goMuSXO3g//xvHQgy8w6CR1UI
CpbtgiH+D89Y/UMI8kBd07IsU9Vd7b/FM/6bXs+0wN1yGqrQharLc/hVGxZpTC5r3VB2Tdq4G+Ew
l9UnhjFhn+8Kf8PoKdvVpc+Pn8ICJWKbuJSO2fsv79n1Q4v2/ycXcxq2q6MxdVCpCfHbaUxaXY0M
9pVdiWkZboJwjmT7vtq1+uYy7ceZIviyk9jRxo5NZq9C9U0M+u5fTuNvAGATt5pGnqjQXca+Jh/9
r++GY2hR7Xa6t1Mro8DPa5CQpylir3hLvbP3fZ8/x5Z3ZWTzzKQKZQgt70JLSaDP0NLTBO8ufUiu
8b+clmH8TcJn2rpraSaOF8Sltio/xl8kfENcmyW8X5Rw3ZgtUjRUWyMq77Q8cE4wcFzsyQZBrYyP
EX0wmbZHmO7UjwxKCXUL6aWzZGHXsLZQVGjO5e6Je2B1su1tPHjOqRYYmBDgXftcGOD7/rNICliW
AeFUq2J0xnXW5wwnXAZ0UxmOUJbGJ69MCyK8q4HYewWnz8j4zcpJESwd62Dcm/4DDcV26Q79drRI
e1emXtn7WvbD9ZxhaehACkuPYOym3tllcgbBUa8tVceGUsXNWU3rt27Abj/1xZJ/Ozur0fTo5JW3
UcbvjElpkkTEmTVr2z94HYZocgfyVTx2R5/Gm7MGx0DxygJzWNJptqM3d4yvdDWCYxInEP0pUcOG
T8ZjJvpPnt9FG6dtScDGX8b4PxIiO8EHtjaaS4yVae8cCy1THsbRvmL6aXU1Ay8Yrxthr3Iv2TuB
hhyG04q5MZdqulcKqul64L438gPJCHvvw6fUtMbt0KBYmvyOO1fkg+UpcQXVBokNOm73xtnC6vC2
5Ri+ZwhnQZtZa5xjP+xsuuaufy2lTdjgvjt05X30SKbna2+nFWQFxDRR7mL5bJs7MtmQIDNxGToX
i445Lk29IES46k5+amxrJcCt1U7MRw1jo1fiiqxwZ2dUMzEhPWq6hfhci/ZdG5D/1lFdLzBHA4/8
7AhtAgSCNVQZ/ORQDOWrpTG4sa8EV37z7UnB/qALON3ekzsgAy6wVjP1U++bobnYcfKuGbiCGqQB
NHcmnDD60COCQIGQ2V+14jHUUiyl2RjeReorAluMvUxTyRVHF8YEAQ7eVo/79yGPmX5SwqxrbKgZ
9UsSMZJkYzst98dsOLekBG8cv9WvRopFPqkCvhVjsGWeyAA2tb6PvsbkNcIjkdPMoTBFUKY2eqir
GDRrlsUUuwVBA5mgIUfct1eRUZjnDPmlGfe4R8oaTqhGjxHH2IHmpol2yyAFxGRhMPpmcCMf0rb/
dZE2gUlWMBnK8w7FLF/HMJnW8CUIrBiCO8uvTfgfBeRAuanzK+7t8/q8INv+s+aK5JdD5u2xPHh+
xu2587bb6vyoMocJ3ra5a2UuB3hbooWphzz5XmCt522Ah38GdhiCLFJjTJ5EIJM/5zTjPsQEebwd
qMmk3Jx6wuoWdpy7WkByp6Rm8ZVxmTi1CmQQBSL9/MSPjR/L+agQTACWNt34eBL5xtnh9nKThVgH
47k84V/OZFTVYOeN2rqRIdBGqUUfZ3g7N2cOUPz4O/PWcT75+eXt+cTmh4BMOF0uIRLegXrUShgO
Ru57q1PUqhW+noqvvfbxqC+EwY/HR7S1rPzy2AS+A6fGu9aeuu17LIqjT9jfUPXQOEHGGfVb2t4B
gI2+WJY4ZSl5aH3W3dvl9MXQ2x8NbKsCsMvSNbHfekXQrJOxTXf6hH2N34W6V7iwo4jwnUtSVTtP
9R8MxRJrMwxA+NnRQ6RjO7F0UL2qC9i7oZTuuNsua78lhCTbuJgWVi3Drd0EYpFfWFvC0C9BNpIJ
kn3TVOc8FNI+SSdhwfWbVCW3eG+A3y8yi+a5Hva4yqphGZqRtBpoj27GpCfvkK2gVqGOSsYTTLBP
Qs+3nlJ/r+1xPYUGs+usH5YpMi0uz+V9NlG4HjyatEVgMMTW4SKkLuUn1R6VRThi3xmJGLMFguwm
hBrXE7ZEI1IFqUq8eAzloQpHYA1hKrj8TnfgNN5Lfr9fy/bOgiC+ChV92jRvse1bJyu0IOFaWbQS
wUAds5E3LQmMsYxpTbVg4wAQ3ZSUkdVmk1KHX7gFwr84Hz6PFsZoHeHAplNQ4nGDo+hiXu3J3/VY
ERHOm+YmbN+qPn03pum1Yy5oMsd7gO9d7gTkPTfmVoftooC/R+Nc92uAn22UH40fjPdoKDXQ9JqS
rDF07Msy7l7qQU6xq5bJuU0T1oKdRlyaOAZxy8VYPQw1v7DKjJdd45MRBQpPmQjQTa2ohGYqZZQt
+JOrowJFEzSmFkUR0FToDmmpHc2qfNMkkGD0nXVR3pVD8By6AiWAHQV7G9V/CmrAxs/6ZLUvWReK
o4YicIGec9hhkn/UWr3adkzbdC2knqhZryIt360BBkIRliWUAgNzopsQYlccNWs4J45Beh3t+knR
A9wOtNAFU8B+IGZTjTxUQXwDBFFVta3vtcik1iJOMLy3DDF26qQaK77Yd5YIxo3qM940cP/sBLYX
IY5lCw4MXahN8SVWrjmjmX03vE9oh+lJ0H2IvAkCTf8tpJ0LOxrgoE/gWph+5ye+70zrPozhtTGZ
Pk1VuortDBcBxf8grz5Z5iVn9m6Ya2doHlI4aExOxUvV4QsISMpTCicA1xU86+hbLSa9lGjBJbnF
XQT8iE8iP+rUiFKENbFbOssOvTZ6Kf+qBqCDzemhs3RSGrvn3tOJT3CG4Rh40QZ8iA3mES6Ntocw
gtxwyHEQUV60/OGh0ox0Y5WgW5RJ/+GC01/44jjkhAdmduquuwI8VKp+G0p0tYFbfDeyuIH4Raoa
SE2iE0PuYnH42LvSptF1+qrdZvbZ0ou7IaqRmZpIDtrBXWt+qyyGvZo2B5E6V8cur7WlAb9R4EOM
8VeIpGfVsL9UMZcmF9JdpxxKp8PO0o/XAavLwh+de6+q16bWfcpRX/H1CAwuk4jiHAWTq4fNxgsC
fRmg6Rvg2qNlg3Fm5mJX2N1TpHYgUlEjRDqIEMqrgDBAYmeEFpR6eLLQD9r+CtNluAuG8WQ1pA2a
isRHUbGfuvZYTQ9iCiDBi97HoVl8K3Qa6q2hfSG4PYVFrn+yp6MTYncPveCsqsmnMUJSNqgvI1m+
ivdZCaxDbFQXkyFtEGHRdoHzeNF4Qoj2lvXpU15QsVDxux/HFkWxRZAKQno3gSCaUFDIxiG9JKWl
r0Mk1st5z7ztY7eWWIylpGQYOhP4IXWXdOJ5PsorMIQWcIGWI7f/i8IgZktDAWeAcKi30EjZRHGa
XabMHU9iQCIcAIoThbluhJKuSZyGOmnhPcSoDdi/Kvg1Csp4domPXaVlgOYHNLWj/rB3HZTGk+4j
SAjC7KEyvD32cvusN8I+91JHkU+4ge22WhCdLZbWxC0NF8lw1pRPoW3zH8ozQVw2ra3aA6Zi2bx9
nRqvXT1e9NXUAeIzTd6nH34zZXc4yFkMVSRLHi99gNRHxC7pB/mINcUZvHNrj/qZzgRwTf2cQyhs
RANojEgM4faABWAlKQVVNmzjTJG8U9QMzj5V82sdhiRtZMY5o+SGQLuF1hCHa1XHsapYd7GtD4ep
8e9wDujc9BqQahARbC9Jzq9qRC9FTPleza29yDuSpc3qbPRaffEH9d5MBJSEtE5PxZiuAkepeS6d
dlCT0bZI02jjJ4Sqq0DslmOtoQQoOzAhZrcfK3vtpyFJrYN1bI3S3Tdl0V7ius9gKi96eJSXOgoA
HI3lK73fA0hCWAhRHx/cYXrw2n68GIMDCpksK5LlfwQW5+jGW72GeOukfLPiySTI0ozP8OXlENx8
KjOu++Tv7DRRrvLG/opHD1omVmbmfmN3EZW672J1x31pPAROdpfEmrfPGAsvDTNDlz6VeG1cZV1q
I9F8dV4eXeT34JP6SyIXsBree6c2NinlQNpgXxKXoFlzF/VIlQDqwTKx45EGq9dcHD18df2h34We
E5/sCl13ohZ7T0x0GYar6b5aRKPpeX+YF518hJ8MB8D8sG61SVvOu8jkdrhJMaMLykMhY77mR1Fg
UaW9rc8bjaIqpCKGI4N5PxP5n8f/48bacFexjqw6a/Oe6B3ebasey8P8KBQQav/L1fmQSj5jfnR7
7vy02+r86PZSpExwrUrIz5xfeX4Brt+m0jj7ObObuJvqMD+6Lf7LbQ52bAaNMuv7t2NKLvyhRWq4
h9Pn44j5MFtEREXeXjotyQmcVz9e6/YyITF2P480giMB2hgUMQqqdvRx/C/7gVy6Gu5cTiN2rO7n
Gc3r8+u1bfutclDzMFRq1GUu/2ZMShQdDfkw6eo9fYHPyQScXnjRHTaChIGnnjxZZrptqFHf9UqN
SCse66VgireP/LpZZqhV6W4SdVq2SbOOfcQekX8fDtSeq4lvdZvA3rRSCEhGnp7H1gaR06T1pnS8
5OykdbVRghrRilztkOnAv6apQt9w2PRFb5y0Wv8SqaaxnXSm0onp4ZtKerNYYTPZhVml4W1y9JMN
T2xSq0d7RC5mRLu2q5JTRDbsqQiqYKnq3MOQMiynvsaDXKl3EeLuhmHRiIuP01v4qgg2o7uzmyk/
jd3hMxPx6YT/d8KQwCMHtPZGyV3utHJVk4tMh2PL4IEYyfDnYf6kYZq1xmoTa2A6Mn1bFpzJZH4N
4XueoxDg2zQyJ6hjcIUkHiA/hASiNuTD6pY4dDSJT41caNQu6sg391FZSu0QjqHkYijKWTBTOfhZ
qR+Ff024sfEe8YJM57m9TPlw4mo6nKABULY2ba7LHFH5Sn+KFRpCI8GN6zqxqAPZRco0PaHCMIRf
bFEV5wk8AGM3wMSukX0PXFNsEGuhhSQn0wmMIw0b86h0GPFLZoYTjJdF7kbp1hrCF68ciA2IwufK
tcKt7+TqSU0cFZ41j+aF3o/qyTXVaSkSZPqRCW6EAZXOR9BNscjpRHFoMbrZhsoMMdyOax7LNLMg
U2g7+ov2atTs7y7T+ZNtVtUBOd5akWtYFlhQ2Fj5hkWr5c9tgU1pZUBi3PUPRcaoN5pSIuDl4fMj
+uH+JsKPu2g1MTJwbE5t31o7M530k9sjl46j6Gly4ZitEJzGpnay5a55v9UX+slpdlWAToaI+wU1
237tQ17amwUzyjHHCqsO1cLGEMRQy/FOQk3pcslHJNvgxtBDEN9pcQ7xnDdhvQuRq8iELiVbwxV8
gtV7qKCIrkXZY2WMu/hkiSQ+IU75Wulb10DpPW/1lbFaWUjAMAQ70cn+88j58HlhO8fIaj+B3EGB
OGI80kF6rYyROzGuEfUUpEaDFJj3sJFf+nmBbiJfgiYsuLcWTATN6DgF/c+FAusdK6tc/3ioKNEo
Z+0ZHqPpy7wDpGCE/adt/3LgvGt+tXn/vGqrIT63WNc+/sxtx+2vzttuq25T6vgPGfLett3+aKHX
SNfbJwjvwCqrIIx/OfXCt5gCGO7ml/O7/cXb6cGe4syTjsoZKg5zOe/p+cK5RqRub8fd/uztVH47
2/mQ305jPng+rmvC70lbnqvIS7e+kajcd1GimkX8GLf2ycH0gjayabBghNk1p+C80wv9OU8M5ULD
N1v6VH7WjNJDspcD8+wGBA7Z9XTxcveoq8N3VRpGphhD7FCZLaqdRDvkiRAnio9XrD/WjlF9MDbT
nR891ba6TahZrEUVfxeMc9cOnAUuUsx0offDueXXafjUY7FKglgw6+Cbk23DPLEXOKyddd8P08EI
hbqloc83WGhbpLhfvWxUz1abPAPKK7dUN5iO6kO4ZBWSt4n/wq4ZDppu5GwU7epPo38Gs/8tVUfn
CYJfQY5pUQ3aHYmnaYV1XKm6+6zjOts0YbscmTwtJ6eryMqJvwaKBE/1U3+CBzMrir63Rv2d8FRj
Lysd6y5Cnd0M0aUxuq+151xTU7U2ioGsKa6PkfbEPM08JrjcJz6jNddzPDw5MhLF6fNj6fQ4zgL3
UQorYKCMXIlShwbAUK68Ec+bmIDEWQU5AWTZl67xClK0WZZqD5vYjB9EHptU0JHwN34Fr0Cla1n0
9d1s5srypqcaTCC4gah2QoyBjRr6X1l/a1STbNyRicVk6JuweJ4i03+kL7l1SMvc8CU59z23/9yI
rl0psJJVw53SeRcyXEhP0grjkOwmZBJMwZRF21jVveo26ypGOd12SrbzCIA8msDj+vBOgbC9jYgK
yV3DOg3OONFRJxKcnIji0nyLPIuYiG4EcuuGh4by5T7vgNe1Gd4Xil/mJlC0aKkVuXVntEyXcLYT
zSJZa11hPmhwaLOqsRD1WOde6bWzp3rbqEj1Q5JlwyrxAkBDYf8uMrRxLPQ14+wR2Vvfrqmdgb5z
p2nrpfg1a68lWgTo5p4BSb72AgWHcD+uVZCXy8gm7DjAkAzcZlLuizHAdti3eyuDvNq1BJjgzBfY
iFBgBE58B7eJPAW+UVTaYLyFPQIJvyUcoes3QaKY6zbpX5n1LcijnAjiM8W+TJ19rFnNR1vuf5q+
/9r0NdRfWnT/1PSt4996vvIZP3u+mnD/IAGVq5Jj6zSHZFP1o+er2eIPw1A1okVN4Qr4MH+2fG3t
D2JHOdw2HFMnvo8W4M+Wr8kuU3XZq+tIEohW/e+0fOkW0iy88UDk+WhCMw2oRo5qqKBa/tpMdOgh
pmmrGu9T3fyohtE/kQsYXro2SVZupU0vYWThiG6itzJrwfAFmn5fRXW0hzDVbcEWwTHqh3s/6KZ1
26ZUv0wzfwTtUt+jCySYLMHzLBd+29AuTFITqOPIalkY59Z0rjaea+DcndssGIh2h4+D0aMfWoPh
0kTqFPjUpKDh0nENZvZSAxG8LWwSDM5AHnG2jiGsoLon1eu2e340HzM/6jobKwgWQfki8+ZMeF8q
O203BgPTVR2U2nNiaxezrNp3DT/9qLVQbashW3WDaV0SP04OsapzbzSb8NFQO8SNNopie8oohqp5
dU6FV56Nxit2HiCO26Z5+7y4bQPova7h2NKn4UlKaNWnvr1X9NzyljDghmMmF3XsD8d5lW9aAlwx
/dt2xGiY1vKCss989Lz4WM+HmH3zC4VOv8e12+4IT5beko9ncYXbZyYMILuqO6CmdX3v9z6JKuQ8
QOCD5Kx0rUmIR9ylxxgx6N8feiFgEKNQ0PxRs44p9jv9mYvacJ4fTX0ek8NX19FR7p13NGXug/Zr
HDhzcPequCq/hrihV17X+QfD9Z3ngryw1C2+ul7hb4ecqEi3HS4BkQiLHv7+V00LwQtXYGSdqDW+
aCJf2n1Rfh0ECRu2XsFdkIf1oXqf54b+YEdW/8vTSx/0vKL7wRaRMVR42lGY353y+rHqhbFxsSQr
MvWsjqAOVRFoq+9o3HAPawnkQWSqrEpqgXe2RjqiKRd07o9BqxnH2/Y2QP1tC/9+3jQvsOa6dwYw
yFWY9j9fI3B9rNv+kG7qLALfIRedananKe0Seqt8v37bMR9y21aHqQR61/m6gPhwRMoRbBFEPs1r
7WQ08GHljt/XAyVhF5Nm+5gkBPBmLb7A25Fo/eWNthM/nznvCZtx7ZU+agKiwh/mhZo028pW7Aus
xuahLbTmWGUhyBg3eusooo20a190ookWSeGCEapTHcCdLe5EEZCDMmjp0Yt63KOhP2zN3G2Pvloo
/ecATRnJxCJVLkFN6JtSjtpuYBBx/VgkGR4FBpG/bJI7FadEYQpQcn3bEXZueH0TwxD8fK48MI1q
bx1l4L8iARu5bEpnHWku8YwJ/5lcGILPubUCg5LFf7YRgXFyI0U/pxRpKZom7Ul1lI8neWHk7+lM
ZWQ/op5w2yk7xdi+5EoIIpOslttDFJeoLNzCWfsVKZDznll5EQkl6PB4eQOZmJq9qGo1uDijT0Bc
aZyjlutem5TBhWZncDF9je2eAxie4Qjw7/m4dvJ+7k9Rz+ipdhi7oNkqjaE+1HgBHmzyKnn8sehF
sfVrmLBlGWsf2yabq2PsVadcbkJGmJ1gQz3fnoSBn5b5X1/U+3iB3O/u6MjpfIw4uhxqMpMq2rMH
FOj6sSlu603Uo5KfV7GcZlcX/eft2Nt2c8yIC1QURLP8pg/pBAEPsIt37uH/LoPBTHFcrBQksa9q
QxCw0qbx2RkTDjB/3hX+/QAzomVl+v+Sgo7m67ebrKu6utDw8GqWaUgc3F9vsjl9k7xBnf9ukRGy
a3jHT4NeaSdhEkQBYcG0tmXafFaERskrxSi7RsWbbwv5nreOshoHQRB1yweldSb16REcSCV3ztsI
QmG6gp7kMPWhedbSaJ8aVezsISy/JhOBypTitsXkv8SCb2jSlQMDz2wzr82LHpIqzJxPHyuYMdRg
Cq9N0CufTMyDC9WFmDnvLFK/h/NaVft5VaVrWVsMUe1IVpATUzno06isi0SlVoEI1w/S6E1Tw+c4
brXPuRXquJtjezNqaJXQii+LPlKvYWTYWzJ2woNXd9oZAkixtjwVWUNWgNWph3g7JmG7gr8SH0SP
lSDoOuNBaVnYjtaBErC9/ThEcrVLLkQknua1+TAHf9QqKfjTY20bDx+HYfoBZB8IPb3mFLG3dFyV
rQvx4jNu6juLaIlXPN3agm/XdJ3Kajq2rk+JDN7Lq3fpbaJItLS2QUMUDH+a2Lr8Moj8BxWcEH+F
Bxp8FWxXg5tnOqalO67225cGaMWQ5nXlv/U0AlcJEqgHqpLTve6vYyT98ZLkn2ExNeXVcsZ0M3p1
gwJ2SD+pRdqcbEkJ6/F/HlE08Q2YDO/I9UQ5Mhal5Yy/f1XmnXe87Zgfzdvm4+bV37bdnvvbjn86
+LaNEaZYdIO9T0KRrYvQMM+FESt7ODveNsamck1RiC0DQzGewdw/unpv/Kjo2RW17n9vA+DlNDl1
k4RBkEnmjEyqVIcOnlwPGCKk0sT6n4fzVqshTUYE4enjcHngvJ2uxbCIw5a4wsiKdqWAnVF4aXHn
Ejy9SmPdfXby5m7Ucu89VLKtht9mn7oWtmK3Vy+JaKd1H3U14qqU1SadBCU9HlLFv4sQJx/m4+ZN
oyeFdmnEbY4eM7cG83UoY/fU6PzWpjwN1jDA9bUXqfE9jtj4Xi0alW2MCihRx6TcKPG9g7J/G4dk
S8zb5uMMkrF2EJFoBMqnzYveKZVDG43Pt03G0KUYYPS9zlsOUqsXOw6PUG7F+ueY5ns6WNZxXhh6
2a+9BJNZJkcItx3zo3lbHba0Yf9pd1vFaM9EQEbpny84P2qEX8Odr/WXKemrk+X670Yy4MRFEf/F
ToD66H4IZtfvcZLh1YpM5aFQgYoUrg7Dtgm0VwuYC8wkQQxPyiS+85N9j9nukZvL9/kAgX6sMM36
0TXDco+QTMXuoytPVetsDbjTr67n03mlb3hnxU5x4u6DDkDuSLZ+Fm9JMyV8y9AtzGWTf47HLDiP
lsjpQwdi39fCvzA0Dh5Lr5FRC+q5JOX3UQPPsYvsLkBEx8550SnVFaKBep7XbkfQrObp8ll/vsZ8
hMgy7+M1msg3MAOnhIB75ZRhZ/ecw8fDKNecg6I7bP3l4XCloqBs7VYP1qXZKl+8LphWTOMoxtGZ
/KLqOtUN7IXnea9VDSs6yMpjEGfKQ5+2UEI4qsvIk/+3y9Zfb3U2QDKmk7jKKP64FvPav97qPBBk
oRIn2Tvoz+6aC/QAfeTVrwWgVZk5SE/3ooVpFeDN6ejb2uIzHiPj0ET/j7DzWm5b2db1E6EKOZxL
kWIOIhUs+QZlT3sip0bG058PzblNW2vuvapcXejRDZAWSaB7jD8ohzB1EbGJQDkh5Z6iSzo/8dwE
LF09hmhjdHnhreKmH1cTqEFUyvP+v6BrjT8h0NgvW4btWpoFEFt1DGveyP+OrVW0QHHIHRp/BYay
t0WRYocSJR18YrfEJnbue1EYPtUVNJEhbgoILXPQrdzyOExCkr9whg+N8GlSJ3s5jtxp5SkN9dWF
IFeGunwfnyszA7Eh9HFpKHZ8ljHZ2CkO2HWklg9ywJpHHTQ1oaBO/tj/l8WJBHX/lgDgAzP4f5qe
bWkIGvO5/fk/HtOs8iZ78H8ofXysvLx4G0ZAeVjCvtdG2W7zPkC5wDDM95jsHODhii0UKYKXqsi2
OHmZ7wbV3U1U4CInuz6UMXQwxRNOgcrFISV4O7vMnRWuhOFaXhv01aVWj2bUAoD7Gg1olaFwWe+B
OaGIKg9v/cap9/IosSqqRFY51vumaLHWHvOOHCBstXMIB6y2YFzHrcWbMNstmbAOD+AucfdR6ji3
JsbGBwzD3O9jyFZo5+GMkCFJI5/3EEUeo6bB+knDFx1dzwElzRLhI7f8IScI7me40iguMt6ps/UL
gT3q4NUfqeUuTBCL3+qabDf6b6TqpkZ/nTxVxWmuNBDVsX/vYkOMvYmhPGeOGRxjLQqP8kg2YckG
m1JiixrOHwMRRKnd//17tc3/+L0a7PINlWet4dgIiP/58Wv4cqneENs/utoV9smKWrjGtjgOmXoG
TDFiodXQ4E25xL0sRJiVrhxIleYx1u3xNi2oe38bBpRYEZZ88DR1C9gVrMoFV1H/kogQEHWbvXXk
7C/m1PuXUSuTtRV4lPjTwsHkCRLNIrFjVH/nM+TEmVLDE8XayzNkHN/h+aoygOGUK68qe/IMedVM
C/XF/SrhKMBHW1WEHCUvHCXFrgpgQBuVtUP2LjEXt8O5L49k01O82PU2O54Hedhi86QKA5Rsgi7C
//0poPv2Hx8DqT5T86Bf6C58g0+3TT3KcSCPLP1HWtZiEUGRPmMJdfXwjoboFSRn2XSww89xhLRu
UbrlSsbkXHkkGsd47DUPtud8xn1gqPpmC7jw/VN8HERyKvvnT+FkfnU9iDGCG0MoyvTkDNmg1ATm
NTWU26vfBxyjg9bdNsrt1e8DNXZkG+A7/HR+/UfkUV4HyTFgR3eP319M0YCx5Zqyl4MyHlGtB6ki
0jUGth2bnZCmATj0cOt/PpQTfFtjwufD304LjaLSKMZ/utjcb6B7Lu1S8ZatGIDIUUQ+yiMnW+hU
EY5W3D5HQ/BsBMI9VEUNqbFvi5UVNmM3+zG5oKoYQbHLPcjuSEZu1fTwWxPsnuEZhv1rrWuUdevg
Ss5tODmFA2NDmdSPNPOQYOoS7TAFbv4C8mov46QP4lXfuOUGezntQ6d+qHfi3SYvty01oSzlrH+5
Kvae060o8Nfw/4Kfxb/tUuyZjPPn48ND4Fx1bfQaSGHLre9vZJS4KDQkF/TsB2kePmHbh6MH8dQ9
Jr1YoeKE5tPcK2Io8dB0MjwERygRMvjbSI+2pZ9WRxlqRjVSl6bueiy6kaG7Tx6mwLvNqcsEDQ/K
6E3ot2u1576lJ+060qAUaFPvXmAXseJzHGw5c+8iQ3mT1zvTQgXAzF33os9NOdkCDU0lW8qYnJfg
HbOA5tquZaxPg33GCgSwRv6PhrQ8ujdSV9oOke7iFo2ayzzP0TELuR3+23m/DcMdGDeKx/Y98s2b
RvWnS9+7/3apquaRONpL+S4+TQVZ4uxS/kb7SR2UA960CoRYjqKofusSS1l/ig/z4D0G8nI2iTLn
xRiZ8/v5n+b1iD4tRG9by08DRVH5ULrnq9ZB3i5d3i3qoL+C8oo2ScGNR+YwbC1z7yMbticpR3Hf
Q2E2EfVKaYjLQXdIIpQwjMi6zbufQb7x4qOnsL6H7qfJa4bmOvKfyWerB5f3MhsL9W+Nbn0Yc7I/
GSAskFn5ZncxispWWK19crVPcFoeBXrv6I26kEZGwZ6qrZxDWDto75m+/eGRmpKJDjtFHkJB++F5
0Ptkg3dhs8njcNmnlX/W/WlTIlv1ptR1cC7T5gMdxeotDpLy0FYd3nVzt41CZ5slAiy1nJu1+log
w/uYzKO9wEXwAJQQR4287Z/Q+RPbUbWndWkpYHoLkviIcDg/VO8jRt6WGgJVYowSpqtbTe62i6Gz
CgS7eKK307U0sQmxY6FsZMzCe+ppjGZ/JE6QIcobLVrLVbsMghgo4jzgB8bFK4vwKGeASOA/SFLv
EaPzHov7mLz4KICI3u54gzXMAEvyXqNWkbzgfigbOXq/M94HMHtYWTqZ+Huolxe531Dvr3SPydna
r8v7G20rn9sBBOtd33jgpOVz/dafH+6jBpws0PzjPXR//OPE+x+rATnvvjj4dLn7ufwJwBPIvqn1
4X9ZLBjzWuCPW67F5sqe/+nUcyGZ/blkM0SK/kuc1NhmBVvdjspDWvr6qq3in4PwJhUTqLo83A4D
70uDO9SOO6X6F0KQLwV38TctNFRI+Ja3rz2nPrLANcF0FEj9J1W4d9CZetBruztOqE292BneDaHq
vqNRnG86x7QBEIXee2OiouHX9lNaBOkl8IIP0vqX/3thNNdAP/9fNcszHZfFkarZnzOnGiwgfdDV
HA0eFFoQnbevPgIuUxJiRDz3VBikayQdtUUKBS1fZHZxCaA3gF9hNOttsUv1GbTtORCyqzjEb3fy
9wNOAkhZclQa/blTJxJRc4+Kp43R3nwoGws8uj2N6q5HN5WihO0jYdmJfZM06rpDzvgcRgOPXLIQ
LwiX42I+yy61Atn7sEbo/cG3ouAQ2DRkUpW9PJKxCd02ROd88N8Mfpom5yK4GdQANxhWxHytKOpO
wRhVryzCLPByUb6a4kp5a0bE0lPTr3eyaxraF0XxrLPsqfoSud3mDfkA46mtpgvrsfi/cWU/l5HZ
N3t8IVFtVVnb6trnZKWPXOhQCkv5HoEUWre58tVIu/wiG98acNtK4yfepkdaJ8rUYzSLMox2foFG
lF9EG2TnxIL1pFSw9RuUZp4i+BLoZI9Ulb9ZveKf5bW0+aqu2VJKAJZ/fw3cX/eDy4JLXk/GlUi8
wi1d4rI+XdoS1ERS+d6+9S0NHBh6b6lv69cUk14Ee7v+W99omwyNDcy++nWe2u43vYedE1he8DzG
U7PqtNzfq4nTPHYCyWfTLk73cpA5VbxVA+PbeywS9hXutnGQJSLAhO0x1ap/PSlqGzVdzCc48wny
Goo7tMf5VZoQ1ehFOSa/vwLoPPQR8UwuqwJySla1RxGJU5SozVWG+FGMeNobCSQfZmgI5aLFmgZD
saxQvjiYvviZJ2Xx1GOSeRkM97nnV/UuMNNdtQNPv9xv7fcqbI9d58XPQxamZ9G7+UM5x7tsiCAC
uuk2R88A2cc0WpK5g9Q0piu76ZXjvQlV+5+uaIZXVGXJsT+HOhpf5LH/aXTfNPZpa3k4Zwe1uU3R
TZUxOWWEHLoP61BbJyo7ZxEjAqT/JZzO+KI21XjMKpXC9dxVlBLZMGO0V7aAwSR4QD70XR6c/jmn
CCrzqgWhvQ77sAKYXpmLlP/GX7V9nNRSRScPDUxb6Q6daItne2Szr8b512q0YLtGCoKffTO+An7Y
ZNRcvhpUXx4VI8m2RRtF7zEwBDk/C7E9neIStPB8uodKDCd/5NgHbEjktv/Fagj5Bsn7/v25wK/O
sWTWCn0B91aF+m0pjphOKbJWFN/dmh2NUbr2GfkK+1xN4bBoMjVeyVjfloJioqpvhMtz4j4vhBS2
B3N1qHqjAZMFKLl1Bm0dIPL1pQv6Rxwvpm+xl9XLXnWDg1n4I/Ik+TZQdIGtus0DKbe3CC/WTzLU
mDHMQ6vWHu4xOQDIjx9w2h19qIRPlUAeWmQFAFJVZ2uUGcAuKBf0ey10TQrP4EhkNwhKYH82Qqv7
26GM2nat+4vfJsjDsqTmE+OEIXvNfLXb7PlsD3W/h9hP7H1nQkTDqat8NocQPaXEJdc35uo1EDbe
b9DI8PN1xlVcF+FBNj4TD2OJHSKFjHx5j8kjdx79X2OwlJO9b7/cZ8mp1MjGhatCyw7LWqUE2TpA
+CpsF83UgbBk+/rWmjcryE17F7tsVjVGICcZQjKwOCvQfNDgdC8yBO073VGYgPYDfP5Jd3oe+7N0
SlGPH5VIg40ZAEJvS3v8CKMQ7LZfvfhpYlL2M6qFnMYHYz3kbhKdYKcY106YVxkHDdM/itEJtrKr
s8MBvfwxex4DYHrwcBHfxxYo+g4j6JdmbjqNArzXPN8iIY55EMCw6rWFdU4wstyHVrPXh1bwEdAo
Jp9NCpR3hwuGeK6xgN3hSAqgfB4NJyB1pTqW6GVp1hKJ7ugETEXs8ErByShPWihfKvLsru0DUkTk
tTH9n9gYfaGmLb4gHQ7DdD6pChV8wgM7XqVBhLEh+FI2SvLQmWV3bo1CmR7zGvoGPJZ1GcMDI4cN
2le3THfXC28TmE2irssA5wlXyTaytpN3VBwtcE5rWfhRMVbaAoDZuaByvrCImI3vPPQNQnd6JqF5
yueNfODnQDsbZViakxujgjk5T6HZIM5gKVvZQw/DeZJHMDsX4DTtk5tGVCXcYZWoIwqO8p7rotG5
afToQ9534fLgdiUHZD+bhiVyT/r+0/05soxr3w7WQwYTnWcUClehV/QX5MiAwws9ek09Cr1NkoUf
ZmH/cBK1/Gsoxh3KiEjVev1FSVDoayFd8mqgPGXjVjYSiL79qDodsnEyBibePxW59h5NBsVsOaC0
nn4qq27t5Z568MeJxs20g+y6TTpLBc59Udv1pnLKp9u8OXQblX1+HsD650bO4yv2JC811Ok5EmhB
aPg9IRerds+y0UjNA/u62gUVKD+ucDOyE7GWY0ERFsdS615lr/Xz7rkS8Xe06tWFZszSqK7ln2Xj
VUj0usBQHu8xgLLKufe9VZDV9uEed/AgYQ/X/eSVlLOuVuzAuJcj6D+AppVBOVnNO2Ql4vyUOEWz
BQiSvo+Gt2msjNoXKdanto2/y3AcITSWZE0LfYVZHV900KAhckn5TV9uKeONi7MZVXSUCDU3fU9w
MFmMSdSvXC1g22cX2tdCQeG/KLkR5MPoPZV5BqRM88Q3P6EMD3wnuIB9ArZg4H89DkBQzREnk8FX
GlQ/aBIdGims7v/p45wDHryvUA+bY5kcDlBd3Se23iCu5KTbFv29xwoR1ifHQ2WjFkr0o0FPcGiA
ilNux+Yras9FXNtUVpHdNJLUeRuy4SJnAux+i3vPfbVgqSGR5qc7L1Q/XStwzYTUcomg76Tt+xQa
3UoemkNiVA/ycDDRfSzbYKsiurK3u79ah0+m9uxuC4G8eq0yrVna2ClvOso8ryrak489T5AVy1bE
v7BDWrnYhD3KUS/ree4Dx8Zoi1HHFcm2tnPUJOZunXFLMxEPe5DdsFPzQ9uxTpHdvGE7kZr2NZgg
4pp5F/6c7cVbv68xQvJJXbiuA945DxaR5ubPU12jouVrPt/5rtgpbggxXVvgFIANnXOqxjJ87L1C
f0EyF8lZpxy/1Y26b4WhfE10c0uBKHix69B9mowRyp4a40eoJB++XWdHHYGtF6yyu0erNYNFkZv5
lhLsuC8snjBjdpCNRr3vdiS7reZkh35u7lMU3x4eNSsnFdQEyF/l8aMKvHMvG/LAzd4MYwo/jWtT
3slcZa0Is90YbJ/Psim8LNp2efPtHpJHkyIAoUeFtlGyDLEU0xi/Zrp3BoiTvDROVO1lPJjjsaqc
lWR8Hjph7HsgO0sRoJ0ajmFxIr1anOSRCj3xlHbjP6Pj3JUxOeqlQGF6KFfvZh2WC31UrZNhD/VR
UADC8bquvndCWUylnX2A1J4dt7IOEk6lP5dG8E2fWAEDF92EXiNOwLzFSR7pZL+WbLLtBZkjPifU
IP8ZcW1cx5FrEdyOid0H5MkjWkAPhjPmazkgY7crWHr07LBEW5t6ffB4jIHQRUClL6lZVy6c67k7
1piJyK5P4vrBVspDL2Yns0mM+6bsK/IjTvI0lXi5mbrKW2e7jErM0D7VjRMvEw35wzKKjdfctSoy
dJmFtOUfXeTc+pU/kuTKUDdHBv+hyowXWLLRR2eYKELkIIrNJrVXQ9WY+yJVUdhr0U+EsVVegGsg
PlzZpIOjsFjzy03PnWe+5VGubo25J0NRHqTnFO+Mhd3GYpVblML5szCchUmFJ9z8hxXV0S3t8Ipo
8LRu8EZcAWluP8IsBU4GH0mLOnwB1LRYoGfQfTROCv+9jYZjpNvTc6ObRw8R3A89L7LVAIdzI08H
v/OgdHl8qRS8subCPQkKF1Mb6vayccLcux3JgUJW+O9zTLgFkGCqRw2h3GfdjFdd2jVfUn6f+wy4
Ff7hYfMlNvpy1Yc4CctRPjuc5qreOchRNa8XuZG5L2ZT+U95Ba4vht9SqIgpUUjHsNmr42NhU82d
ezIkmxy52gGxEBOg4NOkeOUWIaQnNcmjZaVnxdav6vpNz6xZnUc4e9lN9eFbM/bWSfZyX8fes4qv
sucqj4EztM84UGE2VcEfK237UI+9fZgrVt1DNR/KvmyiHgvfStTp432iHPjUbZ3CABuGSd2v690v
8in2b9dsKiqCat+GrENS69yi8bcxBPLBEYmV5DFl3TzbAWSPavJltFv7RwNDwzDR+HkgmXauolT5
qD0LazLDCK79/G3tenXcj2lJHrrotZU2qsnGR4t5M2h5trdKitOCu8jXwIrPcB7LFxmPwuifeK6l
Z6Sm/avefWuyKHyqBtJuZTmI7401q1MNwZvl1yzWc/ZgNYpbb4L8g5yg2Ol89zeHc4Ra0cGe2pLf
R1B/zy30GcCmfc0U23wUsVvstDDtr/aA65I81Y3jH4Gelc9DUBtbs8VVBLXw4QPXx4WcYAgEzoZm
KinNmc6pNABV5/O76hFBDQv0oyj0IYQRgwWXgHDZSPy3hIrLo/vAp3mfunJyFYXJwrUHWF8zwPx+
gU/Xu7+GzoIeZB6mhZGtJisL3+ENwq/NhytW8PaTr7VtAIFN+ZhizU2+kuTBdt0ZyYUaE4gGRErk
tKzApJ0kygtmWdEuNxT1IWpG3N16/PMiFe7VvdvNscRVIKHKYdm/Tfx1yj1WFmgEFYnw0Y7mvPuA
vGDYiGgjrNmkssAlNjH4Fuie9tLW8V9haeVHc+6J0Z0tVKxp0yg4uEHp9JBPKXAvWciEEn8ea2nZ
kf9byskdInhKdnhLMrkembe4jr7cMkj3E279WAn29TwZhWN1yU863OEpv6De1aKIgajz7WiOKSjM
/W0a5QJIgAer2GFbMjeye2/gZpv7Rvt5j3yaNZkD3MUm7YG5wdkTRX1NZmzcCJYIOF/T7mRXaxST
xWXiLb0+z19s4ebgrpSPuAdrUyFKuIDhpx0VLcECqPDyj7QSuzDx7R/j4LwZdtC/5YFtPZqi1vdx
5qjHNqpUNHHQQu/LTNnpTgZC20fOJDds5Wyb3T/NYJpY1bNrWdvIfD3JgUbpmzNutbIzorTmoKkn
kC5um13txYsc3hyyPmryU0OwK8Qvq4vCn5HqUutREnYF4TQdQ0pT6PH12Xpy+/IKNDFcTDygv6cY
SsmTWCM9NaVnv6u1GS+93BrPLXJwWwPWoxaJVeh7Nb5WU/O96lYS8RxVCCAOWRWdkNR/KDVoOSO2
cBdTSdHbNXP9ezMp57BJ/FcN08y1pWJhREVZvJquf61zu/yK7MrrpGbFFaJuflUdl4VCZaRr2ZUD
iqg38P07lNqYoTgZtWzKYo3xhd0yKACt/IEn3heR+ZBdHMwgDJQeduqUTGe2hvifYcDzl1ns3Smp
fmRdRcnW05JL6ivVlrdeo2StZy8hfG0Ym0ypR3ttNFr/AZXDRu3R8Q+Yw8Hu43G3bLup+bC6bCNf
l4Q4X1TWqNfSEgj15X5/ggf3T1MAdtpnQQed4n/iHpqWJJNiEP6z7friPvk+Z+wpF2BPhOlJYl1Q
aI/X8VCFbyz11CVybNnm1nVrd7Y4rLayO2nxrBWWTjvZtRLYqB0a1HuSaeGb1VDtr7REHOUomtfv
JKSdE7fS6I1t8KkcnPbpdiHKzkEWJFd5IrJ7D37fZJcWRZrbczsDdNYniHvLh7aMtX1MDVHYx3tI
xgHJ9RXZ5MbG+3IIY5gMog3XwDW/aU0HfLQa02pbpNNfAIenTavW2bmo+KFUhUEpctRipGtr/H0p
ueojhtH89upTSyYZo4/Zk22q2quP1OIKk+DoYPt9vvdIXqxLNOQvZNXVhQrgdJmiGr60/RFkSwXW
uvSs+Cobr023Krig060X1eRpbWVrT2lym+Aq1rQ24q5dOHCnA0joipUMR9n4eoOakzwcvfduildT
Hfhvhe+E+76GVGYmk/cW6SNaprkTrvS56/W+s+Dr5W3lqDDSH2VuYsEwn2ql3UOrki4j8VFejdS6
TbLdUkfYG7NaeQ7mHOhRZHkwayU8+iZLE/zYxaHH/E1bjaVTPQ7cnR6MuHY1doVRfVBjpC2Wcqjw
Cu1BzjfkR5CNJU5YaaYvMNmrz1rrdrvYyC6yhxNEc/4zrur9aLH2Y66epr2ca4R6fZsGZvW3a8i4
DA3R2B9IVb0W2FbLzRBVLBQ4WirKjp5FX4YpvcWRU0R7uyiwkZ7jf86X8U4UxYsI2HLYhr9vuxYU
+XykZ8DL9RSujpKQLB9GfCGKauLG9GvRaSGzepj6ai9DruN6T/IrK/xdQ4VvW5WVIiiv9F/+1+Wd
HNAb62dZayHroj/Wk/elYJv0GrlniNe1/U7SpP8gA95tfFT8Hp25i0PymfwoC6E01o9BTalHxo0E
3z1VTDzbVDt/6VjnC/YbgW6gBpVFkNxM2CWZqnwkuvJV+J11MZA5whJVsBGY47bLQo6teUlCy+se
URKydz3+DDu+eiS6f/E2ag27jDQZm40EurLeUJ58HSuXGfYquR9lrIrV1OvDUsbg2uuPU9zWj1rV
PQLN0J9QFsTWKnXKpeUJtLxhkz6TNFf3lY30UlAq5rOc8uuEAXAjW+UYwKKnZi+DXj9OuhNd9LmX
CO6JRRa/xEqP3GDt7Dp7Im2XN4N/ypzMh2aE/YqlFzuq/rs8TZt9F2BlP5XNcZzBabLR541XYjnv
fo+WiwzF8wYtnBubpNYC/CNmaoISnjL5CsLWGG4u86LVMMgcjreuzBWaCYoUJWoksicmnRuqi3g8
dcI1iyD/WTYAHL8Yg11BK/D85ylBmZLFu/Mo5m7rs2IxS+WriQy5WARluWJ1NT7JuUXkeYt4apXb
1VA3JO/sxBZc0kp5NnR8U6a/cBq1MXUdC3xozKjbwfq2Vh7iIlszfstBq/yt+rMEp9W8ByHChU5u
/7Cj2sQhF/e8RZQ0FDFM+6RqcX0RuSkuGiIKMpTnHfvxeQZyF85JDsppc8j1tR3cDsyYJaAMOrB7
cOwiFMtIi55VoRYbFjQTULMZ9iCHbzMrbZqQUzLqxW9nyklWEPxI+lZZDKTVrqI2Lplpju+Tylaf
9FG3kl34Al9Tbl7IaU23WVpDTs1tgJ1HbBTnhjUNX8apA0b7K5YHuAZQIa2gMTamgv3p9NChxBkP
McvSvo72/mCHe9mVzVQEOWWlFFkClPuK20QtVcJwJccTECn2Qh7KM5sV9c1y09R2tcHyuL4GVQj/
1nS6HwCFONC772qqAgYQRo2JYNvv0Kgn/9DbAO065Sulie6HHuts0rULGlTqLguyNli3HRZ/WLyS
x81FeCRXx4KqQ5DC6NUe8YnceO1gMGSppT5ZuWq8DvSSuSfHehg3ckydZ85jpUi029h/nifHtBkR
/Os8E7lEJO7wuayTsl4YQ05FbfTbLZjrfs1joHwuDA/n8BncY6MBbJITjO3msc0i83sPSuhhbDN8
yCdR7PukKpDvI8FXsTYrJxwR0fJbDCq5jK6LkhOgSxwF5wENcWVbY8cken40og6NXWQ1fEErh0fh
fO007s9DoERvoUbaRO+1YqOhtHgA0pOw6DWtXVxl1q5Ou3+OBrvY+Eofbowim2Ew85T7qDy6n4Zl
ugqfzI9PLNcfhsqw3wNHH9dlkgzrwUv99wFhyzA3s288pppHXcuSnc3t+YU/05PNjQ85Rww9q3jq
Xnzkb5CPaNWVNyrdixInA5nzOl/I0U6t4SOSjjByx0f+wsU2sTWSqwW99gWePIlg1Zz29yuhPaKu
ivnCzH+Anib2wk9arBk8Y4E6tLIoZbd2+PDnpnNtA5XF+fA2cT5KlPhN45u0lvF7U03BBewZVPtS
vHHbr/8Wc84BZsMPlrzdQxd56UtpOwFw0rY81EOk7s0Im9RSGU6JcIZL52TjBeFulkQABWRINtZQ
LfSwbs+yRwZ7uNxG5QmhYIXQIUVxv4bwuH2j7rm7XyMy3XHvheJNhjJuJScNi5BMUoGBazuYRkMX
bubm3kWc+kuk4kQfSEaxHADljqaqObOHZV82NXZhkJWqhbzA56v+1o+j4Frppgsh3co2s8Q5NquK
+mbqwDDsRuvW6H5rb51WVUBvBmtXTVq6HefkeqCDVArzqFileZi9hih0ICVja2gy5+lrnFf6FheQ
ejH2avraWUl4sHNDPNy6ISwl3SteZa9SwLJ6lWgWk5dUexEb1V4e3RslcimRyH5MLcu9zayDttrH
TRMjnNhqj7bSvvgeUqoZgqSvUR3XOzGgGiq7sW2lCI/n1kOlZsNrEY6ggkyEUeWoMyjuoRvS2ZfI
6l/7yLWOSEr8lc+9nHTHKY7HNznWVKlx9qLySZ6YBL7xNAZInM8zMde0LpWjrORYUZYOaD6UBuYx
L+eJ1+Q/5dCAteSrxt0owMF0EScbtEXNFzkvH9uHWJARla/t9OaSMjte0G2NRgMKJq9+P6JbSqkS
7HzxOoXNF8QK65McwwSDrUQ8JGiOM8jPPFtknoh3clRB7XZpsqLeyG7RkSfIh0FdmbFG3b9097lf
RsfyzwZ5wk7ttYMMT60oyVCb0z/TYo08LBIOyzaI9Hop56A3wJypmaZNqiM6c+vKE+W4PDtuYzTM
Q9wPych4u9Lu1R3LAXJOPLKB9FipcTBaZOsViunLxjc8Pqo52FfCB4UpJ2HptjTVieRir0/HezMN
gXrUYxNrTEvfanNPDsp4MpL/hgfuiXU/mQjmzsO5Bov94T6J/Hn0WAs8c1nk/d2VoNso+YJbxQoH
j2o7PcgmDIBJdze2kmzdtsluQ1mVX6PRmfU4fs2Rh4hnoQHGH7vAOQDJTAxo9Cgod5UZ129RxdN9
8KyAfAxdoVfXKVHjJ9lDYm85Gd34zOqFrUZxSALsmHpRFUtfp0AeTYox37FMXLiScTVGOPLFXhzG
mKGA1DK6osA0he/cIkMrCCE86ma3via8c5i50wFnQvMir+Ni+ZXmxtM0X6+Io+ZkjT4AbF5ChqAf
Tbsxaf6WoVt8StEsCc16Id+EjHVuAa23Q4E27DQ0hb0ei+V5F4UtUX0OJtiipm8cm3nDJeZGxhUk
KEJNNY5yqln1vYWn4z+x+zR51q+5Mp65Y3XQdL73LRLTX30fQQOtUN+HyGk2Q+s1qxhun4wHvj29
u2JqNpZaIfpjVtEDC5UQGakYfcoKt+8267rriHL5FbOB0G3Mi4ywQtE35DkVnJi82UAtR6NTcS1s
xgKnu5qA+J409v+3UQBBUHGi0FvIk8Ms+dkBrF3aiLO9tUO1HfJMvxhtmkAstKFxcKPQssh9Db/J
YB257bPoMNudT8BWPrsUdrOXYzbr/bOHN4QcC0jXHnW9RpetifSr21lvwSR+6H7RvcRVYD+X9qpW
GtSpuNyrgmHx0ZzH7BTNbDcpmo2c2rnGtEaspOZmwWg2+d7h13X0sZbXifFdfuojqMO1pp+NeWdU
zbulMjeetbg3jrIXqA25IGTXH5G2Np+9yBeneb4cLOb5ao37wZ/zyd/2j3LQNyZxckbz7GQhoKXU
jx8md3B3dmklD2VfmlceUuYVuQIkmkav2DYitK44wAXnsYw2clBOC7XBxJWBdPz9LKt/LqBuXeQ5
emm06ykZrcX9pEETV9fX46M8x0dwb+fOL2zOr/nphWU3iONDIqJX2+60s7BEvVST0H9DLuVvTxjT
z9B4KRQjhXkN8xirmumjiVAyGyYD8BGPmVUlLCzgC5/EmsImqAAheYmcsVn0jmu9+WW2CXJcB6sh
e67nRgQ9DAwFhEyObvszhhb1SceUS/bkDKeqUVv3zGYrz/K6LD6I0fvuYHBZcNmCLXNStSC1nH4L
GxhLrSRMTp076NvM6c4gIrBQErKNfC84auqHnHELQURMTrJfUWUCGafutTkk4/bE5iSPq2GpFm13
Lgz00eI0qT6m2hDLStXGXV0b/pdevLiZXn5MCPpv+q5pUeJKKnKQKRSRZKq5hSpYl3hleUWWs7wi
36s+hFNYbmXMQOvsCnUwRn/7CrmtuPokYUF3FN2DHJOzSoQeoClUR6vvjLMxN1Zu4SBpNfFKxmot
Mc6ISRhnJ3QubFz03T1UGa15irSLXrMueJCnl0DF+cFjOpcl/5+z81puXFnW9BMhAq5gbumNKIry
6huE2sF7j6c/H4pazbV79pyYmAshUFkF0IgAqjJ/A8Hk52TFqJzPG8VxSXXJ3bwr2c1NH5FfVkfL
26B6aL+GU+8VzED/aSLXvR+ozO5NL/rBfePXgFgPec9pFiMNQq7g2coxDpBtdlTvM7PsLdZHym/R
uRvFV7G3sCxjkTapwME4dteTYlt3kVFrhxA9pRlW7V+QXDggJwdOS6yMobY/ULZ0NojDD1ttbioU
71BJEm+OgYNrhPLeOo8psucBkhTJ5Bk7kSi4S/rZC4Q78aAPWfQ8UV2V4ToOkIoMsmEpm77huau0
S83/9SCjiJFnmyrQWySnCy34bgVCXxVNY3A1jP7Zz2b5P6N4Z135YaqgajrMAR7L0ruT4UqDSTxW
KKK3iOm/Z7E1LIqhtygwI3tKJeZ69KDrpBHttH1InPQwUIz5IBWDggc4oU1SjP6HMQYPXg8mT+E2
eiaNXyKpQxy1G23FhTEnN/3go5w2fSSK9wCNfiYaEz5JOVr0qB5pa/CWd6pHAqVjxXjqNB0H47m6
XfWkgMbOiE4gZ+NnHi9HWeauwqDbTE4jtrI4DtsLN/twfG1AvR/HovJXcpgBFwYWWJWdTZQ8LuMo
3uVpyzxGZF/3gTLNr9KundYrP+oEPSrbaiKUR4l2k8df2JP7rGvuqBNuBnOFfiqUcCVAB+zr8bvo
VLQ9NWN8iuLA2BXUJvNtoDvBLoMBhLwtdYS4bdyt2gQmtIama+6bDgrDEPVHkqsaPgnXWB6eGh95
wrklzK7bMB+O94o1KseqyNHR6lP3OSxH5SxcPJXnVmyY0/OseTI3nK5vj3meNnPaAm4NhLW7vKJO
H7aw+TzNVPl15cF76rg/ik4oPz20CClWoC7aMNFx+mr8gc4IpkFhL17RjglngFEJNHfo1n04VE+T
MoxIaZVITsxNzKWtB1cN0J7VMOA0DdCauLCwyjE8777QnQ6VtWPMjfwxHHoafVoiaI3IgexTgmI4
BWYJZZHOoI4ZEWs/UeKM72IoBRtel6JWbOBj1bG+mMrUPBetql1BYPpQ/s7UMUU/gKKazQR3JcFh
WjdsMhb9b1pVFzvDFGDeBsP6qHJSrnX9yVU8rFFG99fcWn/rXjDCZC8TJFzQO1rVBn6dES62ijbY
B7mBvgEgU+4ykN18tOxDOW/+7v/X0NvxRtN2X8fLoDz82l015AvKTL84LXmjocBrw1aBhdhqPgsT
OCXaEgC1g3PoKsGn7mf6ouxM97lCNZOFZ6yeSY9rWxf+KApsVX1UohqtWNVKDlUqvAuSU902cANm
zEPjXWSshw2x5LdsbLpMJTGcdPwOE/R3smIqty2Q5/exsj6dvIwfKigMT1lqbJGLLlmtthPK7hZI
ZO57ePEMJIlAMbR3nl73zgnpUJwHgn4lMJkhSVt6jw0giZ0a6BhGUEh5DHquoYJ504sRa1gYoURL
bc2r3qZiGHCrRTBezE3FVdC9zsMXJH+AmHb2oww32eDu4yINVh5zhTee8fideEa3k71oIv+GpOre
y04Zks0m748m/PeXYeinndvHztrsW+2DjNip7TzxpGeaf7KD+jkeHHuRq100gxx4cfylNm2O94Q+
N8HYVbvKyzD8mJsQE5SD4lEJR+AqfMFzw7/XAvL6ivjI8uBNFaN4rutM34AVy9c1X8Cz4c1IWhvZ
7a5WxLNDceLeLKKXpEc/XEcmdKNUxl0r7PapmxGeGQI1AHwj7CtnkChqUv5+SrAGlr1yHFKty4oJ
4EW2+lFHHSEFcumU7gWQcHEAZ2c9BFT8+d3Www+tLVleZNjRm3hNMrdneqM76n1bCMRa5xEFqnJK
Hv1oyFota4d6vDeB6rArW19NLrJNdWsvemW6t8rwDj+N7N2OtAC0WNwehOGl773pLHseQy+tbWE6
VwTUEPgi3js0ytfMRPWtUY3VIvDJjyD65S8mDYhL3gXYRPAzD3WEKWzTQL8XZOdhKHjMcP2LZ91H
z9Yoi+JiJkG0Sw0kv91e+9qoSfko0OTY3+INyMvEHJr9mPU6DIRh+FCm/NyCcf7tpTEOPGryIwvJ
6FkVYCc4iPGma1knqoPaH62JF1b11HpsCowddIRbvtuFvol0MeIi6h1GsjHfaj2vlurou3dCRAgT
xxi5qpCNX0Mjiw5I82A5MDerAMMyMCtU6eamHqNPEaQeRlo4jb5SuM1XtmY7u3HutXQSRpZZktyZ
e5kMweJt+E8oJCdeJzCveVnEF3mmooWDkNf9MzCd8Xk0kHSej8FSEcXaWV+2HYZPAF3tb8/Zm2pT
/6IYjF1irBUvFnSadT2a2SnVSO6LIM22I3neiwpccjkGIv+MnWoHR6/5nZZi35No+RYFPlZZYTVd
Yj2E4qzgyJJhvnYy1ThH7qLVX4y5VOtA3fxltUvmf81vbgE/UytWX5sksQETuDm/OBjiaHl7GJ4x
IxIuCGA9sjcCbfcZxt8dlOwZ0KgW7ku7qY6o1eBcPI12RIkEt5Cj3MiuW9PSQ0BVDrpl/zomS2BV
aKWr7Hh85PfVvKnBnKwwE8GxmfT0PfklIGyyW6vxm7r1hKzpmLEzRvbCanlxWUk0wz53eBZfNyJH
cN7pm03ZJ+BV546+9ABmZLX+gWCWt29ls4oiBxVCAKvzEFVMJvKYXkfxRQuPVMQrPDLm3dHX5t0p
q7e51+HKMffg3xEeu84rg43c/df4AGdkEiwX16w3IdmRt0k1shM1RSBlczNs/HpnGNwcNK/z39QW
fyWSJtNO9vKkxs01b/uT7KWojnKXoj6JsSyf5lMOjaa8ylOGLVrUsilP2VP9Wsmmz/TmekrZRCth
K8zS3nENqoe6IVvlQ8dCpExFWvpPTO71tjcdRF8N6bVHBv8a899iTFh2tducqPCYUOtfmiKFHm10
zkPr2zgEweVKrBzB9j9xcxj0RZqAmZAjWN86D8mMSmzIxFKh+udQveKr0a0OS7d5yHAwDYqy3J/j
LXrjzqma9zQn+tqTMZZKX71/jftvvYASnOv58sQ/eai5xrFuH5oBPiFKRDBkHdc0zaXcNc2JWYfc
vQ6QYynm6YvA6erroTJWyePl7r8OolxiHwpNNKsxsFOIAkq1CzuAummC+dOU+j6cDY1pZQVMp8xc
io9/Okb8yu4hky/lsFvcjdGY5X4B3J5UtbOQ3Y2pn0AV98fbOCXSw0Mdju+DEPa+8Vx1Y9fqcMBg
Zzh0wsyQSpvbk5Pg2anmnrm+9ZtFRr8cKoPX8de2bvo6uEBAoKg+LSL1nDnZ9OnnVrVWk6w5BGHY
P+la8y7jHo6KYhyHWoeozjQv0X3/gtu68pA5KKjxY29WVW0pTDsCo95RekQX3R8QnZ3KxjqCsryO
locwuXTPcfEsG9T+OKoXysalxHWSMbkxErDFQHi5q6j48HROPSdPZ5bsoq8zkyRP7HJlZcqh62Oo
qf744hlpcylUvbwkRfxqFsX4joIA6oSbMijUl+al8uzupfY6g30dOe8XiXX+2rcMhCdTfzpD08bW
2cr1TW8UOusrZJOALP2qDATz9TAZMFsHoRmorJ7CyBuemer6u5YZ+Er2KnWenOrJ/S47k9LQmCId
wSUk7TKcqo1m+Gdj7EA0mqV7kpu0pci9EN7YbDvFjbD2mtu3frlnl+1ONRP90Lax2m4bBeuvIiO7
6kZFdxQduYqF5yktVkO07Xkj9/6KOYmO+BWZSSZiBoIaugnex8GBC1dA/4x8+ddG2MgFD9GEv8l/
dkAYQPWpdNTFrYP8nn9Ggz068XtZ/hWX5/QCLLdRrtjL1mDpPVU1EskzN0hyfCatz/fCzOFq/UP7
kXHBIg0q2o1IxJi9wbhb6LrnwB66nU7G5Dn/jJWhv86uBz6mdmW9M4cpVmAzI10hvBaXvzQqYCK0
I2W6Ps/3nRPPu7TlXoZS6sJIwjs9KLj72J5xj6CVeY+jpo+izrjSOqW4t0YPIWItzLRVpEQZoPu5
12T+0Hfuop74oYBV5tNVY/g26vyMMrNL17KZeQJfpQhEGrjh6M3QIuTqgTbJzlg8cpXYL4zxHigw
PpSaEr6BZXQPVoecoRzkD2XF7arUQTdwfi7rZAkesj7KwUPgnSrK0RcH67UX2KIg2jhHnYoKWVor
vL4p3WQtp3y7Qh+K7KOMrfhBQhqYo9QXIjB4kocb0gEM+l+RXPuIsA15ACxcX/ES//fzXF+nFu+3
c/QDZDHoyoc2G8EUkGgOjpXqjdYSAD3QsHkDs7FZZVPCfSIrWuiKShvdpRBW7+ReI4PThHVarGP1
cB0k+8Nab77GX0fJA+KUijrCX0Bz/zqJ7L4eFNlBfNceclZEx9ht623XuvhkqsoxMAesxuRu2Gc+
DCuCIxckNw1IDaD97A6MHURHfgehRzYk8pRjSHZkkeMh5v5sHC9azWlELHLmoqOsRP73oqTsAhBQ
HuVILBk3TV9lB9PFHqyEoFrqM5q0Yn1+FSW7tv901yoGCfd/mkOITvVCKpVpqAHVqyQeln0p4uOg
RY2/vemaNcZ4fYFIUGW5/9O8ngE9nwHxmLSH1Dn1F+3DEsK4yA2uHe0pwnZqTALuXl1QK/vQrlL+
d61xyerEvMSlD2NE8dTZ7OEr5nIPxurQpvA6n0p25PhmL0adCuMtpqrWuxtPzVGeSca5r65q8OPQ
iDjS0PLoQbHxIJzPLUOVY2aUZ9tHeUxkQ7jtGn0fssaCvF8Md0bD/arz3I4ZahktMgQ7Wl64j9iq
laDYNQ8YPX+lFNFw8OcDCzlI7no+hUctcur1bSJWzbO4W/P/YcL2vw+p47rBARbp+6Fj4TOBb/Bb
vzp7wJlRG543Vv/gj2I4tDzmBcA0YmVuv5KBNfeyZcdVdc4MrTzbbvlzECWo6j8hOWLUcUhsUfTF
1RMp4rgrlBMqqyHOj934lkzQKYfWax6HPrXWSaF4J7fptJ2Jk9RBR8D5rnYmf2vkTfWgmKJfRWmY
vmBOx6K5E85r0g7dUWlVBLcokDjANNn46YBLX3nUstC90z2fzrYzvzrlCF0foztTDxYqC2M1EdFD
PhcWozCy7/EsW8uW3CjcBQ6J0fzsRj+Olngj9dvCLWsYC561qq3EPNQ+ZHM/DJStOU7Oc4dJ6CbK
9GMjwBRS0n5ww3tbiBgxRDYxT+NLg3Rv6ti4cs+ta9x3D6wFlTsKENPMtau/eVYoDnKEmiTJxUF8
eUHpWuxM21f9JQQNIAl1FWxvZ1dThED7jML5LZbXibKejCRdydPIE7ZlO2IbjyeKHCfmdzbgFLov
ggCfIfkWXNVgbmBpz/ikjP7SQpniFDTd9vaeW8vAA4j06X9+un4YEZBJAc3Pb1sOR4f9+uluoT+f
8PYOItOhJBL51u76khnLDYAqTB9urxnZNpqZGRW426t2oeKtocJ9fUJ5wirMvj7h9dsKAwep3/nT
Xc+tC5/5Dp9Ojpbnl5+wRkbs9ib7+ROmzfX/d/1a+gISeDx8fTp5tGqLg+I7oKLmL0IenafZt0iv
xOF2epsyIqZHSrQChlc+gTua+a5qcSqws36kVPZU67b7AfkGxbkMM+VM88q3HI/swlLS+1x3zbU7
YSXQ2PmZG5N4ynQycsHkcZcJY6qeianfKZrxKTvlpgSMYQh3vI6vOkjzDQnQjayH9lHQ3jlF/PM2
3tXIH/LMZ8LpqKvWUJjrlbNMezoMqzpytMfAz/VHdKDunKFRTtHcGksbf+uIr1Z2ymGWh2Q9s+0A
VUiGeE2AHIWD5PF8DrnRm2JYp52NndefmBfXG9ey6/P1VcaoJufv6Qv5MnJYY4a4glhFepDNQRvr
e8DN15Y8amiQMyqtEnHOP+830HvQB5rzIEMRgg87xCRynGd5bzKGZvjvXE3qo2wlTRScbL2+9skQ
2u7kQYc4oNr3z0HGR+x37fUrAexfbNUoBcZvfBvck+Fl2X2taBBYRz88yz2RpFCn+qrYyaYtEpTc
Sx0EQmg20eqv0W6sDvsKtuPtBHKE3PAKmFh9vcItbMVFBBn/n1e4dSRl+/UqOSQU9OOZD6kdGslq
kK6BMpPaZtKx0YUyO8n58Z7pPGLWkzscqTo7lNur8t51sUoY1KC5GKALVtRzrGclcPxlZ2TDu6h7
rMkHY/we5c2pcjrvt4vpnZYFA3PCjqoyUzN/kTg68xM1+GGb2q/G9pX3IHUd9LLwsdfh9axS1EYv
UJdYmhqGes/b1bZW0NlHW+mcvZs51X5Q+OUauS1tWJh5ad4PLq7xDqhW0eLQPm81pvyN0aV72TMY
7sw4yqglL/QuHe+uUdtwFwMPgjWIiox/QcN/OVuGdUO+X9GSTasxPVmW2VzO1i5ZXJuPJfpD27Au
9mGlheRMXf+suuBBwBcryDF2yTLW0+Y01Zb6GKn1i4w7fmysoqlqDtxaNTiVxiorbOUDPKu2cXXP
opDM4UN/yvUWCdreDPZcGtpahlkhHvtyUJ+ji5gCBxqYleBW5brwLDdME0lCUvFNjvheJce6Lho4
yvPupKNa4Qjt0Gs+rrRBsAqdrlhPY5a+uBbls3bAHMGxreSlULBVsHLwHbLZtVCuolz9LVsThqRn
N3JP8kg0X8QjKulLlIJ5Fs8bJ9uBLGmeZaOPiy3K7c1FHptG04vph+q9bPFJ0OX1guhODk16QIAt
qfo96QPlOWX9uedSKNSFWdQhuXo2xqCFS6yPDXzkw6/YlMLnQuG6BigsSPvJgdGg/9M9D8RPrjh4
Yw7e+E+8EHOioZutiafpNcZtZWFjyvbWKaOO/D9Pftk0CnKeRmT6Bx+Q1htzgFdVlNEDdPXptRUr
OUjL3ORsFB2/Y87gYKW6Ty2NmcB8SOIIyvmKB0pg7h01bo69PTkn2TtR/waH5L+MoKsuwmjuqyZJ
30zNCY9TE1ak4zko76Z8Y4Gx2MiDRKEqoHxDFg84rBxR7/c2/syYlJtI+vK4IT48WE9/BQ2whGRH
kYLBs7l6ikhrjXGrX9rYqNAeDuN1zje8kZ396Hhn6ozXlgxVbe8vs2TkEpoPdylpH7VGUPEaCgqQ
yIK+KK0fsUzgTCSC3X0EuQAE829N1N9RdgD2E840cdMuHmKzFFvLm2bO3IAIoMIj222t+qnRTXeB
tHfxWdvQp7S5jK61mEUBXfpheWWxiNNcfSkCi1KLqesksk1316MQtXeVacaTFOEaZdX8pU5YmvGj
7H+QX1tdz1Rm8b7oO/MzNmEqWBDDn9qGrFeDB/zJUHMqd/Hg70LV9s6BbeQrR4vTt9BSfqa2LX4l
w+V6HkyvLgpWKx+t6BvAV51ycVF9WHnThEvTkLxM2Fo9h/hBPHc1TlCxnT3KUFSb0wLWBsjqubNs
03KTk05fy17ujfFdZ/ZAROfeAnXh5+Z4Oxf1uDmrFTd3st9203Td2vzIlI/MbbvnsUtXJXLGb3hp
acAvQmMhm0Yh7I0VtCVC1k39xkoMK6d4gD4xDzZSb0Pho3vSvLR6hFp1DQ9WGhyzfEZHz6OSnGsO
+siwHdVWHHulwWtRKP1p1qdYqXXQL01rGk4yJjdAEYZTMm+mqLFWWDoxZD6iR8gWz9y5R7Z1FcHS
W7eMyV7k4EBPYbSq1km0bPvJu68t3z41Oe7VozE5n6TgDv7gTa/FhIFD7tXlFk5m+O6bE94SifOp
QGheZfqE106nRQ8Z5Rtovbr9mUXjm4b5hE9lYxF4WQ+usQ8fbhu78U41E50jZMbSWcSOG+8nxQoW
ckgS2l+D/RANYlPNTrEFtWlhkapblKKpuf5lm9XFpkz5ekKRjQ81gmaHqQfKI9kBGAf+qCaUlSRz
oKEFpCdAzQlWweiGP1SrDe8lO2Dua+aR/x/HybOYYtg7WhWe1QmqgFJTiPdE7D4GoncfnRr4iGNd
ZGRUSfogk9OsZJ+MWU6zGVx8OGUrEXG8q3uUywJM4LKl5dUPiNYOp2g+We7pzmbCRSrUhfUY4LGC
6H3KwsRoLAwmJ+eS2MBc6JOR2hLK2oPPvkryGtXGKI7WBgSQkwYq26mqaBlFcfWq5dnXnoxBs2qf
xqFYgqEIv7n9b8PKq3e7sLK9DcFtLcOeHx5duzUp9nK3wjoGKYO0D79Fk/oDyn53CeI2vx+N0V7I
8XVmIBWR2/29a6jpxdPNXzIu3MJjHlBayNZwnblOOZs4h9+4tzZoZ6btPhKp/x6ZFOfnuNIryTZB
gm0rm7w78efd9b0zrPP5XaAwcyxb++vddUyllr3ubWqkVKKyz3+VtnYmI5vjpYkLpxUP6slr3PJY
5og99n0Yv0wdEAXyNPkv2ODLuBnMc2vo6ao1DQ+pSx8TkHnvtklbZdxa+PW6VvvvuBxrquarbzrB
S9eZRy2x9HdvKNEhy+LgVGot9HjVy9d66tlvg56cvdDRfkZG/ggqLn0zfD5WX+XKMTKm/oQ6BcxR
M6g/wMrvfebePzWv+IY1l/mC6Wu2cQqS70bYqPe9P4WzaKb3LVb8tRyKHBKOTm5RP+ewvzcddroH
FSr7GfWoYalrIxfxaHZIcY8eqLbJtPdG5O5YYMRSLOhtwsBz0U9j8k0U4fcirb3vZBLucwQ6fpX6
tFa57QcLtzshepJHi9ZC/gbGyALqx8bM0+qXG6gPmKm1340u/DV1gdgplttvVJxHnrBrbvPiCbmI
/KmrShago6dtZKybzOoMcWyX5X1+HYFcob90E5M0Bg5zYx4+BlnknotQgGKe92Di16s2ycN14yAn
sg5QGOM/4B4rnaI0j1fWjaKMH6+9jQcvKXKacB3biBdR7m45zz+HXGN8q9dD5PkDLdfW0RA2m8Tp
lEWkJMrZc3odD1mAcrGfV59d9Ar+2P6eVK23RHpbO/EPs04mssPLau5oxx8pPOTPyOqjtV+xDrBG
ICqF2iOvFkf298ksYGS0wXvRx90mdCJ1rxQCx44owDJqHjF01rMBB/MlzEx/hz6oA3jPql7aVHuS
A5AkSheI+gE5q+tqqyuhzldAvQgoJvC6+t0Gk71TkrTYVBjB2G0cvKJ/r+8T0+3XzqCKb9bYrkI7
G9+8ajB3DpbkGxmv1O/NECYfLXZu2xb40VZzQ+tbkqbim+GQURgS1d6WbZ98jMl32RfDcd6wrDZ2
WLZMb6NRr2RcEyxUozrFGRhhzFcSyjv5EuR37FWohFvDSpRlJQKszlhLHOVeMTdvMdlhBtX/MaQ3
XRM+RWuu/jp2AGl/QNUdR0sk/uSmisApl2Fh/CuWpX1+5k1EWyoFeBH9GZzMHaj1O6hOi59/xfUG
ym3gN6e/4p6fZ6cWxH8XW+OyhrW87Pv+LRN1dSln5qKDhs/xTwjWe33BnOYaospWkUSCFauwrA3M
UVsVOOpd/FwY68YcEDzpXHdTGGZxclnp7WDFDke14f9JWdzb+5ZbHNM86HY1Kp8n4aGo08QFFQwF
F78YLeSHIKrRBPAq/ynVOhRiIyajka7eAwPIz5VlqBtL67xFlgmPhfX1u1DHHRoJrEwtKzvLmNzz
ElccYAbdy5bhYnC/AOpUnmoKUmHSZ+drLKpSLARTNcGUelSfIIP7h2aqALB65liy1guWAKD7i+wV
SVOu7BB7UNk0Yqe/w339e16l6lNtVu09Yos4rnuo9upRSEVXxDvZNE2tX2RFNPux0xv209Z0Y++R
6qn/3OjtSoadiflLZTKPV2ErAvxCa2YUE3XC3ovugspsXkOzWsajgRyzTaZwMrt2LZttE/+EGz8+
OGkXXzLWnqJJAIm6prEurLJB95KDUtyqciomOzXH39W2RP1YOWSBzSQ8tSrmh3EjwlPHw1/2yY3f
N9W61YNqbVnalACEbh9MYalbHwTJPgu99Cw3mlnGK7W0MLQz8uwaC5spha3kB7iAWsAZ58EyJvdg
cFY7taXAeYt5SuCtUHvRFiAPi2ndJQO1kVmDJ3Xb9BBBatomtB84Djm7rm25Qbkvrm54v8PkwAPD
+RWV3m+9HdTXtFImYEl1cG7y2tmhjx6itWiZ970Gf7cwivJVi4qQ+kbZ/QLLKwzD/W1U0XP0nFWq
yRNqtK6bJrVRqOvSSxnnWJr+Z7ybO/+KkdvAf6RdJCL4XQq/1u9d8MxQMtRpbQIsOOWToYGNjH5h
STSi6jKOR7l329hCS7da3MKixt7NnTcB8xBYj/NuZFTPnU6F+Gb0JuO6Ak9fxq6D/4yTvbfBQ6WV
60Q1vZ0CG22L2eoI2sgK33RNUdAOVMU+qv3wLYjTz9By6zMP7vDNnKvgSf3qe/ZAajh9kodMZa0f
KBn2SzkoYQUL8gu2B1lYnikjj42ph1kkBtt4sSJTW6XxWJ8TTU92mlqm4BcM666MkmQTYLv+aEMS
W/bQST76yX4kyT4D+Zl+UbRaeDDZQ49pSGAa1RK6Y/No1jxB0lJT7zS0ag+Zo/i7qVSnc4F592rE
yPS171klF+/cc9I7UxSUAKK6X5DgUuMV8Nbkzp9pUm4LFXIh23IDJC8C4dBOeDTG//TIc8jhcsz1
GNnWFecy9t3HWJvpJZilr7Whz++GrESKjVA0h0AgiFPUN1sZkpve1NszuYKFPOYWl3v6rIl9jTHi
OvTP+ZEG215PqKbk6dK4PjtBlt/J8eoUKhtPTDVALMPdChJbx6mMykOT9y4p+DY4ObWBtztQ8Aec
rJwVC5fxKR9FQ8HYKOdnboFVkeGvnBbemRmb2hHFFkQM0lktRKuaeCODkZY55XXX8VFo9simjUd1
1IGgaaync7+tn7o+AQlueiSrUzXdqm2PMOJQmPsxrcp9NmcmIxQZN5NbJQ+FIlPZuv9sqnm6tNS6
fMdHOEAnlNRihzApbM6MqfK49eZF1AJg4brrS6TGvNze2s64EDPgoyuV8MACHL+3uWkHrbeAL6Hc
RUnavf4Z1tqgC50BxkweGF/DvNryMC1jmMvZZFyezZqHgWv59zBmIRY4gSm5i5um2iqJQ3E/HvWn
0ML3PuAObjWBKJeeDimgQ5HgULmJ/mRbGW7wvoDJPw92sHp5yqD2zEPNIs2XGli3nRyqqU1yaBXg
2rJp2g2Gl26p73qbkhCyQepTGqCsKVwRvxY+q5520q33JmIyzL9f+4wnpCSCRvupZB1zrgShbXIV
C4c0V7Twqy3LDExXwdOs6zgtL4pSm8u6hWpeRR0aTW1K6pAiwCck8lMetOQtImfnV7nzm/rcizdE
5UeRimJpK6X5aICS2zToqJ6sKDb27ZgaO0zTunt5RqR+MkS5PFSzuyH4rHJmpzy75tzx9YxlCnpn
PqPZucVynEUKTWBRe7nG+W+roL9iVMTKQ5CS2p7ELoCkGOXmkOE3M6brFP0hVLoVo0gvYVPkL2Vb
vuS9od+PXpe98C5zwI2CjMzcOSk5UneOUR1kr93WEfqdotvJXqoeJepOnoU/J8eShhWbmlz3ULf3
YGhK8O9G8uGE6p2YPUgsm+WJ77nvmWnNcqNhe+9GNcDMTvNYnjcQwuKyW9SG3fyaNp6vFL+qJBkA
iCCJpRb9B9QO985Tqq9N09bjOskTY/FXx19Nq6pZbUGOlPEpzNEOcbEQTCfTvQsa0tCIr7NojQQr
/DIcfjIjQ5B56H+jfPiKoXjw7qboBMMr6s9RMohdDS8HrotTnFMKwitktq2tZY7ukscbX/u8aSEY
HC3NQUduMLAXl8EcV1SMpceYyrTweH5N4SI0ffOur2vv2fP7+ULRG4wZaaadW62rVmB5MQ/GJcDa
ToaJ3MbcDFoXHWfMkK+nsgu3vQ+U9kUeOrEqfkTwaGnPQ62m7ZdMfcJNwnoCXqQ/xasiYeGZG8pg
vLUpt596xbphCBZAkgecH0JEB8SqiMf+l1poTxlVxk+vs+qFblvuK35e4xLP3fRJbdVwjfD00U1t
dAKDEc3WaMr3A0gclE80JV82VXdgquGAZ6dXs81kqwgnWeWxlz2l82akskCl4SIjquffufa0V+k6
BYHlnnQtFxO+3dCnVctLV0CEenUl+6uRjHDeoVdct94pIi+/LM3BWWSB+hzbsK8sJBm2I+WnjeVl
1VIqC0nhoGgmwDZ5MVvHA2tVpxpHxER/tU0+nhPrZ9lSSaGDvH7GU7V+0NAcPlR5Vq38zBYfY5f/
tFORXgq3Vu6Rh6boLXquI3we5mzkhWpy/T0N2p+C7+yDh0uL9yWwgMhowyWKzQ+4zff3OSSmdeg4
IIldG8tMra/3lQ/d2kNvcsQ7B7sddbrjavmmTdwg8QHB/63p/I3lgrBE7y386fKPMSpF28VapOxI
AH4fK4TNUxMB8hI99C8uCwqRmV7Yb/iIelusTrKtVRbtJbCKU+KNOqZcBkv/Kv2hNii7kHQOHuyo
vPRKEO2H/2HtvJrc1pUt/ItYxRxeleNIk22/sGzvMXPO/PX3I2Sbs6e2T6hzX1BAowFqNJJIdK9e
qw/MIyTeMEJOjRFfvPxrVvi1t/A66kWzoP3RqRtZk7d9UDif/Mzt1rUml0ebA8TF4yUuw4aHLA0G
hw2q2/qlHBtv2RGLpFqoCGGKdvxoUTeRRdmnfNGUZvyqTBKrkKekC9fKcz5RwyaT7Vcfrt1vth2A
Yu4oOOOGEm7NEmYUVza6V8cErlXqfvvdM4Zt6RUk7hrtqU11hyo96d4z012tQ7YwWJCODJG6rGtE
prvEt7cRnOTHrK/6nWlLB3fM0rUyOMcxrtqFTNCDQEzTb9pAMzeZ23zyrbRG4d0OFlU6BN/gZbra
RmG95Xx5oHJGAxYa9I0j1fUB6teDQ33zHQ6TmDkVCnfpAC49AgbSe354LxoIypSjFMFKP5kiSYJW
LLGNNbkd5dxZg3KWu/xTb+fXwkyJxmflE+Xj8QViZ/k5k5QXWAqtOzXMq/NglNcuBMqTJ2F4DJy3
UG7SkwzphBP2w96zYEAB3p/pJ+nObahU9M3kcwcqYws2HWqmaSgN5mWKbD2YatvdNWZN4boEqE2X
wmBVyo1/VJ3mrNSNDWf9hDicgIm+Q49HhL+i3AcjNUBfIOyioRgLPL1wEWPHr77w0J/Coj0892gL
XYo4fK6VrLoj0Mo3aezI8HVV+yLbabigyCLZlkH7l00m5B6ZYO3c9xaljbofLHnayE707sUkpPHd
PboIwJXH6BthfTw6xRj2ThDli9s4UK1+MVRqDKgubdd5bxcvhRY2a0Qh860YmprJ7cdR4Jf1Rurf
nHxYdjVloETZtPR461qcWo+uTqXfcgJVHCNPfyAVLC39DhFC3zmk1XAthtC42Amo1q5e6472F+e6
YiGH9bdON9rrWCeknTJoPsvg81jyPQwldTk0YfWj0x8724LlJ/KdU0GaaQELVbvqI4pnmhAp8kBq
3B1CcQSc+DpfE5g8r+nUIw19TdS4oIgTk5hsMwqluo7fSjGUVT25k5TyWwSqJ0P366mM5JZ7ELRQ
YmgF3ngebIJl3OeewHx2D0mTLSmDMJ/yTE4WATABEuf9e221cRrGkcZd1ze//pO0mvAQEw63h702
cPXfCm4WTNlDEP8o3Nw+9AXcj3aDvg1VN8ku0Kmwoj6TyuQSbjKO3MNGy7XiMtqlRbGl3BDD8a5O
XWS7jEf1Y2qTl/P5+u+4h5Ccy6BSgPBwvEDKnK3dIJAfmjGyUBnq5Kc8vi9LHkAnud77tg3DXauj
CB96Tn0Zgin54sTlZ9VNz3LBNz2Ke9TWgTMR5dKWpoXkutYY+q5xR3kHVhol80yNYQe3ir1ishvg
7umW0RVkpnkupWB5rcql+WbnyaMyIBNUZbKMbI207oww/8Ep787nt/Cz1/IKOz/KoGgKml051Hc2
X6VtpNrdtjfs4SpbtreCA1p9lUlQqmYS/kjNM5ksoON8ma9mX1ufLR+e06JVqgcSTM2miOsMrEsJ
NpowFs9c1TWr9GaZVlb0rcj6pZ+V8Zvsl4ggpEH8bAIN3LSwmxzHUYOlxQDL6zudQk5/OKu1bj/Z
jqPwk70hylV8DXyD8k5bLg6u3lngCbs3xYv4obQtoPhGZQKEb8IjVMThmsjNcJc4Zr5oDeNbqOTe
E6WIw06BOHUL6anzzBkdqsjU+w6NBQDCNBkehkTvKPsp5U2Zts0rvKgH4RGYNYjxgvic2lXZtumr
nWx58R5OCHOvkH848b+MSP3V5gXqCWcVQOS/bnqC7oMaDKeUsO+iDxz3ydB1wkFlf5iwJ50GQ3DR
gxbs6/gcANSjoqas16WBTLXHe7ky0b/cc3ORXppw9Bd2a5P+nmarxkZxxtCfZBmmURIPPBTV3EhL
IBWa3nb7piF6PdpK+tmJrbcOpOm1cEL9mmn+X4i1pxRAO4scHPWSOj4YFhzZ3CMiNWz7NkofPHWK
XGdN9d2EPCsJGuWNU85bIQfWcwH101pRos/2UOYr8p7ONZkaMMswqZI72rmmpEpwflTKaizBLPlu
6VyFo+OYQPNDktizLZd6k+gvPyzTLsItJq50tW973zaLTcR1mkvfdgSbJc9f21meniWvQoBgjCF+
arX4BOriiwVg8hxoxjrzq0coqIOlOqqnsXKOekIc13Js5Zwj6r4cB19ZGXXd75y4UvfokAyXfGqC
XToQcgFlEOxyzwlWutmor+YAn37Z9z8ohhv9jhM7tFbPJfH2RVU72bqDIImfy9gbD2QQlr4uGQhF
5dpOHgCxxYWpEKvxrJ0bSemSjzzfVyX+5DsqNDA2IjCanA+nkWLVZaKRjg5NrV91RkSEXh4sSuqa
pl1EdfMIWVCyE7a5oSrsl0tlq926szptwdPIWSdV8GpXHWEYSw9eJjbKVZsY2jVyfGfjU5ztJsaW
jNR4osAo3XkGijedWsD4E9TnrtSSRxgVeK5GZQ/sld7vhU1JgL7ALgscVLKvHAWsN0UlDDVOcmT2
g6fxlIzaxFdZkoaDr2fjATw2745LBiOgqP/UgD3iQTD6JFWkHTqKcNctBMy7pOjtexl5T9lSWw49
KM1T90qsNOCM4wfNMvaS4ARmON0HIwELG5jHqrBGdaX5jgu5S/fgEQ13DJMU/hhK5rkGoehSr3Yv
ZV52z7P0VO2MbMRo8tTkgd59NhECQI7c5yEvrstnVL4Iokf6E58fE4zOEob39Go3k65w82xRjHwl
8pncmoK89KqAIWw9TF5iIiwq967Ov4sBQqfymoRptLKscrzCMOUsNKXuybJo4/Vmkw1zq8a2Dv4V
FzHBaUG/GEAkJ0vehdFSNhBwr6WmPPWOVZyaJv7Zi6FagKEbGkZIrwEpC59bl18iPlex3G5i7oTn
0kDdV5KNfJsojktVJQ0fA2ff1Bbx+3Q8G6XJDSAJ7+tCivj687PIE6yFIiwM3QibUEJSGta9sNV2
RqCxgrY0tFWOSZVLko6oLqi/7Sin6SorhrsGOqCrDLPBUnN9797nVW8JzcVkCztY873xagMmOvGl
qzplBa+gzm3a1Y9OribbOtQ/t34bnf32L4Lg5V3cDPnGsV3YYgIUiCoX0k3Rg1MZmhzRnZvauuuL
fiB0ivxIb8omQhMWfNVS/NmFFeWLgbzFwtCl+oXfe2VZh673WNglSm1h6V5MmQ9FEEHaE0RHs0Gb
V20Mbi3TUDQdpB5UQTpZny3ElNoTt067ldTF6lWrHgJBziSbMfI8vME37iaZcNyeqjDSFyMFIZx6
1SnUh4CbIFgSTeErPBb4ZrNRPFm7ETiVdYMYaa/CLzRROAm/Dl0r+KLNU5TBI5CHXrxqLEU/1AH1
+g5grifFN6sHjtMLuU+yJ5gf18AkpfvpQd1tKuVVi53iVCaBexsaeZIsw6ELNxC4oLGStr20RrxU
2sbAdB8qPftO6QQYsbTrDnzXgkVHpureyCLwck48bg3HBXBVSi8+2lYP3ZAs9aasnrxhKJ+yxL7m
kAnf5Z5UPjlaZyzbYWj4hWVo24q7JUURrtzavTOyvDu3+eDepYitw88ZvnpJWO4D2c8p3PCiVzMi
NkkcMtiJ2Yg6ajDypMrErCshXJVG0qNs6/ID94+dMPdWm55iPwPZxEETgOToQ95ABtPQqnhFPYT5
bMQRBN4q3OFUVJnPSUXsG6CZvLKnoTHIyjbPuL1LkWU8J1QpAQlV4rVYqzqtt4Xhu1nf1jYgh7nb
azD84swTXrXJRteDJ42torYPIG2n/ksMVUQq1zDzyxvhnHZg0nVoR2+zshelhG78fHtb2/fuCsIf
eSucNYopVqVvu7fZ2KyalUWZ/U44y0EH6Kmd0rDiuqMvLfW6jrbgRneG5bSX1husTRKM+cmOjhkR
uifUvlpF7p6mSpqnpOxfyM855wxmgR0MD7Dra313aep4T0m7c7Q0CTYWYauVr8VIZdbN1GpddKeD
VHDlXA2gLk31I9mRg92hNi380zKIV5yfA+TLUTex0o5HvIA8sRzGyNaRu0iU/nuaG+3XPPdVZMI1
40JdergL4I2qSYddGyN6bmSkwkwnVQ/E1Ntl6PTea0noeKPBc7ARs0qF7EddxKiLTLOZDqSvytqr
F9jaS/O1KhJvp/oZpOUdYbswMctVJRXlFjQz9y3bG4eDg0yFsQ4N61c3nrq6khTq8p3Du66eKPkm
mqq9POPBHTrvxeTPo2h5WEnQAL1ofNru3RghomkkGZ1+Cb3hQYzCMc3uCtB5YgTGyjhpKPQsgole
fSwhebL7Hr7zaVcEOrXNxK61Ck1Juwyu/LPRpb0lUXI4m3ngzw+xC5hycprtsQ7noj8E5vLDROaF
8qJwk2E7OwsX4hGcdUy45n9fzm05MBqlojwjTLChvnv4bI+muxprpzsNSiqfZZVwV6MCHAw5I/sD
ZBPBpCgkmmKSFRK9WDMmHgyEYUcLRSFhU3734mxKMrfI036YEM5iFtZeRD+mncUyNH89eBQgsliP
gKhvu1bEloE9kZRqFiCZV9EwpoesCn421AamByLf6UH05onZb5744PcfuMzbAzeD8F7sP68Tw9ln
vtJ/4PJhq3ntH1/lH682v4LZ5cP2lSf9evl/vNK8zezyYZvZ5b97P/64zb++klgm3g+lHdB39IMH
YZpfxjz84yX+6DJPfHjL//ut5j/jw1b/9Eo/uPzT1T7Y/h9f6R+3+tev1Pb8kqdDLUO0d+DRLpi+
hqL5F+N3U1HlsyolR3hbdRs3epS9H98WvFv2j1cQRrHVbZd/5z9fdX7VcocKzXqeeb/Tv9vv312f
wwxH704PeTqfr3jb9eP78N76v173dsX3f4m4ej2MV6Po2s38186v6oNtHn58oX9cIibevfR5CzET
T//yDzYx8R/Y/gOX/34r2ymhzi21r4NkBMdGaieGRMBmx/h3I2aiYSgOqnYVZmERvUosmH1NtwyP
YrokgbR3YmTZtM57yLRGX3qVQW1VbUj3WRBDoFb3T5yCIbKdRnFOJWELvmWaF2vGQDcPZN9/iHlh
d+GJ2owljFjCJpqqhy3D1AGB1ZDtn6CLvkDqEV8KW4r3ne0g+NxR52ub0a2BoTI+5ykMpJOXFkUo
yYnZwJKAs3ny6WYT02qkvyFHR0DEaqCWEVvlfk+dc67K65ujC6vkqjICG55kg/qSbERih5M9OEzE
VDd+hJarDd+NQf18V1x0ggbk7UOqe6bhEFjFpVDi4qIojbb19ALouljdatWwcwuQDe9WW70DMDlt
PkMuyI5iYWXmyBIZ9f28l9ja77SKoKZ3vO0XJEVzCtMYWt5flxRuad/1Z5UHi5ubPnJEs9SdI5c9
RczoBXmTQv1NrB56ZErU3wnXNzL1V+PQbQ3+b0dAud7JryYteyF4L4xi+TxdgBNxJEc/JF0DqsLO
C4pOU5g+MmufF5Z/GzhK4ICGmew5cFwIrghe3VYI47xMssZoSdKjXr9bc/OshnLdxUl6/LhwVAZ/
34TS/Ye9xNDIzDORbmOvVAZa9TFCa6PceXdBk3h3ogfYy0O3tfS2LpBZ8trMzhPCr3PG6DxSWTq5
zitvG2ntg21HMXHTQD+IZiR0dkAZWT+IHoJpwz6RkoWYTH67iaGr615KwQkrMoqjEZuVFq0jAy9D
bcyHeKwp1LtWkpQ7YW0Rk1uDqdWWYuI2O7mLXjfKhLxV7yR8Zw8yTuZGyqH0AK/x03eejRT/EZEh
lYDt3ya1MdN3ump/ne0meEIVPq00I8vjylsxM1/MQcMQVF0Hhcn0qn+/rtswpVSPUkN7LV6EYXkq
70iZwLBluwfRGFmGYv2tna1dZGLNqAkhWjj5JiBbEL4eUL4b4056t4Fe5AQM4i6WbhveFr3bsOzh
epVgaFipMKMf9akJw7w5iqHozc0HG3V60MZyEFvOE//VBvOy2zXU3tlkUNulHHzK/pRwREQBWU2u
vuyn19BIOV2FCEqICeJtERrUiNROWpXw0toHSgHGdCHGYE9/Gi3Df0JoQd4IO+gx5zCvmH1LIWwp
thFrZ58Pw9zrqcZw6v0oR5+lJiWTkRswuelh9BgAUNvbFkEDmU/Ya9FqO+FBAZfDmdvxr9YEY08z
qutyMy6BVFlQ+E9wknaCkzQDoJ58zE1Sj1NXGOtpRvRmH7Gk6jdWj3zT7CrM/zQMBERl3imWxzu3
rYf70TGuep10TwUH7kOuq+V6KOP0q6cbpJQAWBE6GyB5m1JQcuR+KgyAq1EB/VpY1+5Cqoe9ABsL
FLJo6sp2l4bhJOvZJmDLKVV16wT81lJM3ODJruOGW83mo/8O9OzVbbSHefHbzbGhirsKYMxF4Mo9
OIXjHDi56ulCdEUDF7sBhKBC0/5mLSnT7gvV2GizJ2SnLjKckw95I2Rip0Yst4s6AGBJWCA3qx7G
0BRCdXn0amRzguquzOF9Fj3R5ENCtW2qg+pwq58T0e9e7AFygMlZ3wpnWdOQg458OFFrq7r0afwS
uo4F+XAM5FSKB3RDftlCUlkXMeFPvT/Zkz59iX/vEbVPhC3zU+3k0Rnu/+jclNaqcgh9Qur10yQm
x6IbwZNUSr6HhPYkj/bQLYRP1YGgJu+JMnzqRNQHTnslbV0FW9GNG+PNDtRs+84mLhX+yOEFP4m+
RMi077UEojvdOSRT05sKjJTzWPTQCUaXxKx2H+1S6xz+ydYbvnuQEH1C033yue0qrGIs1oimHSg9
WYqZohjkHVnl1jCVq677+UtNvNmXAbKbsa8/E/WozSZ/8bxURkG9A9cvZy8KEvIXozMfxYowt+Nz
mfPQmOtEa82GHxqdkuujn/ruUfSSLv8yeLa5EaNuKNyjVwFJ5ub+yyX83ZttHTBT1HBc1Cem2Xni
tljsI3b8cLmaap1VWicTJ/7f1s3OP9cGMioUVrCR/SDbFqPu3UtyCQt94cSfiN59Nnpd+YG4tmPo
pH5tL3yMraj+7LQRKZ2w9R/80OY30wilo1mb8fHDPg2kX0e/K+G74UN8UuTK2ndSTvwJ2oFFjXjO
KUBeYjg3sAJu2hDoJVgEs3wNI8lZx7B1LSwC5SRMk2gN71hzaqaGZN37ZrYJF0VW1lFpS/vZLhbM
Q+EmbGmumbsxctBq+9uWRj6+v8K8XgtJR9RJcnUNg0KoGHEHC1byrRjGcp7cOUl8B8A2ypdNipqF
56O25Ws1PF89ClyKFvQLSLU6Eud/azL0etF7NeD2XoipsFPgsRbd3EtQgS0Iq70zukVmrrUuBOXm
VM0mUCJlKjnwH0XT6BBIoHV/L0ZeAQHO7NFNbh0egTX+8uCpCfyjgry3UqTVirSjdy4FSVJRxzy2
u1m/FkaoM/3zIAiR4slJGP/sM6+ZfaqJdklMhKHm7WSwejAI5dozXCGRq+TPbYUS3a/Br5lCKqRN
SnUUxTDT757mZesQKoel+BmcfxWzAWZcf5qYbbff0WlCH1wC6dPPqmjmreaJedm81eycIdhEvDZJ
+V2vx0dq/fuFTcb9MEboxaiJ5ZFrpaQottymWFZwlfiN+tBPkxBj2MtGAZktfHvJNI5BNendZlpb
kFYJjnapBhcxG+T8R9IEGnMxtMjM3+lef0Q4SH4sh3VLfUwFkg7IwiR3bmfaym1Mf58idHFKLFi4
OBPl0Up0IRYfqoWdgeykDLXc1EPaV4tCk3+63ubnpaLXBRMHw8BZRQyJslPN1APCi6Tswaba+M6t
NeVpIOm51CJL34OaUp780rJhu/dcFKdzqMJkvVuaU/bVQPJ1b2jF92KUbY6rkw1MowcIrCn345SH
FY3uKfo+qOvvYtRMOVvhG1C684++057zctET+yqZVO5h6YqPfdQV1K/zPKXwPlz0EsCMsLUK1Zq1
4zrbsciku5w63fVQt6jN9V6+7KtEOYyiiSsATtkkJ7gQhndT03wG18fBS9qfPeHyzluLgk9pJpc7
0DvlQZUhlvytNigkB8UwC7IjaRH/KEy1UCWsElJnppxOFPy/9AmFc2lSOSf1KtBjJAvfreiV/GiY
lne8bSBm5l3GFLrr1e+XMbQVifLRi5dGkL+RSs0fyUAVj5IUfyHX3570aaTIRr8DMomU1eSRF2rx
mAXNCurz8Sr8lWJEiLinREpMSoZZ3as1oftpuVjkurEC4Ait79sF7Dg5J6lBbb+W58uOUMnCjJzs
KJxBEYx7daBSSFwfhQh5P9ikJSGutlrttalK7WxJwGPF0PIgVR5rqnLEsHCsaiHrkXVOPUl+/bmm
bRXtLCXwjLuFo73Oa3iIDa+qitqfD6dlYMXfEjA4l2xqSGEqF19NjHU/qZfONjGR6Bk6CREqP2Io
GuHi68FjDzrxMJtEj5rR3iQ4M+9D7tA+uCmUv78vd/NUqTV3ewes6/QSRNNbOgzqqb/tXKk+Gpw9
c9gG1Pqo9uXO7LxhZyt1DT0tplg1NapWxFh0hfW2Riw3K5KIQHGLau2P4J+bOvuHBZlMzWcUSDul
4Qghmrj1XFBX07iSJfVmpNzl5/Ts+ME2Tisas3F+LhbTuharWwVc/setjdixE7Q9/7ZtTunLThvg
b4QXJF5FKM58Uhqn406rI9JpetknxX6GFNl6geisPFchkoFWH6efUnfI17ZHeTlHbIieS3lhZbKy
ciZkPlLQ6dGYkJuiJ2wjQHRgxdOMaLLfPTGEJo1px4ih5emmG2/W7WWemU/wUjdXxU/aq6oY7qrr
ULyZbaZceOcqd7fC1FF0CcvsROmqDXa/F0bRhBBDbE0AHRPPdXOdG/MxrN3sCjrT4qhoUMSZVaUD
4J4LFqEpnxMDNBslpqsQes1dTrb6pal4h6rQQHJ4UmKm/pfqarepj/o07GoQrFQIuycxa9r+125w
hjuxFATsJSnV4irmbD3fNroZP4i5QKoXIHDiJ8VRnOcO+WEYXhxTegpgyrsC2KyOmQsidRolUBvc
eo0TI0KgtNVeTPSGV16d0m52MGnxPDI5zxONL+1lRW8QvMBN+IJj8zaNBzBl9hW7IyJXRL5/W32b
80vgGJKmrCXPczdO58NDEHvZRTSygTTUWCOgK4YIGv+cqPIKahpZ9jazczrNIjnRrfwoh3ru9y5R
r2QXz1edddfkCAT9nhArjI6oXShZkDHp0saEaXvPdcx9qqAaM5FTypPUHrJcaAULWst5PE8jXAjh
pRgPdV3sKp3iZT8atxn5f1ievPbqaiqft6mnRecQDcALOeWfltDNuinqwz9IOEwTbV6XVDAAJiVa
vHalmDr90IEnEALafefU1nWYGqpyUQEuiY7FSmBd/cSwrobiWtu6j6zFbNMVSTlR4XQUJrFU+EJj
s6hT1QejyG5iUvG84HaZ2TZfxmmpOG7hpjk6vtXuKcymOD3Ox1eTR+5VojfEI6ehDRsVZfv6fd9K
1WOkW1tPVkewJq13jEGYLgMx1K1oHTdetROzQdF/Dd0pVQ8657ng0yu84FaB+J4DIaIVbF1USrqB
liPYiuEYFqAoFd85i6FSgviU0tdU85s77lTxbRH6LDAPw9SwFl65ZkiLsgTPL4apBWGniuC2XvCx
NfMMpQXogPZVbqVbfnS1R5IN/JJDJPBXYEK/DSH+NzgC+6WFXvflg68OTwBaLPimMSrvPD6uKN51
VrU8asd2akRPNAFSVEer8N0CDnRmJOBWi1aLagg3GUZl9aA5dfjaRbUTPuVpU7/mcvOmNMHGtori
Pu9k9YmydOCRZcWTYuBrTz1oj5VndO5WzAY6531USzQAGDgPKH8fIxeYVDQ5l8QQr5SAH8SkWB8W
32Ob05Cw+Hn42SslGK4nbymH2H+EWF42DHkV81V7EA3FV7LhP3RGmz9QzDkSS5IhuxzdKF7aMcfV
VNchRv3tX7fZVvMN40611Dc3QZCs75T40mX8UvI4CTs+aMRLMzViok9Tc+/1yXNtFr9M04I0tfNz
aYbLm39jeofQH8+NoCidyOdFb27qf7ANifHv/OZlYcjnP5PqfqXHXgRW2oVxZ9CpGJ5qTtXKV2EM
ohG9NidPshDjD9NgQYOdH7gnYb/tIJZ88Jtt73xyuDo2fB/eFLlQecjgwu+uNC8RvY+vJtWJDfU8
1i3+6Ch2nPcWfpovGeuCXxWYutEIWHY2rNJ8aqN8Y0zc0mIMtUkAeBhA42zreg0No3fjaWEjjGLN
3JS2FR7yvJPuAQ4aj22VfpcyozuJESFXdcPZzFi1fG4eEQ7ZBVHWn9LGVlDJoVJjMEMVfdNUvQib
aNrUgOTSVrO1GObSCHa3aMc9MVs+/03pv4CGDqhQUxq0ArN0oztDc46iyqFOJfAO0sT8yqYErgEI
+WPpgUH3/IvoGSp3m0xpYEf++wQqY0SPXeNV2M0xCaGhmFyU+EfVkUgSeySZ7UMO0av8zEkmCrLU
ht42Fr7lQMLA/R4jTHJM6jg7Wn14H+hGsg1/m4S9MEs/X3zs9lS0Y+WNvq0W8++cfu8mbH/eMned
X7vXubcF5GSvlc5Jz1UctBAtUGmQU2OyCMzWf0uBeVJE9IP/zCcNbqzXUcnqlavY8SXLYBKE3E/d
DWahXEye0VZm2+RLSvcdkg/1ePJ14Nmb0qeUyKqsfvXOKLqi0TwA6m2tucC1wGyD7VbH0zw9QHHf
LBqXtwnd5K/zRAA9LEpsaF7KSfbA3ZafY+hIxYhKCf1YZeNnMRJNl+vTh6Yr12o1ZA/CJgcQwZSj
zZcbk4toNqnaYC3m9MkE/Ym6HSWtWc62JKntxdACVp836qNvroJ2+W1XysEOlMmFC7GHsKUO3LJu
3IcbYePhKFgWalDv4Bm5ZPmAxAcySw+tY/ZneDPP4TSiTL54GGDh30CaNq7EUDTE8N8AyodEJ3GL
K8O5uGS8xSJhqqm23sJs0C5LiKGpE+4HkGQu0ox9rl5i0PF6PgZ39TQSdtU39SPPDgcxsuVRB6Wo
DsXWQnJrIYy3ppLVi6siFaY1MM0Jm9/J2p0+hIsqKcO16UjFXZAbZGeh5t3FlqLd8XfbAJ4t5bk1
SaDIre7/NeTKMoEMhWLuVj+kepB99QsKV21YqSA7kqR1NBbWSYeh5OBUsr61CIpcW+ohV1CwyK9G
Fnwjw1X+sMItihreht+ZcmtRPXdtHNVcZoWHzWwaZ5HxbH5qaucgZk0pgvE+HviIozVq7mSwkPsY
iZuVppbmibL5NygVfAooFCS9J9PczDYTjvZdJjfUm+Mh7FI/5C1c1r+WUbv5v2z3T1cVtukVcu5S
1x5I+XJKX9ZT00yZV9FQbLQKAfyeZpPw8NRB2TSqzD908hU2sV4MKQR9AO9u7MVo3pcqmRQukG1G
udShAVY+ySwnT0UbUyxqfYHK3rlUZNiGKi12mSoHd2lXU/1raOY90SCUpxwXciV0SBfIYhhfeqN5
7CI+wVJfLY2OHCen/OONX/Ud1aroDk6irstCp1RmYlZVNYNG9KZGuIwTO2szRa2DMfkxqvlw4RcN
muveb79RrHIoKKt89SA32lJf3u6KwA2RsZG/GXzGdqltQb+TWdlLTwHS1rHHYS2GVV+3a4Sa0q0Y
umMXrmRDC/di6KgT+RVCF8eBn8oXDyYryo2g3ipkWTqj/wyuOYV+rZBt9blX0p/Dcoq3iqETOS5U
ZO3PWTFMrrm+Hjz5rR1HB+ZXU0Z1KNbB+tZpBDq64wRjKiiW8MesEqmVz2IkmsRPJiIL9S3stDRZ
99ZeNQn0EzbQKIeRtVtvelinMKboSAJRaCYmdKQcbrN81XRKlCbvuDTUda52cM/+nnYKQ8tXYsfb
tlTWLobUldY1UjHLNm6zgxEl6AQiF7sawZ9/kw1IGFTnizR2xnpU/ODQlHb6qEXaN0Q8k23ueeB0
Gi87i8Z2+/rU2RcxGKqiaFbzpCZ5ytIokVjqm6LbQWj44qYFxYROqS4c1ZLu6kkwhGyAd0lj2JYM
RXtnz4vU0xedDflkUDfEDXATq2Cgbfdji9Il6Yvwc6PCUWka9te687jRRTk88S11GU1Xt3BGZM5X
aIK+KnlbPuraEB14VFLWUDx3XyMej2PN+aoTqSNTm8tgYVXlQR/tN7GOcwC3b8pO7nsqHslHNDr3
3cC4UZLJ/aOumMoXKkrR7gQishdHR9EkHIV8K+c2NZ0mRRMUlH3KdYFAeGrZMA3no3XOHXMlDqF2
OMm1pd5ScWv5UkWhfMkq93MZeMpejEQjJsPIXXTUxp1nu6aq+qnJtbFAqlKunBdz1Maz6QbDopUR
FRwhmVs7am9vxTCRjGdUnZeosaKJMdHW6Ero866p/kn0otFPqoXoep4dVYt5SrZrDi2lAjKcJe8c
f3aR/VvotenA5jj2p3BqPKIw6arUuk9WZjZbMYH6lov0SZC9mnpKxWFe+hX/6w70kOj6E+1OOIla
TDec062ZmHxu45tTQ8pNQesLQqwJMy1Q0RV8bgrHT99CYxReaolQMXquo7qrJ+2eCrg8d/VQ29WJ
qj7LrftzFuq78DB0KMPxnGAvqKXzvo1WtC1DXf8Bw/6+ChuCfJA0cHx092ZlZVcRyI/VYlzIXuof
xdBTfH9dyFCT2ZH1XPUj+kjR+MV07XwT1z3BR8cqP032rFCHL5TMQsvKR5j0zrIAIXXI5D74pNsR
ZMZO9dQMsEAmQfsmzHbS+dtc6xdGsjM5ox1g7oapeerpfx8OUt9N8oVM37o3dx+4lV5w45zXfNjn
5q0gL5Au5j09x7q3qIPYlqnVnSQv6xC8/z/Czmu7bWRt07ey1z4erEEOs2bPAUkxiaKyLPkEy3JA
jgUUwtXPg6Lbsvvv+acPqlGRNCkCVd/3BqysnMG47fEytzHzpU31Zvo4nFRRteWTNkbeLhOpG96o
NqRBwNCYdbtSMwCZJISnl1Wbcs72BvmfGvNXvL7hJNX5sM1+kbn4Ar15pXqdJH2rhN7v584wYTUs
M5K4IxNUuwksvV8DFQsMSR/35HRfOMZmGdKWkg1NzSak7Uhi7LQ2c7c1emaoXZuGvomi7kddE8rX
8gafQHgvMCv+Mnvn34rtez/87FAG8Je2RSHjbx1+6UF+/VhGjVYu8Rfj+D/X/6dlPtou9vG/ZpQO
yir8dnk3yfJuksUeWo3+eK9ObD5EdmmtDE00G2IM1R0OY+Wdt1yBL4DA5N6qFlXMMS5y7eB6vw0N
8m7iPLS/TPm1wthMBbexsL9SM9XStq/L80QsSzXZhYxxvHBswshJnG7n1ImClcFz9ab2hytDVdW8
os4r0pm6vdUjaOPQ/GR/SkCEfrwz9erwfT1u+LPcfXQEXS+vBUHHy9uw9cUETNtg5OzdF4Sd+oBA
qek0/n0uAvsG3MtR9elLUzV4CHVYE7ujpao6urofrlojCDZmyj58zQkuXAn6Fzdo7zKGL/XWRbzn
pFbhrtDf42bz0Q/2rzug6nLj+dneT3rn3DlVzvO1IAVqCB2IDsoG53S2nbO68qPWOkRd93gZp6ZE
Q/6tDMt5X/CfReCbGR4/iX0nrGTlLquqcR9LLbjQyaur4+UlDbQyElhZm2HJNg6yj6Dg1fVeVfE6
xwjYgYqkqn6B1EfbP2IY4F/jL+Fdir9VVYdqk0GabOspTlEeBPtnpUO+wt+mvcdjrr1PUnJedm3C
+Bqmlo+ZAp7J721qME/BbpMPqHWoqhqn5nYpew+bAPNl7t/WEyLudrWAi23gen5tV/JnEfTe9cCm
AQo8SkuQqf7qWCzLG4wQkON0UlG1W7TL0ZxAZrAxmmijVvjtUi2rRqueEAURfmhYI8065lGYb2KJ
WRd4wndpcIIyTZBtcHBLr4dC31zqsFD902XUFEQoWLjx+289jppULfNRPef4DU+QbXjOfsVuQ+16
hlXI/orCyWoNG2ayfgj6mMYxG+vklMBzRX3eOqZFvo2Ice5TD1rVXDfOkZytu4/s4UGzBljWqCKv
rFl2Ww5Q0+eMKAL80+nVjNBE4C+k27a5vLSXbjtf2ofC/K1djZ+Bk1zG23mv3eCqiCTLiHzS0DTn
dnHXzTOOx109Jcd58d4dPKwFDAz0tmIx27U4uOz5RcUb1RshzXoK3YwH1DK3KSf3TteSfb+MxfrA
P/pR+IKE6XwvXGmtRItqD1pw2Dg41hfL6LHHiGSCnLkNxdUU5ipPg+wskzp/xHHptkFN/A2YVbl1
I6EhsBbUbwFMZuJHNWQ/PNpJ+OOaWNxA0WxvkK7GQKjBBGjw20tT5MYIFJHJb2+MViOWVgDPVoPV
GNWhqqqoPXjsYYQjTxQvmi8fA9WVtkg6V8PXj+VVs1rko22Ik8+995aP1bxtLREZ22Z2IS1qHNc2
GJE2a+6jgm3U0uWkWXMae4u7eBGk+ZYAUrH6L7PAUqVHK7A2l0XUepdBdiY/GZrV7lMrTc4fhVuB
oh6m9UcL8kjJGR1LvBLmxHkiJBkdVNvHEHUlan9eh4ahbT46jMlnGlHTaOfIAt7h8mKXRnVZtSA7
UG/aWLn9+7uwPEJxfd1/8dtsOEbhJI+B7v0sVJuqqo6P6m9D0kbLV7/Vfy2jzaG9DrHVWqvej8n/
z7W85YW1ro73eDYfkPaYd8noxat2kdDqUPZHCsCvN7UWWNdlHCC9paS2MkSjbjLyO+vJSQj2hu2k
43LJHL3iS5lm81oNQX4gQVkJA6Yoqp39mHseu8dWexsG4wBzDjVuPR5Jfi3a5Ut7MzffrQyljiSN
zXPd2UcR99tBk8dUONV7XPiCp6SlPSep3WxGoQ13ru4kOw9tjWsf64l1n0811nYm4vdd96UQXvps
1Zp3V0EkLpF7ew7JxzxV0VF1qQLpByDNusA3kNHsK+6FsFd47n5t8Ap+yiyT56elrVXNwczoyRv5
kflZv5nYa288a+VqSfYYxb18zMYi3fhF2O3ywpWPelWlN9wBX1SnKsYo/OyzWzypGnIc3k7YcDdT
nbDQmsX8ZbHAi38uNou83xEIvpn6joTfXLGHWUR8JArZYE6WKsonV15n7pocNaAk0QYewn858Shj
HCMXCDs74Es/OhpRf8HmxUNimSiAVsRkmcbsTiGtQBneNl2R3SkQ1tInlprqi9L0Vui5vpo6dh2e
09WkCzN9BVa/fvAqu3pgLw1ZopzLnaqqDquCJ5ym3lk1CUe2J7Pzni7jl0mRttilRhx68kmm+Xqw
u/c0iPprNYRMhn/bze76Y4Khd2udm+RJGPYq89gEZ3UiHaSC8/AQFNpt2kYahyWAn2csy+S5GAT5
fz2HtBIi5bmzPDgLeBS1uzA0LD7EUKwbJyZFtjxMczND2zjF9mepqUJ1VsuIj2H/fdskceEbBeTe
TLuqXB91Qs7UPnIjV1Na+NfjGDe3eJQ0a1xai6///xEFa4x/rtEbDZ4kVhXtmyzvHsWkvYa8x1O1
1Nqyj/fzMBprTbPFo1WN3WOWv5p2nj2oFgePEZwMnWGr+pIp8M72iE5SJLr7PDWBNTf2mbMpztyF
lO8Dj+zY0dLXzgusrQis5FBlunvuuRm4gx9etzzmWui6XI5zoF35NQBIXN995DBnzJbmznyekF66
VE3pms+9DL3fqh+9avA/zS2J/e3RvC1mszupItBRPuChWyHl+FebutJ7FC8IBYdkQcoF4DkV2Orq
KEtuLo39giZNe29fuNZ8nGvUsZUoe48DEs8k70kas7afZA9UvzSTN72x1oh+xu8AJ4GDJf6z6aVY
JNZgcDKJsKuVnJ1BM88ZCjKQm/iZnIqovrp0umnnHdxI/xRDaSDVE75UgltE4M79TmJgs6mC2Xpq
Yltck/6QK1U1EQe/S0SGSU+r9WvL+mSYdf+o+loEFjKtic+qZtRTvfbPc8Kt/A4NHP96yrRsDQAA
e5HJnW5kM1tr7Jbid8/ytuyUnE+yq1EVMVHIcictfqkXQ7BlgJqZLcYk7Yiik5rJ1jp5nxtnW06e
82kYhnons6s4Qvp7BjHcfksafA6nztBeXDm8t06b3aqabr6IvtOfgdT19yTXbvK8wvm7D8lkmnm0
VlWzHIodUGD3CpzeawE//tC0bjmDstfmfQ3q2swJDelL4cQjmlO/rsYCpQwOA8NWdajCqHP3Ms5D
8OMa0bD1x/xckETB/qgXKECE8dYrcdEa/Z6TcTtl56DXTe6YufGAUvOwzmrh86HP0Up4rY0clzWu
az+qrt2+afzLZRHW1bXhO4SgvRpFRu1rb6HOTcCtwmpoBAY+8ZSqrAFbnL4bHs1w8Qwv7PRrHoZr
Qo/9jyKVdzZiVG/zxA/Gtpr6rguyei8HlxihUZhnK230TWyQsEez+4uaNPmHGhWi754zFKtYL9vn
UmK03nqhXLURDuDkByWKovzmxGS3+y5z+ydiEovXGNh21dtWcUSSx/6qOr0qCh75YFSXKrA7f8G/
O7hRNcsV/tryBxBny9JIF//jWqqz0Wb/z7USDE9sywhu7GWyWis1n6K8sDcq7CadPsfdKOl+xut+
q8tR89dFj+KQWPbWnYn2x4wezB6tCOcpN1Jv28gyu+qWvbZMW6RvNe7AcqnqozWfiVqT96WmGbX5
OGb3aqJazHPqAw4eA888+jEIamBrFcG1Wku3xn9+pei5jhIePVYUXorI7Bygo3GWbHsp+pXqCWTz
s1tVL2P0QhgHcB6Hj8lpzckiQj9oZUwWt9EWjNu16eJtBoyVXGDO/XVpChfZcz02pgRbJi4vo4sE
cK1mpMcZiTzdN94cPQZm3PXhdoiq6bM1oz31V3PfoLSrmnXvH5v/GK0WKZeY3h+jVXOcpt+CCm3j
UfflnpOTs8tQo3+yp+irdNvpKyIhDxoCRC+2mTqQqxwd5mbL8aef55UagczidpABbM4wrgG095+s
1BjXFhn4G3aTKK/qWlfdqHoPbnxYdKGC4Stba2y7KvtHGdVnfGX8t8FscTtqiGp7xFN3LTo7R0/0
2knKwLyaq0E8IWw+oCsnxq9Vay03HvsHgaEdqsOrvgzmJwmwBX0SHYzX8qk5LXCPf2jHQ+2ms2v9
KfLRgh0c5+f4BKOoj/Ef7ct4uYwPPcar9dUH+uf4j9eNWOdv49X7+XP8P6yv3n+7vH9vqq5GEihP
VuB8j61++NqjAj1nOf4w/gomXYLgv1PuCRmYX/FP/zamtndE5Fay4XScPepB6Tb0w+kzem1IsbXa
J89E87hZ2jEvnj6jyLO2f7WXEO0u7cv42bflnuhJtyowXLkWdta2q7zQ3OtmsDwMPKS5UT2qUB0f
VXXVCospf+uu0v7Yx+O4/2ifjMEhUhbrj9g6o8tUZOZbLcWzT1b1B3q7heahN9bPw37Eo2Y9IsOy
zeugRdqPAj+t9qSq6koV2kC6PLI7gRIKjyQNilY9dzeqyOqgu0mWQlVDZ3TWSLx0m4+21u6JY6t6
pM3p1rKjeaXmqSmqY6pRlYXT2SLv7+lvcrawemuj58p3kpMcPOPSPqVInIy5i52mjiMJZwP7LAfk
X7K8ODZej4t6DpprF5S4e6Pdrp0I9MKb86Aiz9aif1fOj2PC8SaoOG550yPuIPOjj3cBlFKJ+eLS
Bu1mwtiVDUfiQvNzzTvIbdNjNwZI4ALLQPk4aJt1NPowCnLzrHrdZOFZgRK7Mqx4fuwR4lpOw2wm
u7WlW8FrGk+fDHQJf+TZnYeSYbRyXfAR88ITRFb/qs/Zt5gVsAOp959NGG7DDue5+IwE1HLEtAas
fFHiGve6F4MMMBB205v6qGojoZFbddXcCtmMl2uNZ+zGMXM+sxEgEBx+WENFBPW8gZl405b1WO1a
ObFlRlBvTXJyvHGgbZVoQaH0Y8n3UFTrsZ5s9G5r7SrSi+SYGcP8IJwUyVmE5faj7gRXfheLrT/i
GGto0fjSZYvgY1fGBzPtx5fJT40VB8ASHwZ65ybjiYIBnl0kIy4lDU+MXwUmkD+rnI/SoxY06NGj
BXSGBiWfhdev2YuQNUkNbhtZhCfOUoVnj+idLDfpaPFPsrxFXbMCS0wI/sqthflaa4uHuMiCWxJu
7bUNugRvKE3Cl4zjLYt3q6aDHVH6vnmvCjb3t5ZuIGUYoV12aUd2wNbqOwFy+77KIaYk5ozs9l9T
7KQZiBvGrx9NMyKde90ioP2xDHlSjG14Ml6mCoQp1/nclxsjxAi5BYxzk82m9Qkp/ibSu0+VY0Zn
HzHPlWrWMxMHDdt9NVC1JN/vb7FgBzeVEVDcaOYCV9bLQ5u1gbbp05YzUlXa21kaxa2fReWlKLA6
wRgaCWwXKMq5Alm50y182BzRT7dFJF3YN4b3GYnmbW1H1fdq6F6r1hhfbE8frjQzFScc3oZT1VXN
ZjD77kk2RbghRZ7shZHML8QXgNFELeSLwZheYr//rIE1gSZITY8c9jfF8GiXnf2kg53i651fSpx5
7uI5eFCDmuVPBs6DsfISlJbNst9p+phtGxv9Prgv47Mlg5PGc/eL66ODaY2Ac5IE10komejSjUP3
pZmg0FVe7t+PKItdDwY4gAmk9peG4JsVePUnlPfzfeRFyU50Tve2pIzUAFx60cCdSnlspWk+mknz
0hN33UXEAvbtIvzaBYbxtCCOtlnrJUdMfyFBIma1xuzLfB+1H42pTd8AlHL3gy/+EAdesrfqxNr7
ItTvuwhtb4TH5m/ghxDQ0r62kZ+DuxHmXeRhWy2kh+UsUIeyEul1sChIqyKcZv0E9qfYTgu04qPt
cuUjMu13/EFdepxlYGzwEXuWTaP3ax0+GxcjVOzVmrocj9HsEVr8+6Wqq8K07fGoQyP5r4P0TtNJ
O0fDeHTShlUAMMZghJBK0AGZWYkhz1GbOPd1O8q7NPiS2ha26nkRl6doCh9Unxd0zn1cS33flmBS
BygF6TpzYvtKVq5BDmupR6jMrrk1V8i+MTyw0Xis/V3RoPI31aaxn1tS0pDZPfbBBhkfMYP/xsBS
9ndCJMD+9eGsagje9ne16xNhLjPzSrWpYtFTwKvAOGNkwlKqrQvN18LQuuNlhPNqFtGRCMWMlqiE
u1WBtcA7ZsE/NqZ3T/Y+vc31AJOZ2L8vrMa7LwunO+KpnaxUNfJG8xY3RUJ40p+/CGM4jiZIFy3I
5n2n2faWTYf+BgAR+VPtIEbtnsiTvB+9Jjv6jhmsojD6YdfZsuVbPKydR7dhb9KRN1uNKCg/m1ma
b0TYCF4/xwgAlOCNJ9iweB6Udb1o/es+1gUZ20rehotdARKx02PfgxKcbK14jSJsmz0PoTrXRV0A
nvd9HYrsHRe/aCULG2OPAUm1zBcmZhAp0AxPFk/IxeKF1afefU/g72oagR9CGze2XSNgYwA82Lul
aV1LNr2HSPIx+vpyj9Ddbm/PQ3YD/ZtbkTtmt1gt8ljkFHA/LWYmTVTPj9ib6YRHMGQbPd9Be2U0
XvFPyGAc8qP2ELLtYq/5ZuvToS4XEf7QgTHcz1gcFPG0cqXhPc8u9rhJ33KojloY0ma2CUTUvoJA
whnCqhAftrz2tc5XnIWi10l3qxNSIvlajco9ON9W7mM7skxC8mXj5yWyqKaQZ0eELb9pt8UKtdFe
/DiAFBkQnahM+ehE2lqfTrFzlnmd4FkzlkcTC6WvVl1+c3QnfdMN4ItJ6uMra7jkXfN8BijrInVR
RO1Z2fWYiPZ7rt/U1kofhLz1FxqZYtIqxi1YTIkcvnzwFzquahqyCHWWXJrHwM/rxxnu4hGTablq
2kzuRzBxW+yR9NusSxL0K4yzqoGUBZiyFCgXdrsMfWKekJGdXjXWYK60unAfkGMxV9Pohp9l39zi
AuFHKx617iJoy6veJGUGc6Qpk21pVTwpByvTAEfleLqaqQcxo/NuCFNZ8yaCcMU+sT9dqo0MzW3n
IMjkk5bma0jTrZ8Zun7UM4HPFjKjq9wMmxtVFEvypuWTHy+NWblHvcY+qU69sFEfIUZ21TiYeeQ+
qJDOjtJzbhVbV0P6fgIHxs+4su9SGVh3cSWbMwRDVF3/ahLLVYfCZDhO3vVH+5hp9toVst4aSRah
E41h5/6yHHdEsDuTc1lKLYzlaH8S7fDDEDPa+mNcfS/OYvC771rm9Cvbb6ZHv50D/qX2cORkG2yG
rnpnB+DiokEKWeplTCYMip2qfnRcqiSvskCUN39rH+1e36Toam/UsI+iqghh2OWdarH9ovY342T0
a9MOyqsxPOpmJB9UEft8tKEp9YOqolRuoPiLEs8o5IPGX+EDMpflLvJ93OWXWaoNNU3Y60YaHNW4
oYP4ks3h9jJhGVaZcbkVczht1KyhteVD2+ovWJJWJ9U0+njNSpGe1SSwexVuI/G+JkNxNgYCcZOB
c6XVDgRjkeXn7mm+aVERbW3Xio6ElY0HY0beVY0YPfFOdEt/FLrfHlpHDNuwwytYr9KDqGrHwuTF
DM9NB9+/D5wTqiRIuOIlsHHsRaQKa8INMrDtgbil/+rycElqz36JEyM9DWDQ1nXo+q9WLLgV6m3K
KbtyXpwQ+5PCj9ddBWLeMPzsIArLOIFPS3Zpmg63VdfVV6iN6g9E6921LUT60jSJgb5MgS69O33W
MIT4KmR6qDPL4tnmT7sknEN4JRR9zM05KCeT0w3ReDdEWD+f3kIn99fdHMzXTSa95yR3r+J6ph39
lZ0xo5vqlNb4VppEpSWyriGRCFzILVIgy/SpAhYW12N929dzex/Gwxc1vfZNd1M4yLKbZK+zpLgh
2GwdggCoeV+P8mx5XnkV47b75DSGA4W1TL4IF/dodeRph0MiB/cHIgfPjptVb0lVNWtdGOZDOU7R
Vq04cPS4rOih23rWigHzqdGtnppxdID2G8kXJ5Y3ZmZyiGLFElTFN4OM1/R18Z6xzNh/cxOL72Nw
rZNVxPZjPADDGHLvbbCAsmioDxxsVKQf9SjnFIlAwVzrJYZe5QVFF5V2f82do18rFB2o1n49le+h
3yQYUIX+ujVacx8FVAeZI5Y0DLgmE68BQ93Zu0TDIlz1jhkntBhI9lr1Wg2kdg9qId5+zrUWmP4G
zeLoPY+vePgb701vdJh2FfrJSUR+O2l2uVDVxqcFYVZX5qEV7vTMWb8+RmYaXylg2Z/tydKugGh/
ttfsF/6pXY3XxrolI1k4ez1Po20RGDEW9Fb6HEtL2/UZ+gdemGbPg6nVR9fE/FL1Vkauce6YeCIt
vUFg4qY+5jezsSRxOvGu4B62JvPjMCBT8IH+UG3kO0nH/0J/aKOdH1WbAoioDuGQFxCAQz0LoeMA
h7Ybf7ZII2up+db43NmF6WJ5Ur91OF6/tIuAPkFAFM6Wofl3J9v2FahGFSmwp94+qytzuULQ/3bU
5vyomj7aq9LtdsOvWaqDhPjPqWHn/DbLjOdv7SzsvWkY6W1fZN6mgu6zcWpU1lWbKiKoDXuzDnC1
gsRzK1rZs8GF+wfPy17LOZP8C39NwR1sFzS9f30Zp9YKQ0iT3UJc+a1R00N3483gHXpHJNpG2lW7
bxG6XeWBiDHcXF4h4xXU2mqdy+zlFexaepsiNIg7WX1w784GTDtjbL8F1ve6Ssd3py6tNR9DcUtq
2TnGGIRtTex2b2Mjc/BIE96VVgScLA1Zvri6hJ3TmP1+XKql0yK9nPntUfUi5iCBMsXDadKT8sXp
i89BOrhnON3li51ylOdXdexi/mz0nFcVs16/geFD3ii203OqBcUjzKFb1e74VQVCA9LwjKPSmzfU
mylwyxds3+3rekh+Tg8LJMYSVNTPlpv/4/QIUMubO1eX6Yiw29eRF5hrr7BAY1hJuM4Coj2ZNXEW
8Pv0k+hfA0SNnrtWaHdRTiK98NNPvRX7R0I8HZ42dfZp5NS61T0BWorvZBVortiZU4jDnNXG57HD
nX1EH3ovJiyStGiSmy6unZc5cX/UOe4UTX4PNZkt9kLCgK+xSt3q7Fv2eFJOu8qPd2ni7x07Ducv
i95fTW2DZ+FQpCEQ1rY/tHnzkKJOre/gBHS/VfGO6Q9YRT00vV6d46yFYRgGxcaybRQQl6Io+s85
cimHSTYYB05dWtwaKI6vU8/rt6qqxulLRzGZJBFbq7ws0I7tJrByUHjSmp7GkChCaolXHAgbMuST
swGNtAQUENxGkzu/GXmovThdvsqcrHu1LVc/hqOvrdWsKDL7deFgE6169dcJeb9XAi3JqchxUoPj
3bF7T4vNJML6KBLd3RDWjLcy5wmOxoB04TFyAvPsy2WFULcAkHsCP0SURJL9z2JRHKxFJmfD3ttf
dUPL8x2NsjXRx/TZ7zKQWXilfi8ESL3Q/ZYCQyBs7M2PVokN7Tja0bXtwGdDKiK50jw4905b4Vc0
E24mm44+ovM+cBcmNRghbYltwm4Ma+8Ad9s9iyRoNsGUm6+t6dyqF7KTeJ/BhcQajgdprc9ADaow
vVVXrmi+aVrskQj8o71puwADe9zFC0Kf+1HjwCl1R56kK4aTuurL9OeVNzjatZ4AFWfAR/PfhuKO
Plx6e7noqrg1gcmMtFnWx8U+wMrqkjYb+IJuGjN9VZ31AhepktWU+/mTSn55mv2FrVJ5o7rwDyg3
Jv4WO9XJFiS/rNUkgXYsRtLJcWZGd5jYORuMmoA2JbDZVVu4XBF3v9J0k3QxLoWX9iY0xV6SvV2p
ER8T8gRpqcAbG1Cafy2SFLwVP0HkZ3kZ1a5mZdK3N0GGHbnq+G11XtC+TVK9vuco0T+L0r9JJgkS
ZKn5RvGs6UlwVjVPVN/CYtHkmAr57OHojtdkPZ+cpVqDZ141tj8AnWCmjmjN2owCeezFLJ8zGU/r
Ap+8g5pLxBtrydSe92ruqHPDnobY3l3eg4HCSChxTVBzfZJc297S863qHbLQAfq4+Os1WHC2hYuF
ohzql9BN97Nuep9dW3M3OeAHyENx/QR/8O7SjirHJuM8f9LHsnvwbfOLalfrJJNAnTPo5ju3hHst
u9n/PPa2wd22a2/jJAvOrum4hCEMNAS7YtyIEVvJxo+HO1iYw5220PNbHpOzHgA5+9XumE68IXHp
sENjhOqIHAOzihIFlqUpqnUtQNh1ui0xK7lWbYWdpSvumM6mOXQp4G+DXfxVE5jTISOx+TRU833X
DvgEdcQCJ0/IJ9eDjIhDwGlYapemGDWTFs1ZVUvhq+Flng/XqjqFaXkV5fG0DTMwiH7fu9tSMXf0
OOxX9XKJefzWbmW8bGFo6xd2jwGut950aQwIZ8HhGnO2K4L5WNae9tZxS3UKduQcrfeIjPLXBSLy
rSuCPSZq1TMPCXGNQuzisEs7GkFfJ1xvdOPRGcoq3kx3cdMY1wnb7GsLnozfEyE3uWmvnGFsH0qt
DPbxlI67Mc2np8IcvxL6d7+mLvcR9BI+VbWdb32QF0eC6ckdErjIybiZ+9UvH1x97N87E4tfL3Tz
c2AAChAC1KvmFfY12ghiFbLv4TZHVRVhNtjXS2AGuP/S+NtloFqtvim25IfRfFz6O8fI1sFy1GR7
v8aQIDwRv7b9zeDpySbRNG/TF513xsG758yT8muJ62YvLcsDX0NH5AgAo9IZISlys96rRjJa/qXb
iWPIJoErVyNKXZveQO9Et9z5Ae9cZ7cYS2HhNXUFd+PxO+YuLTYN6fwQBRw4EVk5q5qaQPZQ34zL
UVXX6r5gY9uvm1y0d2pIyDPsMFeGu7JQA35wliIyEd+Iyiw4qKolo/wc63sYz3dQ7gnrty8O6gvR
CuL8g85bfoujLMMuKakedbgrV3qBxUCNKsvBC+f4wGkpOudBgh8SsZfHOGq0FT/87rNs8p8rmuRA
/lpRoJu1C+ZSv8Iq1NzbRoamRduGrwgxf29dq72LYRJg9xi8qObJ0gmvFHOw85dRtWftHDMxnjht
z5i+mw7fNe0SfdzNCJb7iDOVeC2Ljfp/kp+G0bU48kKn86oaLnY+/l7F3VJbkYRy18U0Y7Q02O0p
1SCcbqflUi5WQKoQRuPhHcKYGgGUbqUaP8ZYKPfunLrQ10lJ2FE5AxvmtC87ElUpv8mVA0bzefJy
kzzQDA84qqKroe38l85d/oKqTxiLBedoSH5caoA294Ld3ia2++rT1BQdt9awPEShlmz8MJRbrQF3
bQY4dRWSJ1U4yB1/stVriehJvwRubSgwm6zOsP9EiPbeibxshbXZ/KUHScoTrMjvzSzLSZ9GsBV/
STWqKyW4eFFlvPRw0GaXG24/xsl0KNaJW1jrEm++oS+Hu2kp8sYnjh7V3/sCDRBVU+1WlMAibSb2
ougvX4YFedvc1s6rGvXR3E1scByzKvYfHU1NACv1ADCq1dTrCV0a4F2tMvtSD9GVza3hnIsRn6t+
Sh5KsDxr0wWFOrUAGIa4aj4bRveC6WXyvbTIhpo9d93A2JW9UXMEtKOj6QtMpTTnuzXF1mvQTDER
nGJ8Mods3JR1Y99JJGC2pkjFTW/CKDEHeyF0DnLzgZeX8div/TqAokfCjAzLEIsb1S3gg+IMM3wX
HBB3DeFgpHiqDJu46n7uXXx0DGBcpVYTe89MzN8wmuTbTrpjDx7vFWaeGp4SZzlkUsTrVgzVnrsU
sositTfxcsNVRdeldXypZ05btitLwCT/97/+5//531/H/xV9r+4IpURV+a+yL+6qpOzEf/7t+v/+
V31pPnz7z79tz2C3SX44sPTA9BzD1un/+uUhAXT4n38b/8NnZzyEONq+5wa7m7Hk/qQKx0da0dTE
Iara8UZzLHvYGJUx3hhVehZB2R0+xqp2vTaf+UMldu+HfC9Oo0M8G70nPFHyPQnkfKOqveGY1y3m
O3zk9IJMCG+tMD2p2iBC7wnaO3ijS6/FzhLJy1vVUZkj1KqmQtfMR6jLlvlV31n1a+Qn/sGf826j
qmgNluvWL9LTaNf1a78BUV28ZhbJoHw28rUapGdSbgJCoQe7TJ5LvzzP3djeGXZY74OokivDqqCP
q8ay8aGrxeFJ1QiptnetoU1XpQiyjd8U7V3lyS///feiPve/fy8+Mp++bxum73nmn9/LVKOGQmi2
e+9QzgFTV93XUyvvB616VqbwVgmmqJwdd6ss5lOpv6hRnCZyDtOcCCKj/F4vnBlVONLo8fTJvgPN
a+/5ymlPs/74a5SzREp+NemRa6PKq/frOkrHlxzdijkkXaBqYIP/L2fntSO30bXrKyLAVAynnXNP
DjohJEtmzplXvx9W6/NI4x8ysH1QqMi2uodk1VpvgIwSvgRN0j5kkwOZlzm+4tWXSJhERe7+48sw
Pv+RGoauaqarqYapwcMzf/8yhspLG7+3xdfB89bGrIatzQXnp5bNGzWBRJEHwuB/naUzBKuKJMcv
fXJ2S47/GOeKCWd8Xi3bshYMiAOrU0oIcTIQiGraDTGMhI2AFV+qIEluRTdkEarnsgNyrKoip8As
2fYrF2y43x3lGtl/m0Ii+BlVEh9dhFpTF7nIYCUY2JX++Xuy7M/fE2c1R9ddw9F0zTHU+Wb/5WbW
AYdOHUfqb1NVNxvNbNONyR56T7g3eY76/OqYkfo1c1ISUa0IifsH0TVwE2UhBwrHfEaD2HuElh0d
utQd1/FQYkdYNY+YtGLtOSXBQ9dEyf7WDOYUi8yzqASut60SYdATJC1c1X9GZC5mRPc+7rF0+8jM
yJquGPb5Y61c9XHRXyazXn6unPHR7w3AfpFY5LkA5OVYZKN/tGHk57d2YGD3ybe1laPWPOVjHkKC
wW2FK1d8DCdRmlnL3tD9/3ja6vr8OP39tnYNWzOEbs9BBsewfv+FalWr0X2HBN8pYbnpU9XFZQmd
JMeFeEo4hvM7FnKXyKu6U9G4iBl0efNm13p4NJIuuw9FlN1rCS6pSe+ae9l3KzoYMn5QYNw6z5N9
iACnxHi6diub7Whl932hOwSbk2Yzyg/3vILkd152a6gzHnIh0Llj08iaxVAp6FcbMdUS5gGhZKde
xrZWnNykgC/0S7VBmHkXTd6dp9awAqKMb7xPxI5nmHWahjLeDr0RXvMo0dfAa/v7iCfHCsPK+Mnv
COURzfBelKKHijdMynsSBN8UFZC+ojsndLmnJzhrD5WpNbsJABnh4Da+04kJ38kanKLvXAAFy3+6
8gYxyKhJX0x3GpzbgqL0YbCm4Gc/1jcd9EuPcGWo8NTKZ2G8ycrL+CvhJwjcNmJUvlraS1P0+CHr
Anr0XIvtCUl7Wa2n0L11yiaAfPPQ/C1icuT+Ekx7PIdNk7XbBEC9ZeHHO9MZlT1J4Bilb6U2lpoT
YJWA2MAJqwDvlChNdyQuj1AALdlv+RVnjV+qgL/XqNZPh485ucvmdiXblm59i0y/3np5sw/VIngO
1LZYCXIUp3wynYtLHn1pzEmBNp2NNxPxxqs435BlNfcYl5NH9lryupU13ugMksEweD5Whg6U15nw
MHYu8egaWJYcBKQcXfsKXQThTcXSrNJxMaoRNmHzZKNxSUdn4RfbsJvT5PbqBVTpzyLLMOohJmBv
Oc9P+qLuUvUSacAXkbffyHmW9kMdm+BqN7FzHjMs7AfPCr64PeyYeBQcy7pa3NkDenduboRfqi6H
oOU5CTgiU3kkHXcxO897JnbVLdzoQC5tvChepfrrDo9N0r/A7dyyuBoK/Aqke7EYT6fyKPsyMK9o
gmrFlYjOc1+gsVFxUvfXHIUJgIGB3Y2IOfvrQrC5VTLwI3KdXCJrbhBBOEr413xca3IQzk+4WdZJ
kPDFRmDw1ubkBSubY8Vaa3R2OKjrX2CD5EfhVda1tnXrOkagDv/85pDbid+eS4ZlG64jLMfVdNOR
28Rf3hyijHA3Vqziq2JG2dImKrTNywJvUYBM751AwQ5du5fccdoj8WT0C+Z+J0IpUS3EdE0mxbvz
hfm9L6wRn1rOL2wn6oPQB/U1KouF7A88I9wRDS02sqllWISC4HgiameczGCobpcttYINeaOml0kE
6SbRtR7jhSTc6I7v8EyJ7dceeaN4BsV+6k/9pVm0+Rd/jJ11jzHQPkF38TVU8xvAOEKr9NaPm3n7
mhBPlkDfT/Mz+iVg2A2VCB2HY1g5+eOcl1wVWWhuZFMZm/wKK3UXE+8qEF7WYXgHXb6P2rx4xCCb
DEtT/xhHRVv/+ddy/vWe5x1ikwgT/F5CJ43x+1ukKmvDIYsZfO2CFidoLX+drNq7j9LSvvR51S8a
0fbvQxuAH/BdC7ayoz2jkbPBErt/F92QbJ1WD7fCTJt1HYB0McCXHLW5cMisHWVT1mRfIHRyNbZ9
iPQ4u+M9jqSLyoarxAv5DrFA7GIHbpq+VIuTp439qcAs47kZxTWooumKKFH+7OriB/mO5ixbwRyk
bIqgPspm2ob9snLtfl/NK0ufo5o/GfZWjobgxtdGWtUb39XTQzBDzsBAtqdu5hNZs3Z8u2zqvj6B
2gNqKXvk2MessteREXc4LWQ1SlNt1H/nYWbN+b1Ut8iPEdt84Plc7OKoJpiSqIQwYpWpRtzNU+vG
39ke5MzaHe2zjZTbtBBmbp/zyrxUuRj35TwgR2W/1lj2f/zw8of99TbViVEKTbUN1eSwpn3e4PVI
UXe96xtfRt2vVrlVgKgVSn8rYv7gUSNxX/IqsjYcKaKzVTrWfTohvGsjsChb5MGTq+hM4KAcgWdT
qW6de2a4yGpwNWOPlJks0IrKLo7NM81vTIVNFp7jDqpThFqGS8dWb//nP2rz8yZfF4bKn7OhwoQ1
DEP7tDWKTVE6hhZpX2zNe60hNZ8bnjK/FEOPOh98R40NymQvUsSlz6BG+pWZee5dmer5JuZ4j5ES
GqQiy71D6YTWQQVCs+uSaTp73VBtCqyZ76Cf9YveGJtjEWrE4s2i3gG6BiWUTGvHS729CX7vIGuF
GnW3WvZP7f8a/ej7mEdiLf6PR/W/bn5duJbuaKZjCHc+vH86DLExmTizj9WXKE1/ZNmV8Lx3HqLI
uoQzlkfic4SexisUj8Tqo0/W4tbRTxoGW7cFJRo1C1mNphlEbJTjRl5ATpYDKNnM0Q/vOJK0Hn9C
vTsUBspgDNBacfrzDf4tq+pQz1JNY7LuiYGCO4AwqgPogRum11db6pjMfXbYaufbFFBft6YxT/HR
XFmgNTsiA1tnd1WdPumOMA/SbAgn4uzOV0WzE4joQsCiKQs5N0/j29wUvL+zEGXQ7nxl2PSRXkP3
dVpt0Q7lGaS88yVQE+zpHcB4REhsDrHizWx894vV280S5gLqIlrv3FUJYqz6PIDYEOHgPMiuIGv8
azF5iG7OA9nI3qXxRszARZCf20Gdw0MMRFPxagKI/PNtYsv74LdngMVp2AXYatsOIETjc2QAycpE
Q8v2izWAHC/rkOAX7gLrSOntl9L0+pWoa2sXzE2lB8OtGk12lqO8unHvJSo8FkI8ZWydZPdogZ3i
5fYNNVD7pdXAfzi5qS7loKtjw+Jxq1DMo05+H/T9E+5E5UWUwj4LP9SXLcrK34C5w6gyxrepLkD9
4Zqyz0K/eKqU6lVO6JSsXljt2Nwj9xgfA39K1ok3KF+bcCEn5Hrmrgo3GI9ekbn4xHu8+udL46f3
xP7WemIXY+wGQ8GNTBIvndQi7Of3/L7IHG1VLarvx7mA/vOzr8rM6l4WSKX82icnf6xVoq6+zfvo
0yOUkthT/Hatz9cvbVBBHJN0suePtq1eAjgh74mBvVBcDtk+rxX7rY/Qja/t966BQ5d0aoVak2e9
2yV24FAW2Zh24EowGEHkjH7olVAT6sy667IBzesEaqjrlvuuIPGHUEjCbWL42EVD94+gz1Vjf2Tj
0Qcvbt48OjrYFz2vX1wIAufJbJxH4GzGuncRdwtxI34c/arD5g7fowjpiiUbFxDmQ3uVc4cJB6+k
UjxYq8z1NZJhVT4lCzl6K/JmabrRdJ9wIDqJQTO2+j9CKVLv5JP8yYfICkba0xYr5ruPLrng0/pP
zU+Xa2H0rUqhWwu5VsqsfFwvxXLsoBZYGuV2s+763LgThdaQ4OBjjbk2zH1yVC1c/Vb787wczfCN
q5Jj82aMuyXh7rLq596z0VrmbYDYtHZyJUJejjrzbFkrBh9wCvNickSTAQliYi8GilqN7mWRew1i
Bl6YLmc0za2vEea0t7MZLjzPa+dCbVr4LbF+/Vga2a1y0ad22Uejvkbd6Nl03PHeVqd6qfVdvZVN
WQyZ1i76zkn3XVNM97JPS4EHK5CeZEv2F6O7z51iPH90tSJCP7+N7jJDNHci++FppIrrBEcjQq3j
G7ZeP8g3+neuopkPgxZcmtEe3kRpGaBpUG/CIeXXWX3MkwZq5WVMC3D5MAaX0Wik5TLxLx7SZg+u
qgyPtR9xiiZluPW7aXjUy9E4zfxDx+2ykvgkHlDgXEAKMrfLFQcyCi8nLX7UeUegyz/ecwwsHtUh
bdeW1utr2RzdOLzPxnIpW7cZY6ktTV9XtjCWCZ35nJER9rKrjeGZxjHUO3Z/fbbDJtLeCdPq670c
kEXSA/vcuMKYtaz6aiFny5HGVs9BUpQPmot4dtmI/hzbjnbxWgBJgEjLbwkCZCmyjq95mmbbDD3F
nVDz4hnrr3s54Uuo+/YhsGslRI0OXofbmOfBcQZiKuNwhQKbXiADLG4zNHYyRyU2Tx8z5DS/yHBR
sxqQyabqsFmuHE7HAdbkgxjm7yypjpqPiHyQ0kysxttnWW+sUWsoUdYkUGEPXvrNQECnjK3hO0ZF
AIux1HzoJh95nLSxdl6kjjx7Hfs2JeGecy37L4uksmRX3GVZOu55H6coVry2ML0w6RsQAKzzn4U7
Nz/6itTkZ5yJlhsQbu4iIJf7hlXfUioHpJWN7p4KEDMqc/saqLyWpWLANCYPdlrqp6LnW56KHsVn
VBu/TM5MWdKU4ZKqhKpMzER0k0MqyO9l0WjlF3hDoI8CN4dL07bvUHOtJCu/TID8t149FVvZTPRD
MXjAw4ax3E2jWW/kYiQhlzk8t9deUZB38uJxLfuDOtw1kSaei0ntDklvipW8jFbZFzUhDOZlPdIB
LbqTibBM2ILe8G5iY7wobWlQNI33GLl/kf2aD3YbfLc0Nhje4uEYzNP1RlF3LoZ9azmrUMXVrC1S
viCgz4ZVKCh29sP7KBokAMpFjN/aso8d8Wyprb0Ymnp6a/w6xu0pHL+KyIe3XunfjSjbkSbxAWEq
f+dwIyMCFdeSE3uwIM296fO0+hH76b0ydMb95IcZjGkx3GXA5pcQJrxNHOuztq/SertRb3L2ekNQ
r70oWVToJ15doWTewtBgCFZ8pZs481HJj971QHU5YZWVcvZ6TTkPNjpgsV4eZddHv6ypvdfzj2LD
+WnADAxlPfFh22qwcOia4quThMj2mIr3PGZGAqLZVe7cvPDvOeE4CwMKB5lY+iy/zy5CD+5JUZ4i
1eiPxqCZV7XxxRW/kHiWZVvLLlmkAG2waRnaA6lIIrMtWwZX1YLnPgZwC/QlBkXShs8oddjXuCt5
XjFoefHw6Bs/8jIMnwtVr1bOmOJ55A7NeZiLQo+Qd8iqneplzVl1bIq5JgfltNI0iqWAxLeWfZ/m
lcmA7aX1BGlHO1W6Oh17Ny0x0Kmjp2kgDe4DvvgR4pvRmN6PTgThwkN6inyrP619EGO3RRD4yk2U
aAsBVPpo6wjHajDSOgQrjW6nmM3drYmqvHkaa9RhFvbahG/33GQYGFQFt0kk0uq5hCi4xhgs2Dq+
VT5nBnKWPNVt3GJo6qWJkaiTI3o5N0PbtncBWtJL2XTarjywwYxuTRQV3SO8RPBH8+R0stSzXvjf
E/3Jiyf1K1DwvyIgmu9DXXoLvxL2U1Lp9Sp3rOAe9l++ifpBPQ9KORC8HtVDMvIjJVaBxAp+PktL
1ds7GLbxTuW/vaWNzQVSnlj51ahxyO6+a1rQ/82toVRJ8nfEzm4RY43wUoZjsK4KIMJ/O5mermIr
4Q5QI8s99aW+w2aRG6AwrZeszIxD4Y3j3dwqm4Jvyg+yZ1DAyULRjAkRUzV9tn0TSLSvVAc56moZ
movo2gOJZ1Tvhh6VO3fayCZZ42jbE9BbT2OWPqNHZS7SVolPbl4HV13X/uZh2L2GQZrvCng2awth
ylc/dzXCfoWKKgujbhec9KDJH5qMJ4jwEbaZu+3SrI6wmeUDtXtt0LtdF0OtbuUofyyo3CdVAj6L
S/b9qgKm9GIio3e1e/OXz4UUmK7lGqMdNjr2jJba1Q84juVAk0ssu2IrvPhILa6cKq1fkUt/hZnE
32fUL8l4u9+cyQOoNS8ScE+2QyCwCp8XBQ5ILQNb49cpSG6LLKdfOlXhfPP7FIEKO6of/PmTUj34
9ZMAwdWvWeW/Woqv/EjL7pdPgtW7mxRrwbNUgBKdk/EyRS+LKm02/3HIm2MduUzW37LypId0U7UI
nAFA+necp828IlBU+BR2FBgIf7bxUa8y/SXVo/fJj+orwn/6S2DEIFjr6mko2fr0o7eSk+BiY2sM
1Pq2JGjGQ2SCKpLNGTC5RYXO4IfjEs6g9Cu0SYydvCISkaAsipjk0zw6htE1xoLmTuNUfiD6E17y
3Mt2QYLPArs1hD/EFJ58N8kXQcSRMg8H2KXpgDNWYj3JGf7wiuZb9yjHA2xH+OzmIluhxqsoHdXk
MLrBi1O7FoIpBqdx1dp6laHMQELnBLcUetDcrJUs2sVxFIE3oukm5YC8pmvvZNNsLJihRaMfA2d8
5EH8ojtW9mDHXfYQc+QAiUmEviu4F5Z+xM0bZulRjoIYac9//gU141/hLDJ8rqsKYjUWLCHxKZwV
2TxNytrpOeEN45YA4WSQlZx4MHop4lgNZtrRuRWqebSqjD8q/q0Q7TwSqNYo7rzsm6460UNR5fFD
iYn13olFQ3osgljuoiWqIky8rdVQWY950b2pHS/mNjWaq187qK0U0z5R9O5t6vppNwlgnAHicG+l
gfLGRAjsYpk45IAPvy2HHtLsnZpbp5+vVrQwZF3HKs899iQvI/BsubwupvxQkB3GgItp5QynyMy0
OqWgT1+dn5/punV8dNzMXMpZvkDQT+PpeJTXQBOJZN24UpxoWA5EAu90FObuCswXfB5vl48uV4CJ
MQZE22SfLDyseDYm6rq3pcg5ayeztF5VTHRPPv6Ku9xI0Xubax99/1ftz/PsyP15Pfef2qerxKEr
tkCnySGq93WneNsoCMMlB7RpPqVN91oaJBvRdvnqo8/X2mnVtZqxlsvkQGfq5dJM7W770WcLB8G0
US83op++gwNHHrPWBHeer+6FQRhrEj1K1XXoPKD/ni+tLGjf9U48gR8LAOEoazogMKlOeTHKrv7y
57/vfyWyDYMzAoAMCxY6YVs5/kvCKLM45IR6E7wjVBPGB8ve1Ub2BMGr+WE57VaMtfZF9R2xDHTb
uJZo6u+rYLK2kP3zU476/SIHOLgAYcUf+VwoyPqvrBgkqGzqdXP58/+y8TlrYtiusA2Cm5bhmI4p
PgXOLE31w4Cs1JdpHFaRO9VAHyjMpMDz2babHcfkeNGr3s8+dbCx+MbPbqGnZvduZ/URah9wcw2K
FWkEyFNp2r/74PUXqUjVc49m2KMyplcrVfv3ouIH0rGU2aXBCtp04Wf6eWwqQpuDib92nvCSt1xH
wzaREVmThZxIBr7HtyrM/wOCYDifHkz8wx3bQkTZsk3wNCBUfk8ewaIHYZDN9gMWD0yRlPmJ/Iw/
G3lTteci1f385BVwzglg7z/1y6ac8TFX9iUiR6s1MfH6my/yad5H82Nt7kLcgdUUoQlr9g8G4ubH
QLjvEAeIgdTmiEGD7YuNY9aMzlNggi4HmPN3sgu01rDnSTqhTcugvEivYuNUO6G5Q45ueFCLskdM
405EOZdUOv42/apFtWVeIC+ieGWwABbgH+VFYJiNlxjrODko6jZee0VvykTJMSFGyJaT9Hw8F7LW
1Ga+QGa5XX8ayFK02hdyosWtstQ1hGSrtrCR04unZWCE3ZOdWOOFL+ShTTvUveaiHN5hTMWPt3GL
0Cib5PokxwBn6FnWnPIEzxurbNBy9QMNzwZDPSVa+bMm+2QRz6OfJss+OVo3pr0XPuo0/eQXR9Vt
CT6Myb3QioK4+P8KOTg5CN5vcnMsjrL9MaxGSBqTNBhI0rr47SqTsjHmN682Fyq4jEhr04szv4eB
h8Tnqcmu/e01DEh+g1lrS/59Hp3dfJDgzMgkghaQF+nKVL0X7UaOyVlhOlV7VFdHNirzu/z/+lSt
G/ehZ/781Cgd1KUzCKAI6TShoItBY4Lk3nsNkgVWWuFeIW46V9ns9VF513ui+AYCDKdu0LNrmjVf
8Rc2LqjKmxdZszyTEyAuGVZZmBwTJ8AlciDinI+NRF2uZfOjkCsqdF0/ulSSD4tWi5FJaXrlDMAF
MTY9czaBailn2fdRBJYfLP0iTA5Ej+MjGl44AM41WdSKN+YLWSVrlWzQRr1GbZCcIj9DAcspsrXD
z7CqoqJap8hsoCqBHjRBrgHiW/u3X+boZ/Rd9lg3xK37UVfXt2bdtvcutkG6YXr5UmQVoZey6PCj
Y3Lg9u0li6YTwZ/k7JPDQ/ZUOAuvMY3XYdCtdSvqaSubOeaAC3Ma42sZ1P5LxY5FcxPzNZnGDsLy
b6us7i6FJMN2s4mIC+j1N+7mwwho7dWz8mqb9xx/8jwoULQMH+QElN7GhR141t0Qut1RFDkSwoNb
fAMNOl/AKRRnlQEIOiIspN+1ozkt5AAQqHsiJc1z5/kF6jIIysYZ6PXQ0Q9ygijRpFYIunQOfqrF
Mk49s3vqXQ6tHhptnJyrzUzC+TqsEE4EPBRDYGPLbOy8UDdfzBrI0TwcOTFobovzStpX1toJxHCY
wcXwvpCeUwLlWErFuUFdZTbiWZKY4RfxPqiLFF6u2xyH3P9J2NCH7jv5hOIeD7TxUpUl6SkgmO+1
Oa21sFGu6C2MD6NLXKkAQ7qLM3140FFZvG/NkxyTPZVmF6BuAmspm8Qu7k3TtA54Kgb7OjSMTaxq
+duY1Rv5XVhD2y2DZqovaVKSwhuFuH29CDGvsizP3jWDmxpXHnU/BEP5KDB8kiszLUYCrRBwEmoA
OIrpu2t3GIMvcDVuP4TuIbLXO2h0Gnh1XNWkzJZWhTCC0iF5mZlom9YlPDnIraV7q4yygpPQrfLP
0Kj+/8z590dwnaxuq3lb8PERiq+L/3gt6/9+K+NMZaiAN03bsNzPb2Uh/MZNrXZ4Ns3JucZJe8W+
o3zXWvwxOzRatrKZIdthVToBs4rM4LJvCUGO/crLfaWL+XrsYpkhiAdJUImAxP+vppi2yy5jjLay
dhstrf9ITSJT8vuxdd5ZkZa0bAxygRAZn888nB3qsgBD/WRWPcKbqO6qlaHtbBMxTln76HP/jz45
z82vuIYuRiUlK4VmTLIPCU4fuqkk8pi43qHTi/2YTZGx1QbP3owtb55bG3eaDXrGaKIMyXvXNsnK
qCv7ULoIior6MbKVhF2Zle3DIEx5PNOMxu477ovaHVQmA9Jf+F3OIgKQrg0HJzPZrLwnG0jLawFc
cNPVTmVdkiEr0ZoLi1e9Zf9RBw3+j3MzLPKVb3jVk59O5j33H3u+GaAz2jgv5S6OmwEnPSf2km2A
ktO1J8t7sr1hI1tj3LpXWataR0VlDD+92EZ+eiE7FSt9R0HL239MluuJUm3UeeltrlybtLyNZWc3
4Doe+gYsWUPztn6oluxV+uKVELANEqBIDvJfErnuA5lLk+Bt2D13TUaEl3+RhV/BEk75gOJWZov3
Ig2/BtGU/hVO0btZ5Sbb/sHjD9QB2Yg55NM8IeQ98RyKkkdd7wK2nrdLt6rcQ+ljzC+rjW29NA3+
Jz42VpXWFt7yYyuFQimeC7DjtlNrphsnnMo9+3HniTTxvWGExtdCeDGKib5xMYyguPhlzUtoHmiD
6VJwYz27aubv7bDqNmXPA6eO/pLjpJ6D9ZRgSW826uzN4PVrg+3/JUnYV/SaW3zV3egVlleHrJ8u
DiRylZXs51tfRtgDv81aqtu+teutXbjKW4B4jZyQ4B+11nujOqCvHj1lIQGa+YKqb1ZLZ5ycM+xh
41oXHSmZeaD1SPiiZKXc617tHac0LVdWKty7qIfhgi7pS13lNfJlhf8sOBsUvja+drZdnMbKRD9p
zMZXaB7hpgmNDEQ+o2GBsKqC9dNFjlZwnmwze0VlabhU2CZwJGFWHE7TdvQVxJDacHptojZeqtjf
HOUi2/XXLdJtT0rdK3d2hpOs/GB4L3vbDbqVXITpYrJqPMfaI2lWn6sIbZZpnAB21POpKYyM548m
PlE/m2XhVUdCS7825WhYEXKQa5vZXSksfUK6KblH1yTxLwLvEPqd+Fnl1dfN/tSld9CgcSvrf43J
FYon1kZsqWBC9nHmeeKtHOoKyQ4E5wBgErKPSdB0urVP8lmazitUfKXs6FiMnniMJ+fh1p+4FlE3
ELJOM3j37KZ/yP6aLckyrREEgLSU3KVN0SyCGWqijNi1pIFjXq2p7C/gP/GDiJDV7VqANYjzru2s
sQ+3Kn419kG2PZIxW2w30cjhJYsYjnnORmQs6xKrnltfWVrnUJ2Uwy/gmrnP1+5HoNoeDwu2r6Dc
uij8VvX+gx154Y+uL7c4FefBoki/pRiER4uivXIyFsEijyMULfzpRz16V6ty+m+473yfqlx71ydz
QBUMgbuBsPcClXhkdj3bRlIw4QQBgc3lPaR66Gl2DkGuuSonyVptNHhFOU66lH1KBWVmoQRcI5XX
IIMQbtHv/FsOf6xzeqzHgmDK152XDgsXmXO4prG/VqzSvHDGVWGzato+c6P2DG4LmTgR1I9KwF7Z
maruC0pxV88HrbhQVn7WdTd2UziTmiSzSbKYfD/VjsEE8mfmPzUj1hSWkeaLrhpsAGgUBPugPxR4
1rl+xEYEMqvO5e9QUOsOflC/abM/myzcmUnc+ukZg3jlKLvkVCtAFNJD53T1MdcOcB7URLBLokqs
dH30r3raTLhXWSPOdIl5biK1W+tunj3hi6XDvTX8b8YABKZmD73o4mIVI+vzVz7EswKfZj67IeKH
8kqVr/28Uj4btBqWom8tpRJnQlu5CIOzMzcStqHntJ8ShN36MtzUtjL7IjBiJ2YEDxF/ziVISKIm
UbOjkp6GuRZpZXryi6rZ5TgQ3mrBP32fRnO/7tcqVH7QAerBJTYKq2SuBpaqHhRBIZuyEIaTWevb
JJQNhY7RBlOd2NKWuVaEdx3Sm4ljJK9AfvSDY7b1SregOqOXgTJYQHQAulp65yQGPqzzAHpoxap3
W+dQ+oH7UiXtMrHMAY8UoP9Z340b2QT3tcdJTjzh7RORLoYAlqC+3eLnylfN7jsPa+8Lpu3hMs1n
gTLFqDZZEmYnZHnBMiO7uy0nv7vX3GlcBgHsdTUh+WDMESZ/jjU1fWjunax6/eiSNafszVU4uxmq
GP5oceqccCR3OPTDm0NpTiz1uSn7ZDEV7FwWcA6xiHQQ50Mx6L4iALbUyIchpFsgpSDb09weah8U
k2zzFv9f20+rV1PN0PzK1DcV/HBaqdnfHBAR7cwE5yWABkFsWg9gha1N4BTh0bJT/9w6c8JJaarn
Ns9Qv0DZ90f7LUni/O9MB0NaVbrzrPDYAziQNGe/r/RDbqfxNinb8oFTJxIfaZl86zDclKu0rrj6
I08rgHvekkfr9s+RP138TrshS2i6tq4SFnaFMFT+nH6PeRGjDDpHLby/RD7LH0yGf0yJ9cHt+Fuv
/fpbGk/rN9Eicx1hsL6Mw/OoY42n1dCKFaGF11Yf9jghYflXegY7svwSRlW9b92VYRfhNi3y4CHI
HpK4ueaGbx5URRgHogUYuuRFsgy7FgSMCdmAU5O5ytUR1a8hUXl0cDkYtGh8btpXzVTMVTOi30bc
rtlCqyCcbFRQRZoAWwvtYM3gG1uFFYSg9JuuIa6VGW/RD5Czxt2UP2NG54L0QcFYJ7+Jc5STnVTN
07Zp1T4r7oRRkU8CE6692JFNTZcQK5WjHT0S9EDVW+/rqxhx4vI6aDYhKtJHRbVJuaOQusjwad2k
IFNXvYc/lRMkS09o+QYKl7rpvcTYTOKv1tSzfUeoZW0TH18KhEw3RMCHpV0V7L1Fu/emMNnBxQUr
M4EbikW+QKIXQiceakrI/3Kdk+OJBRrOabkY1HB67BGNjhTcG8eAdz70XjRF9Nheg2NS1gDvis1o
OPoiDnpS93FTrlQE2XB+QEtG6fWvcY5kX2dl5TrzvWyhKGW6Sn29eIhAAwIp0M+IWOvnBo5TrIUt
jgzBEoWb4QDg2D3iYIjweQ1Bipxh8BhDmlwmg07IEV83QIhltUeHb4UeJsn8qNlP6Ngj1lAsrIGI
QTS1f6VqaZyAz3zzA2NrB+yZrDKPsoXXjeWBaLjf+OkpNcyXIbKMg9+o9ioWyPeya/GXkeY2eEda
NTmWJ0516Qkyf3oqeUiPAaKvLYyMKvKKx8AsnoRo0oMISVV75pHw9RVZLOuNZ+8+cDB3/3+Mndly
I0eWbX+lTe9RHZPHYHarH2LADJJJMslMvoTlwPSY5/nr7wqouiSlyqQ2U7FIAiSRQMD9+Dl7r03u
uBOX18qw0tdWyfeaPU2EWiWdXzGO/GAiphtb08tjG/VDHRMAR4IeTtnUG8exvw7WaUUGEW40zx2h
vtchd9ZrXCFQUWym4lizLnVEyqyKI2tnz6Y41U36UhXRdI0WmrIZzAxHa6PDsOgfHM6jHkuycwRb
ChRan5+0tB3ubh90G3Li3JRE8MUtoqtGNc7G0iGVM+xLzTT2fkKJEixWDL7fJoYWsa0/RavXq1fZ
OOIF+6HnxPG5oYt9UgplPi7u+LnAP3419RlttMHLaCBw9XWDYGFO9Igb0U8GYwsgIVodfT9TyQaF
bvuJYnxTpybUE53tZZnnq1oWDz2ePNLp0ddikgePsRh9kJUDQehFHNKwcPe5tKsAiHJgzfKLpRvj
3yxr2h+P26xqQhO2wO5J14AImJ+VwJDISttt3fI7siP9tVrQU5EdY48KhpzeVjh0YVqGIRXWUYq1
fhT1D3Iz7H3MjkZOSkZ8epadMqbsQzIuuIZ5b//NyvvHQTYP0TbpBiBX1nQmEbb5k1NFU/W8LZo6
fZ9JhgLpTebgpFYfmlyryKxdpoNuk6JS0wfya86Ou1zrPGNCaXXDCNcrVI50ASpu5DtDs7odAxeO
LUlffKjU0g3VNdZ367bWltmU+K6VG6FZCDKAqvi1X9S/e8b/2KW5PeMIrzWB/B5TyJ/sm/Qy3SrD
2fa9AGh2grlonVHsBOTIp4Qy5fCwCGuJvBK/q0e7NiL5PCfSXHdwHgrH/+sn19X+0G65PRpy2UHk
uq7GsPln7/6MyF8fWVC+u5xC4J4MLQHe1fvoxJtpaemD1XQzz0ohtTiz88NQsm9D38+XYXLXY2U6
+0a1ObPQNjxQG86nSIkRnPWJvdPiBq78Ck1yGONPaMDUu26N77LO1hB3jMm1GPR8P5DEIcJb+4Oo
ylelSiJPr9PnZGie2MXcUNZTQaJZLvatarwmOUGPqQm1zbQyqHHbgCEd3IGnCwjR0FhqqMnxWBSd
7sdCHf1Fai1ZXTY2ou3L1rLysJvss8T6Re5D4RUzaZCAOn+4fRLvRdJ/1ssVtGJdPVaO6Z50qZ2m
RHmCDZa+ZLxrPc1xvxYVsEBjGdQzuhzzUEo2kErJ072I9PbMO6XddM3D8EMs5j3rAS64Ng+XCX5s
G2XDRVf7Hk2tS2iDWp/7ZuiveUEcsyWrwYdXnHmZ6iT0ibQHwhMU5jcJSaXdsv7469df+1NVw5XI
CE/wzjd123Z+qmoqSKl2I2T5vbTV+WFs3Zp4rcicfOY6T12scyyq6arr29VZN1X8QbAW/PVj0P90
DW6zXzQqXIgGI9Wf58CaYnczdtb1u1bl30h16y+oN3LocoVEpQop5jac1rP2itBjzwlMHuNFm0Na
2sifp8rZJUL/SjDBcJ0JywUNsyjnHKZAupRqME2jflknYkH/+mFrP7UqbwsTMQOm6+iau81Cf5Jn
aBnHSXRN9vek5eJTM/HFHSY9IHgQSEgkm2NpW0hk1v5FxCHN+yPwdOOtcuYjWzdmVXIIKULq6U4Z
a4/uq3vq7CX3UodsAsIMfI3XjFLY0Z6TRlPDJa4O8KHUoO/kWXNgT0REGFpdEZCfYh1nuXYBnVNn
Pzn0+qY+h7NSkBdKONOG+c5fI2Uud/YEjTlmVn1ukI+GTRRBYpHJeLGthXkOY2SsuESSDlXaeU26
fC1NZpsxjkg/U5YhXORs7yrhxJxDqzHo0rHBDbm4OzkYu7gS7Qdj6gu887kdzuR27SLTTKlIXKpV
ISe6e2uP381ogtaUvR/VFK5u+gVjYNw1XxXTFFdWdhEoCvG9mkNwaINN3bPTZKEXFj1jlXOPk5n8
GKj7cC3daud5OYLgrQ9116Mmpuuyp2LQTjB0E6DB31SDWF8AIUY7kqtV9fHR2mZtJsdt0i8TEiZj
89hNcg4nEGZsAaJ8cqGyH9xxeBegFAuKGl07aBjiHuqOSvUeARLnOxXd7ClaLq5eZ4e4mTRvGc1k
pVtS+qLJ/YXo8wfDVoiVbWBZTqoblx6TC+VDUn4qTQQMJFFoxZm8TWrDUgvk9APYePHUVaZ1MMdu
9Xta0KrQHgDcbzFHuAmrte/+Zhv4yRD066Vsgn2wab+7YPd+MoQNauTyvrSj71abxFRTY+lltuLu
MhRIO01NBobO43hnWWK8M6VGvmcqz1WOtZ3iYTeb49O4BQ7iXHwueFH++p325wWCCsAVLoIDzdLt
PwFmDH1a12yesvcpGe6RDWtPmovcvUVh7Ees28EytPlDDw0NncToa/qCI01zNL8XlDCKQap312nV
2+wMKGgz20AEmY5P9vTsVs7XRS71s2Tm/3diEffnvZVaxdCZxBiG45q88/54YrS0pCs6IgveFQn4
ZgWpOFX2xz5P2bjAl+6sWZ+9WImqI54dxkPIYp+gDT/YuXsqNUscb4epUTWuSjej1yuP+kRaVjVw
3tHIp/Ak6kq7n7qrodXHlMbhXnPkBuLAWAMxzT2106p6RtTtiQb6tqAU+2xkDsKVvr2mRdTu6Q1n
z8XY0jZj9emH+fWvX7mfFGy368oxObw5qtDRuro/6WXWYoAIMGfpu1PoXehmlmQ/ibB9d84HI6mz
szVrVohX6n1RCIoa5pOydOJczG2IewkA8RRfjVltL6KIa/jW2ieb4PoHw1GOJBaOSm++YPYlDRKz
RoB6MfGaLh99miowPVLZ3K1l9DaoA4taxKEKn+vHCF/PuR1gkf/1v5Xr50+vN/oftlDd4SK1NOun
N1E7FaJzZFm+50KoAUra6Q43sEvQ9ijtY0LRc18kWYBOpry6q3wy+/hH1Ky6n6m62OWmK6+3D5VL
axdyDxADgbISu1U6DNkHlqroWDvdZyKY54tCu9fpizBR2jsClWcADLRHcTfemTy2BxPgUMK1dXBN
SaZ9rpgPM+O+u6z8nNhHIjVy0izJcYCHU7qGJ2oHu6tqfGysIYyY0RuZqZ0JJUfL348qpF1SwgZ0
MyX2+NpmL6HvdYhkGvsDoSFeJ8tt+MERa30URektpqUQalKAAMGgcw/OoLz0G/VIFm5DhD1AcLQ0
PDAxKC/KkjcBI4p79IvVnT4/9/2aHDhySvr0FqbuoqxJGR5zHyG47q/GRwoUJJ7d9D5Yw9ltWrJ8
WK2BgXsMFbP7nKLOWxG0himJJ16xcfgt0RJV3JR3VJDu2bGq5MwQq/L6zBQHLY7m0+IsP+Zk0Jk6
lNop2hJdI718j4cGhAN9TI/QgPlSk9IRNeRS9rD9ZpbCnaBMwSJHw0MFWrO1Qk2xdeDG0faInjnP
YwtULM1fLLMl03JL4NUdem5ohvDGaOcuXrqrOf5gQN/f51QPHniMI6y3aW9GbfaC0P8UtfSIq+Wr
kyvywqGn2c0SqneLtM5LF6hD9MbVs9g+4JD2SGitLzKqv8LeeW/xgR+0StwBdjYfzWGYDzY01Qku
7b2eIKmcRfGtHNqraUGl7x35MJGz9QAs1e+04pHkiOqHLdkLrTt6+/Zrqa2WtzB6OJeqfjcLTX9a
tHi/OHX2MHHigXm29AeWJfrbUzwRIRTjpEWvd7ASWv/gSdmM68INU7byM4r35SoHWlWr43YPkvyz
v6kv7T/VuLalCUNwfrRdDb3hT+vwSDIlV505vFvEx/hZvFD2FPiyHHdgDaVkuHechguy2+lkudde
KgF5WJoMYoIZ91ayfivmROzzDOB8KgCPv9H1sD0wWe4xS7cOFXU8+9+FhEjMIKDwWOLkFW+Gl1nl
RPpLZHm6gU1aTosTaHIB319My0Xt3rK8PBiIPh9BBFQECJbDFXqV2KWV9uNGg8E1sie7xDiKmRkQ
+LLsc9GNeYB1jF1kiDmY87emIhE7PDH6HvMA3lCZVOcJqFa25X2WXTs8Damu+ev4XDD5grs2p6Fa
ggaK1/J9dlAaWfPY72XEQCnbLuGoTe7GdFyuiSUe+rVufz3V//cfqHHdjSL3rQIrhhis/+nL/3mu
Cv77f9vP/Ps+f/yJ/7km35hIVj/6v7zX/r26+1K8dz/f6Q+/mb/+r0cXfOm//OGLsOyTfvkwvLfL
43s35P3/0u+2e/5fb/yv99tveV7q93/+8uV7kZRB0vVt8q3/5V83bbp8BHoqm+C/+XrbX/jXzds/
4Z+/XBNCfvivrpP/8HPvX7r+n78ojvMPTQVjhnSSncZ2LUoPaIHbTa72D4si2eAi+eW/yqrt43/+
Yoh/4C4xbNti49laKXSBOkJLt5vUf2g25AbI9ybqETTBv/zvP/5f6L9fX7X/jALUdW17M/1mOxAm
3XFaCTwydBy0E35WyCZ2Ag+27rIjMVXJwZ36t8G07twC6LNZglAHOxbAk1r35Ks5B6yVRzkvmS96
8KMtB0TPZDDq2csD0i14+u5670Z9dbSU+gtx9MjuteF9LnBuMGKsTlnBSHeiah6xfV+6pb7P7RTT
GMf7HVRoih8U8ZL8OrsdQqCVBLJ+UhcgD7qOd3/unEBt7XwPrTj3euNHq+frjjPd2ZyK/CwYwaH5
V+vurWjk5M1Dg1YkHYwA8kM8fKMXS2iGYz5Z5UxrgV53YMiY/v6a75AAr4eCt9Q88CZ01ZbBqJPQ
JNEq9z7NxtlflbKkBbrRtaL8LtvgUTNSUfIZcdomc1JDSlMXxtHym9JqAKKK3mBnBH+DyOBzvMXX
uwQC3tmRTIKeGj3AWblcwH1PYTuOqlckxdGkJ5ywANR62KaKEmKaNDzXluohm7shaBObB9d0eN6M
+ODAxPKShXkLYdrXxeWYIbLxunR5e6iyel9ECcBOogMdi7JaT7PsyVG/zuBqxrgc3xHj+WsXfZ6I
c/FhCM++okXDfkkbXNZTgDttxerX2USNOZuhSX8hjscMdG151qCu7d2u5RdVjdcoLJBVNAJbEePZ
mab5YbV5QWsjXvZUk9VxbRZfrEp+cbXGA29LUJqD+ICR7BeDiMvbvSE93Ylqdc9z8sgQ6exEZnNS
EPDBd50fmB4J31GhL05RQuCaC++N5Hn3sECf4jDU7mlFEjxtaCdmo/HZdqTcTX3ybYxFCr+ID2qM
H//2oYMo/bsvb7fe7ne79T99ebshgqS3n4V5uX2lcLiikTbjYaTcozD549+4/T7yj7nl9ulamO6u
kdbj7YdvH24Pw9zaB946vOLTKE6/PYrbPW6/U3BVI65sjOC37/12v9/+7O17ty/NzGBMpBIIdfuJ
3264fSlTydZ1+/R3j+/Xeyrri6DN4EkJ9+N3d/zdp7c73v4MyAfCncGA05Ws/Nip1MvtA9kreFpX
p/ctggMvk0T0j/sLLeWS9SfhEqEBtOe5LMhmGrPffVAWM7vYes73FPwNMjdB/m/fmydTw5C9t5vp
8+1nbt8dnHXxmAKtHEjMk5i61xbER9joGyiHJOeOWPFLrDTXZK5IkHG5lDS1UC4Rwlv64HxmxIWD
VVRtvZ6d+pzb8wmh8HpsOcmFlMcetVThqdrBYn54cYm1v7DW8xlg+gsjIkmVELBBvQqbbf92u97r
1gEG+CWyleVcKpz9VEuXuxFB+YVAafNy+6zPEfR1y/LogibrDF5ghQtr1VOBzUAZ/UjlOfzte3Y8
hNhLW4B03GNpo2+tGztk/BmHZJqscw298ExYRO5pcVbtzO15x31vVEFaO+0FQxlqiV2UktZcd2L1
V1KrLrd73T7QvsNTs/0QM74UmW/2CeVixeKZf5miptgbBV3lyF3K02oPBx2K6bnT+d+iNhzhG6/X
5NY5Kr9lEXYmo0mhNalafS3s7KWse2vfNlOx65B4e+QA6aE6qBMC/mqmjWXPlyWNnb3LtKsol/lS
bR/mVO/IegKvKbZ76BS442qcYWwVp0nEd/FDMplWoJC35KljJY5zUtFmLOMLXcQYDXdqnDrGzioF
b5gbSuB0RuPhb3bDMUHcaW3hxwZEFdj2lxUp22RC0e5Eu5vISrgoi7ZeVIjkly4tsuPKSImYoH99
f51k46mmk+5ud0u3K//22dfGBD7pVJclP06KE+8SNNY8HbwEpTvhvM1q/Z4s1PFY9wXJVtADtISx
/Ti2+SVyeSRyVdIDTplS9E8j54+MdeOyzKt2XAqacVVvgfRzsfKVNUJ0Q5FiXxvi5XZhYZCjSRET
ltiS4XZtzKq4rt3Yebgq2t3tS1Ppuh3Zr5xwgC1ee5ej2ERZimSsI3cM5lWSyg+5LB5ayi7OqE4U
VHBzPdLamA4gGzwOGUIjUiBcD9WQdm+LYl8ZCDMSpcwPYH3vdSvWDnrulKdZpIByYiQLp3mBzmFu
34R8j6GTfK3dOtVq2PSGpIe63Wfq+up0++zXb/729e0HOYcQvHG7/ae7377UeXl2rjHc3/60rTMN
JIDZ8n/6gd/96l8/LYv8Yxfp8a767ZHc/t7tz6PJ4+G1U1T70koaRhP/fhC/u39bgkDSJaBnqWpE
jihNRwzg9sFReNP+9mWmp3/63u3WYTRjzgIwZ529rmi630YqiQDSvjOGJuTETcMgSnnDWV+bUn7t
aVcHKhgJa7XfiNgZr0MKczobk3yfrp+EqYYzz+sxny3eQARs+hSCejCn5h4n3XhgqGEH9WzxE2gf
aMvk4bwm9a7L8+WIMeZVcdsjiCAvIUnUXDUmCgR++sKuH5mqky2wPPbahEdzGvk3o7dSsAENmckU
m1DkGgcUrvrCU6Q1hRZKK990SO7oNaLTi1yQRRX1hxy8iU2IHBHibtpNFGlOg4MxCVRztIKu59dX
FnlfdlOHQuqfyIyuAiUmhL6ww6LFfGXrjQtco3uGLoW87zVGsOqxL/eA8Y0lmMyGNODVuUurFiRB
DJ+/UN6KGhrkkAjXJ2750BDJEXRCK6BariDaxwSwHPx2lYXQU1UyKyBdj7zsRwVSqFeOHYQUPvqu
vSa+qKJj1nNcVjl9h1EzH+MEBqjOXDDQG4LTDElEG46qYyzGxTNVdQ61pqPVsjY5qgZkzI07NxxM
ptdcowKLcjH7+GE/KLwObdKlh8hGClpkEm6T2KxqhBAEypR/IYD7CARzP6BE8zLje4LMZVeoTxZ+
Ueby9XVRDHWvF90nS3ZRgBNlDBNSLbPFdU9RXrTHus3yLRbBxSKVPaP8wZu5pvWuX603uY7yHKvg
9yYuT2ox62ERQ3EhfvGtfLGH3ArWvN6Dpu78Qh0+dUANAne2v0622ob6jKyCo9a+tpC1uN3qOVM5
BfqkUFTMcm+rWbNpOt50NY0DF6rC9FDbeM+i4aYQpmeEA3+kE+XnqTB9p39d14jOjnuwsQOQIGH4
9Lito0uqN8+YcW0RYHrqWUM/d+25HPvE3SZJLoeGnFSESuKTEfXJrNT2I8HSsUsPqKdNYrYagZ6M
BQkimKbyS1VGSdCpFb1qLA9L0V/c1Lqo9RBfSzXfuy3PoGHNNLaQ0rrJGIxGu2k/xiPDY6JbNeNt
Xpflg2WAgicB6YrEM1AdKzrQ6qg8QcvWc2r1vlXGp2I42SOhfCTWUD6vgpjPyOWVQl6NcO2jGytg
ZaCJoY6CpREZ+T5Bt4kan8QDEqtwXxdKgI+QWBU5X7LJNjxwAzRd+X+XCGddfiT+4MUkqylQI3kY
GcgeGHgd4sFKTnalYOyxr3IpiQlST63e5yFYyXt74TGK8dCVgN1xVpq7QqbDYTCmg5aFgxFRZeem
ExjqAdTH8uKK/qNlJF9mS8lJUs9kUCB82OfDXWOYlqf0LCsiyahAnC3Xx8pJEVuEHRK78nHujJc0
6/pgrHNGxy3UYNxzFl1MwiaYA+ukrJcG7uGCM2AnpXlOs3tLyyzANbHjJ2q5+nWp+Aw0Kg5HKW9L
+SkacvVIc/7T1FQNwFyc54mNrm6uPzvY0ATN77DH/sIUudcP1uwqX+a4zXdl0nvRmpJeRjcU1wrs
G9EUSVhgHSvSWN0Jmb0ILAShHuPU0bHr+1g7zN2wYKk2UmVPLkKyU9W4DhJH6mEZkR9AiZPLybdE
nu9LmuFe1XfWKbFiv5KSBq26oLesFby9QRKx7GfKiI8IH1OPeDfCHHquhjGsc5vrUbEcf1zoVVua
jXxGOg+ITpgXMtGfv2ydbM9SHPcgWENIs0sopNyYkpdSvtRroBOte3TUHzpe7ENiFy3R2hKkcUYi
RTmk99rY5xzCeWp18HJdvoVBQ6fYAN+pmKRP//+7FJe0/+oYVe6Zs5UFaNzfOLHOnk1Wml+urFVO
XGlbaRfBj3AxNBEDycBuvLZ26oNW6wLFtPitHWMSzGnYwazx2LvMPaZseoxX+3M5tki7TcfBYcuK
142yOvVN+kkrIeTmUU6873hcZUNQMZCMEBkxCuMCZZrrGKFoHXs3KuZ3CcpxjaKnjifdkw8FlONz
tMgtw8P8EdPC8PQ+Gejlgc+KrRMrFTG47meDMM4WGPUd2VJvutKmp0ULOSDHLM3N5xaajmf2/Y86
kVt+mGAHxNccxNtxNNanK9JjRFx58tzS3Q8pHh6MEclYohbfIo0dkEwGT2tLJBeiSA9TOfrwdUM7
FR8kmcwGrkAzRwqzjEMAnQNC3tKWKMxpZmvoMbgKKNCLexUHOPAgclkf5TRcyZLBNoW0WkI86c9l
znKimp/RN71MgpfB0lLPnZMgzWGRraO1L61p3GO+rDl5NoIhTIlzLqgRhUnsgammQQkif5EJp/Vm
FkPvV6OL+BfYjRt/01MigwaTcFLCKskowbCFuSsJxspvss2fZD103egPCrSgNgUKZS5avcPsXxmh
01hPZBx8ADAes5XTbCYI8nteysOU5Oa+n8U3a0XiZioMoMbD0En3cW4ExgJOQ9ZMyk6jHWoxfkId
N4XO8jDpksq/kF9K3Ge+km3eYoj4AUecirQUvTZ3PO2jt+htEax18j415mcLlJrHIjL7aR1l4UrE
NlfKGX9tBoVM50VUGCU7xO2yMZaBNW5yeVF96QvGAJVFtlaVxp/tRHwxSuQv4Aqqk44TPi5p2siP
dbF+x7KRhRnxkLuBANfVqrUDI71DpK/3VcXrGkvNlxwbfIxOb31ZZF7hLOkBUkMfz48JShxNlt+s
csW8uXca/B+1Qg5w+dY3ShaIXmFNHCt8Ju3d6KTJEZbfGhSZCYLLXNa7kXbwJsl7o5V8LNXscZnK
N0XU6SFB8biMxN4Q1gK9V8qPTlos/q3k0jOn8MyWDRo6c+Qh7oVKJNxmh3XgZDdyb2rOrpzE1XBH
FWUvnj9X4K+xLCQBMtm5WcT6obY+gqkkbLv1tSKsyhstjkBIC/y8x3XL1MbrckFct50dEswZvjmR
7NG0LuF1xHkGXRs9uPl8v0w/BEN7XK1K6U+MfXYOfrCwKOLXYZBmYLbmUzmoLwtqwb1DSFSf0ovP
K+MsjROK4On4lhEO7LlWy9PcmoIaFBzjVJ5ndL5MvJpPrs2mSobfu9JX7xj8qL/A2Hg1+bt+3FVp
GG+AWTCMlWtO90tBq0NxI5JKTU6fUGeOpnOEe+YcHJlRRjiYwih4+0v7ISVXMkiSVAtyp1ofBizE
PaoPz26cJQCcYZ2bOv54MNTqrbZCmJjGUZnSh4RZPVFNLtOmdjuy22IPAXOD+eRYULs+or6O0M+Z
EveyQUrQ6HdFyxR6MH/ohUoyFU4AFjY48izFo++manehrqsy7eumOh6iOQtru2VegU7YyzmU7tD8
zut1QF8Bgtk5bSOfCAI25rh5Mzm9ZpFLda0X2H7WjnqaDLIc/hpp4KdqbeewLKYEiadxVRX5scR2
4AmAa17r5kDNEXgrYnnqR2Bo1syoSLjtZ5rh1tGC+9fvABp+YyCJ5lNfk2Nv6C/T0pzbdXEDrTUc
X6j3uUYO3KKV7LrMDtOBTVGR117Wd2M3Lr6tEDpkMq4Kjbq5wI09DGmEOX9FQzMTjDVVCzFOGWOi
sXkgK/5Rdc0icFKd7Wrun1XJ5KgcT2a3Dn43r2Ghazz7uiJ82x3UgPknh5fZ4TlhMEyr9JVUTzjt
0/ZScMKJhHVnd3QCpzrdGBAAdXN8OFI80Ho/i6K/MqsEgLYMGC4SDE4R5D5T31m987rMwHpniJ21
Oz1mtfnSGAMVL7HgAXD8xxxXHEKeRYQ57t4p8uK3fEIukQCiDrK02VeWG9Ha2C/z9JikkXOolRhc
WGOf1yG1Aq82i/TUOfsl03eq0ZXHwdYnNJWcY6xWHBttTO+GgQlrN8/htlpAauQ0Z2BiJgNojnco
sT65skn9aELgWhtMD0t1pp+ZGZTS0gldRf9eW4p95hCEjofmP3hRgsIECZr1sYU77dvxxiVkdFBE
5HZI4b6M9K5frbivT7MBJmZg+6G1/t3In4YmW2jJS2ffO9ljotdJuLS2ExZsDkEt34t6mC6NHCav
HPwhredAtQsROhtIJmrJyJy0suRVLIsdeZwHYnM5DaY46ZB/M3E9OPTJQ049GJ+pic3CFF5juX04
zNUh6mguWCwdUTNm/hjrI6XLvbTNK8le444rWRyjeXrW0/GhRQ7hR4sCShtvkg17OrBUAGZZd6xk
Qe2KqAn4yZQWhzVezviusOGZUcHWirQtt2zMRCb5z12rcYLWBWU+LVLpgL3hWHkEJfwjUsf8kJR2
wEpO2Hg5AKKyKTfM1T01cAkxubAGj+yFoQvzwm8IT6Qh0z+nXaefOpJtvIIJ4hmxyHHTA/mmqnAu
3Iw+jL6bJX3WLKNkC+8fZzuRoRxJ4sD6QC+OvAx4RTiQnRLxNdv7YJ9GsLQ7O1kogplCejkXlGbU
B6BwjSddsYR2YsJ4m0AOtLBp/UVE/ugilcAqSLQd1GFHE++2SqYJkV+fk/Tg9JnLZmemO6TJb31e
sX7AwESkt3ow4L4sEg+FQ2RIP9nTYWiXO8w0NGE61DhLlbJj5SDiVpujjcF4e50O42w9txH6cW2w
cwzwqr4TLP3w0j5LiAfnqHReZNQOPMcl3RqSV3xj4PCslvopG+pmL7v4A4GKR+o3hkeqCvKseTNo
WWsd/qGm8XAdVdc1URZeok+EVHOabZWvLU0KTZ2NC2lzTciJxK4l4XeN/YgKluy2WJz6cq5pAxK4
lmXmO1qSl6XrcSTEM4mFip4wbZ6+4KQuoECkL2tzJ9NeXtu4rB6SPAPdR20elu0L8EJiKlYaORiZ
d7DYdiJX2T/Au3pZkTpBs6rRfpyKZ2S6Qzj3lKW6Wr52Bj3glYS1NVsB20OHAvVQMjSqQX/EvGL0
uFP2+QcD9KfoVXoQ8xyDYbY+mE36I5sRxRYjUOfJDm2LkYcGRTbgXZly4BpD40sXzcVeaRCRWMSM
Bathtb65JM85J7MjkszHYdVPkMD3ABaurbqhcPQSEKzKWTV5oWlU7BhOvtAVrTzT7B/77U1KPxK5
f674ZW6epl4mCFy87Os6ttulBr5ew9nrVUbk7pI8B6WpgGICTksE9wGh15ZubS87sKlF6DJS3av2
BBjcfJksKbhCO05l8fpjnYwu7MkrjRpH9ZtvuBn2Rjw9OSMcajl/F+sw7+NFObVO8yma5RCWYIFB
ubgbntf9UQz2vKsb8bYaOambCy6PLsd8zZTlnsuiD/HUmp5jILhJCiyK3bY7OovyoDKY9VxIsJ28
tE79bIx4LBIYuN5QQ0fosg+qaj5P+czlhXuHnr0NFS9jCGmWGyo9xBTEGXj9qpmVFs5Ne45b5CWr
4KgoW8SKkVqGuWmleGgG1A+k203kQdVcIryvXQzYk4zpHuefWsOow7jWsCVpZudpOl1beiyK35Su
eyhQRnlqEZ2kvRyN1qa0VoNUmt+FYj/jq7uHOiawkc5fSpAjnrY4qBPgxqZ9d6U9GQAFzw9K8TR2
X9MmJqLWMN6KvkRpy+wV8w3CbLWDtTh/p8ZMn2yLaaMYxjOodqToLV1AaM1BMYXEwoWZEBzaIMnT
dUQi3Odjt01F39dx9WzLFHc6Wnyj6To6L+WD7jJ4jk1lCeJ24qGxYteY6u5co9IOqBHjfa4a3zM5
lDutzb/3GSPwuBmiwBYWQ8YB4LZJeenZLJ7erEBEyVnQAqVX6EtKyI1rVeyyTTtiLe2xaqkPQcjv
a0fueQN5WjoNJzdPkqNC1id8ouSQ5QmXRrN8XPqOmENdy3dL6xz7pElP5pgGbmEyg6qcBscGjxiE
nMBtpyUXU7mi3WWq0hb3ZtpdFnIhPEi41d6mdXwyRrovnfFaRZMI51Iwf7Dau4TyVeSMxwdsZb1C
Tm6i2eDSqEjKPgPxkrJnTm0bDlM/BF3x/9k7k+3GlSzLfhHeMvTAsAiwA0X1nWuC5S5/Qt/3+Pra
Bo8IjxcZlVE5z4FzUXKJYgMYrt27zznKoUlJXkF40B8r1b3vc/HNkhy+GhOQjsDlRrdecryQEUnK
7VHqzLtSDD7r07EQ5Xd2VtdVnLVVIb+vcW9nxH20BZWPvqYXNtIpADuCt9Hz7qpYSJ1mN232i2mN
hyoWOI2WtyPSlqVOUL2eNRwWeE0u8hbcm0bX+Ews7Gzi6knP76dhETTJFerZMOr3SE0Ijy8NAkrM
pfQUugyK8ujop6mTTLba5RSBhU8TiL65uHfolh5LhaxYbBQo6nP9mhjWs22TB+r0w5E0g9avxxXv
ZoLOTwPW6u58g40LGfTgnD5+4g+ls5Cyki+7erbHc5LPV81pSr82aD2aSeUJAd+mjJToc7LXk/Jh
zbTvzKa0nX3WiHo6FC0uUjik0IWe8AVLxI82dqNH1uYvPG1oorgM+tNUGw9AaNm+Vc+JY+f3SYGb
GkH2WR+VN6QiBej5ijNBwO0JwdE9k/+OKQ7ChzQlQ1YgCT8smJGexybjXMQfRMzjW9zwpq19xhuc
DcRe9bNFJz1+pRLRfY2DWhPCi5ucJNqOluqifIR2dyDQfny3F+uoiHG6Tzoj9wyrVw6LqBZvHrHM
CVt7OBLJvAaTgoiO8cBAEttA+7Obv9scCQwkTr2IR44P4tHhGiPP0m5MHRY7WqqXQc6JeqUpg6FL
ysAsJgaPv7/e7rXyv39/b/sVOFonwzyf39m+3u79y88kTLGxX08EpwKPUCJqWRGGpvlBwT/xnx7m
11/9tw+JIqDciaXT/F8/tP0droYMoX//8V+/aaflpa+mlCptYk8ZhqcxcyIKXvkSfz+/X49T9uqN
cIULnShf8fbfbTtc2DMlx3995O3rXz+4vZLOMb/HUzjut4eOaT3xCP/4K7//1PbGbV/GRRl7dhku
RJDxlv1+R0HXy2OiEwKNlwcx4DQbXHqVxCV+5Fqr+LGwKh+4pqV5N5LCkCvsXEaumDP4P0QNF11N
Vf1iZFNMzfxwa+mW8J1Zc8+4BR0tYQDN93TClnV4wcoRXFXzDTX6ZMsPllmRa8Aldtqn1sIyX+S7
yWV8r/U7JUSzMS+Ez1tl+eIOzWnR4VlwEczHH2NeCgCTovfMIbsVQo5MFjvDUcZGPBrdEB15GZv0
U44w2kWRtUJ9rfX1e9ahZh4a82bSjKMLS7KToKB5UErlVt8c0VeoQD0FCO8II/RoUOxwlL0X2M16
qQ0hoJsYQEofD2etbTIVKADdOxKY6LmOGL+QNtKkgN1NDPqrG72XWEc8elLA0vg6J+vo4cjHoLvQ
LsgwCHHk7a0Ycem1vY9ISqdj2OGnrLW7iNBf3+ag3en5fObCdlJq50gjTd3F1vJdp5e3TMo7nI7i
RdpMiCpUMD1bwllF7plJC12IIj+O9YPZLd/Actg5kPDhdBGAV3ow5i7cJ1PLyNyoX4vc+llN+uyP
zfJzAgxmg2iwcOvVCG/JNVAdgJnH9T2OtOcqp7ytWcn8cawBpt8GQReURImdpe7RKSReS5j6acqG
EAFv6u6clgF6imIW7khK0moeL7uEYaL67UJnwNBLGdrKajrmbDcGPNPO/YTlyaoM782kYTdoZM8I
kE/kl6Uew55va46JfVnYjKPaH4sfDfmPhYvaXgHxOPQl8daJNd3YreYnhvnU0OJsZoTKms1UvljL
W5YxrKmAF8xeURCr44xhNW6A++9D3YUmMzIMKebOep30yptxK/BKJW8O/XLgfxkzue2KtLW661f3
tVvrwMz672Co91goVL6BUSdhBtbexCsRlse2DxvzZNV29x+wdk0i+n8F+iwNeRhulzql0n/RK8Yh
ForEeyfnZWHoUoyKG9iEdnuJmpPbBd2RYNZk1o2+V4pSYz4ThwcnoitcDJUKiX/uWu3IDEX1higa
0EIr7oMxY2AZ28VdxoFQ2d0TS0H0H574v0jbJIloSc2BxmjV1C36/rywf7IXXbEPshZ6tGcGwdlZ
sUxwDdp5u9lmcjakPa3B1GGmnxNcA4EbLLpb/afn8G/ePPofFg4soJAOVd5fn0OCE401x0VyBtZY
7upcO2dqGp+p/FQP7bpyqvLJOYTsDpSGkmEQgXVHQFH97Z8Q0r9xmv8c0azDfv7rhwgqaqBC0YSD
88e/INBZtSxGm9nRecAqHB+G1jgPSBYJ5039qUvfCV+ocBO1nhGQNFcnU+dTQrNlrElyDDvlinNF
c0NBv2tlWFMEMMP1KueKjnv53ohYpiFC1SsJ45cQzbbTI0qpFUSYtc08vFWYSZd5WO2rRP1uOeN4
mqvmmLmVfbPdJPIecSfv//3L/jfHLsph8n5tW3XEf01Ahip34n6MI9TsmjQqqKs9+cULGlH7UGMK
Eku9+diQtrSM68nEFQzlAPP9fKVsn28QO4wnfFiNk4pHyzk0cLYfcf/Aai4cjznC4dOgTU9DWOmH
7Zn/Lx79H/Bo1TVR1fy/6ej/02bfy+57989o9K/f+TsZ7YI/mwZCPBeeWeWU+01GG38gynEtS0Pw
YOLrgj7n74C09QdjWhRaKlot09Xlb/0dkNb/EKrKTzt8G+KOPL3/CSBNiPJfT0VV5eEEBiJcY0zT
IInjr0tCkzSaUWuD9MR1HOx/DZemcHeJE/M1N+zkTKhitEdH8amvBxuIamtu0+W2ZbubhFKUMdYC
gouLm2yJW3L7X8k2uUq/3KVvXskGuk6XYa/pZNfFSU4SwnUQC3IY2XYnDdfYjYP9hpnffORSvY/p
0RMW5AQ9XXtm6evVj7HWPmB6QFNfXcwDYHaGJx7KBjr/TK2IaOluKIsYIhd0cHsmjnQQdAJgKvsr
G3XrqSONkSLIx9ouvsuZMuRy3IC5gZTqL4RzzgQYFRR5fCyzZwmU2/YS3xulq52lsiUrPghyjF9q
Odxw5JhjkAOPkckH4Q7rfSqHIZkci3QPsRySYAa+0tMExKiqzGVhDTCVTs9JlXLRJOslwUPOq7R0
vjOrO1d1qgMDnnTvCmgizbDcnVGEsxcN1Z8lE5xQjnIQFr27i4ZIfCrJcl0vy7riRl1RHIp8DHe3
6ogvRjUEtRtqdEu6azeSo6WleHSky+tUaE+FYul+yYzJlcMm1BsGockMoCw5ilqnL3RUdz0TqjzN
Qr8RmTgaY4ztwoi0uS2KUzYkuLtPMsVEuHe2a3Qw1mShDhqFmKG+hXI01sshWci0DBT8gMS9OYTM
0Qo5UDPkaK1ixmYya3OYuYFyBGOlN4dagn1zDguibyM6OawTZUNsBo1Ij8b6c22WNLRbUrmTCUNC
KqPTytyvYv5XMQe0AW5gmJDcAXvfhmyYd10vVlm6UCy43a0WNZBYyPQtIEJ/ZdrYKCfycaOXLj3a
zCIh3D5TZpNI3B/7HqCDkSWafMkHzB8S/cViScVHhdZcIdS7ifTzRY4+e2agAunYIW+Rt5Cn8VNp
khcXayyXpDgmZAFCH16Xan83ZvwFHTS+FrMq9vLVd1uOX6OJQWwoR7IAS/YJK5drIce1lhzcipRJ
GINcwiAwnZHD3ZkpL0Xln6sc+yI0p2ZmEjwpaN4Mr8jzGpMW4gxT2cKfmB6PcoychfdKiqbYLZb3
VNdOWmEdSa/xJzmARsPtPtrMpHXlT1OOqDtm1dB2BHsxvU6ZYofbODsHJFpd7aGbnKccPdL+tSKB
9FDyrHcDISSwM5NHJXjfylk5jVQ5OlfkEL3J0ssox+q6HLCH8WcmB+6G4bB+1L3XaPqHkZq4PGCV
6VWudVBrjD/UDPBFjvAb6v+pfKzkaN+SQ/5xSF5jyoXSgh6YOaFjLX+t4QIq+AAMs5DTRTu3xvFR
ek6CLohH7OyuKmxByhmHpg1MT7tlQ4+zkIlAupRAwgyZoEtEQaNPoCDrHHP7wVBciorJW5ohPc1G
M+yIhMSDgCF0DPmgSQSCiJv7RkIRVKfPEIOjH8FLRBKcKEo0JgUgHMJLLFpAxb4UfaV3AnFhSvRi
Vfe6RDEcmIxOwhkGlEb4rdmYjRl6w4Di0CXOkUiwQ+3NL6QRMIv5HF6iR6cO810WNsqToQW2ZgMc
pM6hSFNjzw6TUweApJIoiZBQiQtdgv6A4GpwkxmeKKN3G3AN4DCXUEq14SlwKhMQ5DwDdHBSTmcc
3HfpFOrX1FFKXk3b+ToHqD5iOqf19JslDKNJLMaWgAxbDnayI9CMJvGZAo5mIlXSF2YLPmr/MJJr
a7Y/6U4xkcuy3SpRnEpCOa3Ec/jUZhfZSgG3o0uAZ8noO0P6tX4RpgrxTbBbnWDTXbYBsS8YZ2fE
ZLfSbqnHqAxcL6QXCTWS/6wkPxRNFZScQzAD03qELMJ3M1LjG8kd1QBIiiSRBpAk4pwUv5OUUsqm
gjytEXhpkRSTniS4Xs04x9WqFdgFZojs5XIUExwZYFBEil1jyUXhLVr7jmSlZklN9eBT1OOQGpKo
otOY0JmOo0PfFK8hIlcuZgB3xGnt9XDSaTNZUGWS06oAtpj+5weNee33Wc2100wSArM4CC8X1GsE
+Uok+4Ws6XaWNNgMFqZIPmwe3pW+hElwyImuQMjijSWTVJkp+bIku2slb8ZiwKIsGbREwmhhi0Ot
xYqHnqmdMxwrJE/ezugdoLCdKnplBmLvm5FWSYrQ1Mf/nRFHWNWHZHGsXTbc5pKOmyQnN0lijqTU
73UyvcCorq+rc+rwr/AHPYEizfYj0F0p6TtNcni9JPKs8eRIQs+Ym7tyJEzTdINIB4o0gPksoL5I
0n0hnU9Kf/2U1QlszZTg4Mjk1YpfYDkO5EjvElBBYej4/tXjDeadPNUh4pNldss0CsYwZtllCJAf
CV/jr2qmxxUIl/DmtXG4vJCXFfq1pBbrVbG9MSuYZTLjyZYnXKXv6ARzArOQIE9ERpUQPoz6uyWd
uAcsCZeHpYAybRj2tfN0XhOVYTlNlrmi+dWKhT4iJ3IFcqlK9jIEwkwkjdmBZfbgmbXkNKek+b4w
RUu1SxnagJy18eXqNUf+Qjs57l7ipg3ICmTNpbc0Sxp0kFzoACCqSVIULa/kRgtJkIagpAwjLHTq
uudIyjQBN2X7/6fbvxWSQm3JOvAEYGrcQ9/MOT1X4pf3zJjuzbth4cDLyJKzJNuqTDA0kna1Jfea
tjUuVVhZZkOWHDUZTB4OLWuLwewQbpYowPdRkrQLSK21sbXvtug/lsoo0CA49xXV2yUvFmjc2Ygu
ZuZ+MK6rD41kdrk0PiMVo0sur9qkLzVAfsINUt5AW1K/tuR/dUDgVRLBeIZdmQVhvhM9N9kYH0Tx
p9ZkHRdDYBOg4hC4GGC88ruaK2kpyWO6aMkOFWR6IluSkAT3AXeq2TNzKsHEWN6WRAfK7RhIlJJr
FpJwBhSYKXQ6ZqS9dk5bhcNjUEMvxJbM32ByF1x6ldx0Kglqgw61I5nqaiW+cqUVeqYKHOhenWed
Tz1bFA5RSWWP4NnuCKddS2K7l+w2qK3mE5F3GlzX9Qq9HncqUem5ZL4z4G/ESLdcl+a9LbnwyIYQ
TyQrjgjnTTN21jo8j/PoemE3iStGKGFMC26UvDnRkO+mJNBLpryOw3Buq7kyMPVF8uqOJNeRSXYK
Hoo17XyTZnfhWDe1bqdyBkOnUxAxuZJgvmeguwOuG6iXoOSF5OVDKaGK71zJ0euS28kb8QhaferD
9nGDyU1J38MT+Q0fQtv1Z5Jk3jraE2c1resDpFa+F7pFKTExaxsbbEsGdzzlPcY6kvm3JP1fSB3A
IhUBRLzAxL/nUilAgFDva1I9YEsZAXKCQeoKgKl/JOuw18aQYWDqlMc5gy1N8/myDASzSXwXRGb8
UrvI3pGKUu3xN2cIP+Gfg/uMLNsMyk1KzRDHzZE+4u30Nen19yW2Dk2lXwsNu8Ikx6MoHvT3xilP
Q9aDdKV9UONNx+LmHCgR8e6sXE/6KuBQeeimmsGJSs7mOEDmTPH6SM7S7MOypwfdrgKzm5+zsR58
hjyyj2cAI8wOmBS6I68FqEBLkD12Fcu7qaRPqz2aPobOWNL1lODkbH1PhLgrKVbk1RCjJddLcswS
ZqsRXnm2f8podFMM6o5QY84TLMecicFlPl6q4ucKxgQ3XWN55jgXdq7ieZnOJg1YVOLtIam6T2ql
Dyq9cibop6qMYY+num9mwt63y8AQesYmEP+qXaVF4a63qgbk10SKbjX7EW/HA4d1WOA9JNi2+NAY
N9Eizqk6WFdaGhbT3fBztSZkW1xzBrtEJJSiMkLxk/cOWERIZBfe/vFoH+C1Cm9BS7Ar8v7OMBqg
rdFhiSN6JKuUS8YJeG517Q44wyQ6q3/DWa/Y4Qv4UXQT7j5KfdVXZEQFoXo70yxxFhpII+bC+DAs
6VWJ3eE822hwImf6JgaM2vR2PbW1/oVz8NPYsJRa6hVDSbaIOBWQfunu80zcRd1BJHaPk0J3U1rS
Vx0MbD/h0Ay0eBMm4VnJmIg4jf4a2XW9a4apIp4TwIRr6MouDBL5Yml3tH24FAot0EsmW1ErQIn6
1Y9M5ZMYONFTypbdaOy7rKjB3jucFMKQxld3zBLlRzqBzNILAOrDIWln6tQkbHbU/YD12kETUWCA
kMf4duKYiKHYrmsgTylquZ6rsiFPIQYEliE6a4pdU9KINTDl87icfjmOfRt3NixQ7B4Z1s0eqbvf
EkN7U0XYP7m28ihKnJrS+oS7CFOG6MWmD7rLknA6RGzZy4W9SfNoELhIT3KEN7FCy4/qBdSj/q5m
GsGBSeYerI4qK11LPzUGsmyq7Nm1xxs3cVEHD8az4qLbq9uF4FPAFvGcpvoOEAz+e2irA43CixgS
uNQCMM51mtdlAT5Zlr7eR4n5Q+nMF4TffOwgYrDMfpy2XPcoo3QVA0dwvWlK6erX1XJoMos+vhVk
GbrMocPsJzYNMmBU0o6qbz2TZK9KxHjQpo8piatLxVKQlA5+YLH25MyzlzOReDYw34If2ieWRVtT
3IvOsf1xxW5pyPzZ7LM9HBZUffpZRvFb6jDUoeV6XRVssrhezuqXq7Qf0YCkvRcHo12bI6YOoDcM
RbRCx3FYHRB2Wgvur5zDMYEEKs9xN2hMIHD4pWPKJSrq7svsY+qX/Abn1BqhSnpri+nnUH5pk+v6
1YTWXAwDPqnZ6JmTnMYDGs2WUforail/7e1DiYsOBofpuOuqW9uawocQe5vYntsg0/QWGQkuSINz
Fcm8Z/em7AtF4wx1sCMPpZVmhxkx8S70BwTb02WYTstg+VXe3/QGYTPxQI+qgzjA++ZZmxr77Ojr
W4ENmJKFSBlYXKpQvdLL1049FY+Vqqk/TgrX0ciRMRP1bSjrkihk36Tn5VU1FeBsBxK+nYF0Rvel
1TnTrP7Vahy03Jb2OVUR3wCvgKu9mRwqh4FQmatFV8vUoiuiq+dRsEQlLl2LceDcLNKnOW5A+WLa
Mh5s+lPOXJS92HLtG1pDfb0g2BJCeyzX5J15dPeoxuSkpuX0fTWPdMHrM1Fy75Y+ewgZ+6dkjZ9X
HCn5RFnAEoxeyVargm7gs/51d/s6LX4y8a7OStKnp0ZZ93Xbc9mRN6rlHC3OueP2FSh4FTRq2R8d
I7zHAdBbClucw7h0A3wHlAO6obsxwU8RPvfcFYZ6DtWCl7A4zJW3uxNqvp7e2zFWE1aybDhtm0na
+e4hj2bdi61ufIinhqCR6avUsWGIVavdR1p839na69C1kQ+xIj1HKB1GNGQ9K/LnpNxbsTn8mPL6
3GBOvxs7s8T0Bpt6MYBeFTk6BT0JkVAMMwtTg9N3H7WfKGlxZlhpWJhweSB5e97pcq8WDIxVLbuT
p+sulh135UnYGK0KMd3roX1VJosakqQKP4nqs+jRBAxAKUUoTnrXL4+hgtlJ2+1HkfePitl8shSh
ItctksSLIJvyD2uaboksmfxKgdvIIkCdCxYML5PuZMeVScquislUqzm0a6dAra2tEBQfTK1wRhhG
wRHidLvF0R5zDP783q6/cXm4qKIPmhTruyIl0gAomQwzcCuLKOxjW6uub+fObdZb39xae6/d4rGp
wSMoED+H2W2ggy9JVQgoBnU4pg1Ce7xaNA56lhU0v8UOqJODVtwPLhPvZYx2dmWr9GdxvSxVhp5N
d2sv6KrMvHxalT0l2cNoKtmx6nuFNuv4XuA5YesIa6eiyIJpGs45Ettdox9aRvCZbYKdOg0C5CjP
LrQTbg1du1kWBbRvNGrk6DqeTEM8gLqOdaD940Yv4ed0+SPb93CJ6RjezSVMZIiUdi6wkHeUz7og
thr3vLuOQ+m4fYWe+6UrnB/JSNekgVVDsIIiZTs5LKJMAkM4DEq6TuKXVoB5tx70gZjbOoAXpysz
If6am3c9Fzy/1WVITw1ZByOhTn5nWKxU8mkp8zodk5W932qrK40QvtePC6pPe4oxu4p0st2zj8pY
H9qUkt8xHYBAeYPaEX3R769VPiiSdOPz9hS3m6Wced9+nc8asuhGP1fsjHo9dTFZ8FttRknsZgRO
Q4XahzZsr1GnpauXyGYOu83mDIC9nYy6TUdLG9sTuScIjeSSoUbR3x9d/m3SymiQRk4xXBr+SK6U
xXF7xaY9gA9s78P2dRm7pEJpy6OpDz/cUbsMMe2TqePTNQcMbuMmQWAxzFMwrwblFPsxZE88IzZj
0RQYLsxwkmECXo08SflMt1Vk+xILxtVzpAi3lU9xe+ot7F7D1YpLzNAFrgYUbY0Glo1GfyqZ3jk2
yy8cGWWjNjwAnBmYpUhJ9rypmjdNtuK65QHO75FJRRmMi4EtVzUeqcFYEwrXrU/kvtCWMotgKWbl
qFtdO8GDiIsgbe2itvB748xU0W2zKRARXpJ9a1t+sS4M039rv9eoRT+cr4yVVZBaGxPRwFR0r2Lq
eLLQhAmP5uJSn2SFsa2/Waz1gVt2t/2yfYQ1Lf/GpRrNYgy2Um62e9vNdsSRjPq1ihk4tERHTWeF
BjPsw+nXqbKdL/JGsxYWzNq2AbARnA/Q48jK5WLv8svgIh3S6CQdOPL1EBtwEknTQZfW2HsDLxNi
rWN2GOafRTRoAWrmW4dOwQF79zHYbnS7rYBoOeVtSP0AWYLDMa/Ptpdivsilt4vod7Pa9GuQdJTq
bK4qb8hDmME0ucxc2Hy1Z9eznYzbTS2P5+1ejH/cqSczXmnLDKbNTeogaqzq1w2q3Sr4xGSNq6w6
VHoQ1bMeDNaLKLEp3z7vTR2/3Vvp5jia8qmMJltBK/nRTO5yw1YPzwODVDqTaMtjJNYX9DI2RFtx
tyiOlHlw0yTxYVA04IcufhUmW7oZN+xf/6e2ytFMLedsz5V5k4cQK6sioPTZMBV0JG7I2HuFsbaO
2w8gqesumgWFIf9PLaYbxMRfk9GzZjTKkVip5Ygheb/Tpmg0dlHRSj7XRWFSl8XtaOinMXe7U0c3
VB3bigUqNONrY9KDMOeBvNRMvqqq9ulePdFboIPbUiRp8kmLlhlXrUDhFBQa13hmWwrogSGhsf5w
cU9tUn246W3jMnblCS+GKwJl2helWmJv/lUNanxjkSaADJC6A9Y/OyctbHtkiUPas3uepoXsTw5x
FVvERruO7WD7iFQSZJf5TZw162lA0eVpIzg3W6yd7SjfmshmN5XS5awKpNclWt+hDRv0+uaDcDu0
gHPxUS90e0yRvw8NBkJmzcEAevqZtAUpepKv6sb0OGDK6ImbxKmJQraSG5WR+WVwwSq1pTZ9S+1S
ticxGLGOJZiH6W9x+X1jk+W3Q6Kh4o57g+u0DIRwH2jcYsOHj31+KdTFq4a1pwaJUPwlXOqkF665
aFrgdIpGKcQ9A3dEHA2skxB5QeCmk/+6sR2anK5JcTbYf86LnfixCSRFZvmuWiItwP9axUOPe428
2e79/o8Yj6RgDkvcGJmYett/iNig+qtNxPz/eIDtUbYfNtTktaO/fmiEYgUjgu1AwzS3ZC7HXQBx
FHZG7OeKOQXoBrbv/r5ppwoZhPxJMBVak+Rpe+qoU6LNdlD2PQoHrFFIXGFeF4XCCQjTzg5TIfBa
WPycinAhLmg3NcTSjG3/g+aKwQOomHFPR3cKYzKHOGPwe9pzKeBzYXmMdCUQXDilWwgu9CybhQJy
icGuJS2zpouK/bCRTjPoLsWkGk7I0FnXegUPGJNVADpN/TRjhCJW95b0+Z90V1Aw9u961XB6OT3J
P91zQro5bVr3bcqc0Mt1VEecVbRbiXkM4595TbrqbOexp081ozf0/V1hbT3MQM/yD3W6pgTSmRmd
tJEAIV/R8s9ZoIXQecvytvt0bYm89/BV+nPqvhsLjfHERDzQG8sLl2yIWLfXvGWi01W1T7bD4ItA
CzonPfvswi4wSDwS1PYci3xFIOWAYwGtzlXxlnfY2uj4spb6wEWWFc/EQbLrYPF6k3Zbmd47HZ6/
eSwnbPHzWHwkwImsa3f6olRYShV3laYIvy7Cl7CXJ3u1R1uyZx2sz2oJ+OQ2FAtr7KkpSuLWLutb
6GFUvHgbhDIiXcvJaKQukFU/IP2XrYDva/bJatJ7fTFI5rG5lK55/4Mrw3RwNID5OWCOfz9XSOzS
+L1ZmLG5+XPP4JQDizPGwnKkREQcxrswyaBWK44AVsqj687Wjq0D2hWsVsgsuBvpLpZzy3tEnBLE
DB3jHOJ5LzrjYrMoIgg0NZmbVS+3mMcz2H/u+qTFuUC7X1kAOYPDfcsG19MarEvEKq6YTH/rsfBI
k2ZfNcV5xoNWBryRurazC5xSyuY2r5jmKPcKwvKQOYnl5g9N6PdwY7s+BKdTXYg7+xzP7s/RLm8b
vId28Zh8B9zYz8N+qPWRK9pD6DgZykZ9T9wRTqWqfsF5xFMW5Evwi9Pg043wB2c8qrT8qlTZGS5u
IIZ2QyMQ/0VHXOFej8NE+amLPVOIG6wpDG2+zb8UbTwR3vMSmu3nXK9Xh7yybIowLopeWwtPYguP
JvMniaMZhuU7+n9PM/bbbG6ycwOYflkUa/ZNi1iydYSI5WxXL9u97QYnfO2ywCvxTNOPelWxNrIp
2TJjjQ9ACG+aCWafStPu2Y1jJuvxrpBLADOHhnN8EEenSx8AWV2H6m1e3DbArr4LiL9E2bB93XU2
MpuKqnvSeneXzYPULDNJxtqEPRwrL+Za+reY2mOX9wsrJbWaLveZ9Cr4MPFoaYNW3mgxgDViwpSz
s2uJS7NvBwRhia41AeHubaC67GMTq3RoKLAP327wC37oiN491Js1TiJNehZHr1eQdpxnBPq3jSOW
Ow7ITwzp7OUY1wQpL6B5OYnXFD7yP+e7tCtyvKPYwqjyhtAtKjQUq71X0Gr2iiYFPUlKvC44V2Dk
F4TMkLd2yTmcqS0+w5bgg6+5REI5eGO5kmNdZC5KPXPS6IOhkiPlumSia01BJG8KtjyB+NBlvd2v
ypNT8kpKRV7yth9qcSU8xVbpxdKUpyPdLmCzhlBgu0tEIr6b7V7N8nCPTfCbNvW8nCJpqRbRi/Oi
flWPDIMMJKfsi2wdXhvP+J02FLTiZYWqd+S9jEbFfub316VqnsUU9Ue3n5j2/v7ziFLbgMEek27W
FsEBgaTb8awGP1JXwUho+952b7tRNJQAnPrUR+4cUKrYp9nG6D1fv+lG17NzLV/NUU0uXAtUWnA0
mSoceYMSBQgSyuFddAkt4VEOCyl/rUEMAa3AAaWPvu4WLGX8zlK5GskbLGECK1LmI4CzCLYbM5Zx
uBhW9dsr7Naq9HNKHjoBqeb1kUIbS00RNdX6S66wLO7nfJ5Ib6kQV7SCdXoYFQ4Aam32Xmw3Eiva
dx0rKnf5Zk5CbzD17tP/wnr/P16mNjzcfwfreRVe1594Ig5/sUD99Wt/4/Vs9Q/bIdrFsjXd0kl+
gqD9m5Oprf9hsxMQQrcdQ/1lcvo3Xs/Q/mCHqOo2iyUFiG4A0f2N1zPEH6B6lkl0LIgdznHq/4TX
23jBv5CzDj0/l3gK2EDbpGj/l4AMsiRACiF+Ti26HRJaIzDm5sbA51R652L+2/fvvfKFW+kjPiIY
O2DPvy9pBnlZanUwTQDaiYK+d3TKt7oy7mBSn9GMZUGEEzoqgq95yG9GB52crVi3CUDwTiQgcErJ
WIQZ4jIQmuhGON3ZY8g8j9KFEEdiVC3GJeXKAH6AhlHXWzVWHmoXzSKjwu/dnL3YcEO5ClAioulq
KFzS7XsU8+HEkE5OtRubNEaVJwlodjNN1D3q91Qta+gKwJFZOqWDkyTGg7s8sid6bidiGVbKiDX+
ismvtcz0xzC5d50VX6c2vJl7rlYCO3Jsk9DLFgiIB7bh9di+r3H9jG79cSRsGDvR44JxVceVEboE
RyE9vh/s7AvIAU7LrN/zKvnCJR1Uu+Jtti3twarNS2uqN1rJ+5RFPOfIbt+Nal+zcdQLAHNU9FiI
3/YulYpq0Lkzbkc3ZS5JJ0xlRc/WDvU9snAwvBaFXAL6vAu7CgckfiXFdpLBUbin34A8L8/2urVg
g6rgKG7xqRrZCWKCeLCi8UTDc8hHjFRFmp8EjXjII3B2y9nXwjnjY4O2qf8MW34vGTGsyFPizqfi
kpQF9GCID6G1HSlKByy4fhDxxkilrZmk0ZvMZmjlxkogIIyH1aY+RSd/kg+cGvRft08bIvunUcNv
8j7Uud7vm9l5Swcucl2KtQDdrocO9s5ssKUtkDNIfjAjP+JsTo0/jTMGfh0XrW66RTpCP4qW7bAB
RjUWPGKNXrIOeCq0B8enjPrqdHJ48rQ8VcTAJqiRd/yjf9+ZTAUxqusr+63tnfHi5tFnmDOZ71v3
ObVbHJKja6RXCFgB6Wgc7TqBSWxMb1UajWOfCeugjOqn1n6i9lAeNcgCNcdkKEIj6uux37iYnplh
YKwiO7S2jaMwckan1Xd6x3OdTPs8hlSF4GTbyRJSz3qowfarVGSs4qu2R+Gri/5AkY5sRLjPzRy9
JSuOuwmfL5OCQpgPODhqnqZGDw0BK4eMsBTU/CAMTcnLrA9RasTeEtbzWe5ExtCrawaUVqk9un2P
kuZRgPd7wrVvNeBbz4FZGHL3z7DfExL9WGv6HsHQMTfEF5M1rDTALHagYed8k9Wb5i2U2deMC+NO
03hXuHa+mdMpZkgXGhlngnhT/y9755EkuZJF161wA6C5Q2MaWqfOqqwJLEtBK4dwAKvnQfw2ftHG
biPHnKAiUlRGIAAX7917LhUZrlFYCRI1mK2Aa3KJeANtzwK8B01zhcxKR19lBdO4q9yBy7SlS92q
rzp15co4FpHP1hQe3trgpmOjsm/q4hIiKFslFtAB4kww2xwI/DzN2fesiXYoQlnDc657XoWQ0W/o
Zpte7+w5eU3mcScz+UiNoV77HjeNGrAnxgU7v6o4NvZo8CSkguplROPyfddPv6PIJOtsDHz2reHX
UsXToecj9Gzv1YQ2ufbpYfOdcoW4LVglDSlruct4aiHPWUdLX8PRObGe7Vcv4++C8oNqstipW6J0
GT0zF2qPrh/LeinBtL7cQdFHUZQV33HF0/vsGmiEDCylVwTrKl7nZuts6wjfFTaSVS3QE6hcPvc+
cbRp1CC9oHq2Nmt6+FpN9EfN5Z7F3M9qxruNKYNlpdSnWQW/TVhla4OszRbrABmPExbmOtxXtnGm
djHu0VY/ZvgYVWyZW4KGiRqL39uW4YgoyGWzal0STVemZAu9aVrKoDjNdyipSiaD7GpxIlih+tcI
gWpCWz1IrBdYVWiKsY75s72yF+2mSLPfFuE369gosdjGzk0bfIKD7bTrMnLRv5SltyJT+E30hE/5
kn0oIt+rKBSLuR71pCiImwsQtvBIOysPg3qEmG2vQ7SuYzZsB9BRG6yHbKfs4JGQop1tPRgFH4UR
lheThEwCiOF0y2wT1ymdzPzF0nxamfNVdxoE0MJyrmoV7Jup/l6TqUXr3HkdmHzXrkUVClomNS4T
AYvN5bKMJdTanzDTAZwIumcqBy9C9T/ZvLwpl+6KT7WEQkn06GU/71f5GBy6jJV9qgZkD3ttk1xa
tFOyqr3qISHfmkYtw21pq2NjsTS+T1h0PBKg3LxQSsjQJlrEjGFg0Up0ku/WUD+MU/dJgf53TOeY
TMaPquEykDL/SfmHLpMF4Twyi31hA+BAn3YMW4zOfoC1G5vU4tojCqKlcj86CMvJmwz7oxERTRya
7m3W3lVrsejqGYHDwVw3cbiFKrllccQ8NYtfgvaoPyO6jPPpabaKCSRP85H0M1zSiMnIkAjFrFHi
ZXO5l6EaKCan/AZZlfdV0uzy0uITvdkXVYuTnMtVMjJPZtxsQvxy7JhE+RB4VEjac3a30Uaftm0P
66G+OPoj7qp8o5TTrkLZLCq7Tqy1y2BDqMsx6Pltr+uwvVPXjIpEbJSmf0QOAYUlCRGlZvDRnvHa
DjNDhY/PIOzNp6FX66YfR4AUDJDuiJ6ZziN7ZiC6a2QwzQjJKaJ5Gw68Cd2T7JfGaOEmwFS5vFke
n2suul3h5YQrLNMhN4+1SGq/5svqK0UtMxpyPyQMiEZkvM5T93XM5uw0IllYl4rB1rGfBELZRIp4
F/TMlLF1dTp0QlnKsgHI1YuheS9xcLVaGTK65WITNwLavNxGlRHflqVLUptXr6VE7JnyNs3i6/3K
AQtARYj6g28QjVga7hbHMsVXpjg0oC5ErxkkLyKRBz2EXxLwLrmNSy26AZLKuJBsUqRGr9uMMf3i
WaMPSb1FAh2uUrSt2wqpkUrKX76WzSlxXAR8Ivzseoe4qSGmUROiuFxVMBsLAkG2mcEyy812pGbR
dezSlVsP6a6T9jOnvDyYcE7PnTn+69BMVXeGqkvdHmYcS6ati6LtZMl273do8FmBf8QNiSEZzYO2
pS7J4phCJ8gI5N/5l1yMm9hol//tmX3dZ+Q56c6va9wUUJDlKWo5/PFcUGvflANFKrOe4SJX+QNa
6hHVqnjxl1pGPVntSS61jMqjrB2lW4ANA/Qk1Z+cZX95b6/cn94PdOj7U7iborY/ufZ3/b8bRKhF
q7U76YUSZMbnrPAfbBd7S7ZsDAOfbopKpUvfsz2DgEcz1u1cH8IlKbNIfe2bLGKwH0RirOIsjDfo
nFK5Js012BdmuafLgaSlXHaaRJF2pxESsAO3atfcv9FkXHJUyrCOYpY/zTCuT7QEkgYnSUqLkDsp
nI8JIGS/V9k5Lm9UaMGqmBGtm0lGoK074mfifq3ysGHRDueDoszFqExBB8NykQ7RXw1si9q8PdIE
67DrlS+h88sdS8iFs8UCLBh+VJWCY+6J4TI/5bF7w7sJhTT3HdiE0Zsbf4M34Z6s0Fkl0QDzlzrF
tlFcMH4rRjqaoSHX94eZZ7LEcdEgLd9I6hyVRu/NK7C8LyjF9CldKi33R7lHnQV3IHhuEhuJ6iMy
GjSjMVOR42Jdz72LRpV0zsqU1kkvRChXWLSd/nxujmi93TL+WSyVKbQs1HH/eGjjMcGezdox5O8Y
ikq+NOAUEEMbnAvdJhuWOVSjRn8mGM68NNVgkHhLAzlyKOMuz0ydsJ0KIso3oz/Um4GknfP90C7f
/uOprt8RQYQ7t+q8LRsVqqtFp8+IRbAla2DpwnOHM1Uo9oZICYERJhrIQ+ytLNOxV5OKbsUsHML7
4J03C2L9/ii0lbexYfDhpOFr9x/pm/BUtvNJurgK7l+xll/Cq87NqxB59a24SougFp0OlOGNcz0K
9ZEBLNr4jnBvOkRtMARwT3SjXei9xiUFCOzNtn5J0EjdusI5l5pKd2Pp/Nx4vXw12jLA3uJG+/tT
fCmY1uN662nWZrUW5itaA3lpIcGv9ECm3sJ22qGfiDZdYmmKlrB4Uf8/ZY6ZIcoYP4DZFO91H8Ac
K1kgZCVMPIH/3+o527Hnvv6lvvD4hyv5rz5X+feoH8dmt06CHSZll4sFx97ix/2L5xd8ljnbleoP
XdGWe3MpRMe/k4zUHav0XxGisXEQbEuGCS5Qwuz1//L3bcympusLj3b73/8+xjaT3Iy6P7Te+OYA
XlIei0k2glaS/UQ0bra023qXBoKc/0uw7D+DV+5v3cPhaNpoQQP/H3+axb9B9GDZH/KJfeKyYWz7
4HXMJ0AY9rSebXEQcRv9kRz4/42q/8WoamK7/I9O1dsv/T8+KpX91an6r1/6s/TlE47l/6u69Ver
qhf8Tw90hVjEYZJ/zD+zfGyyfMj5pRTlesjTqZv9tfRlBwH+VWo6GFYXF+v/hVVV/sOoavtLK8LD
+u9AjvJd9x8XlBzchjV5VB0nEeUPdyVWaNKBYGei+wKfnwxpQqIoxSPw23EzMGCLlOe/3FFU8v5e
f+NVUMQTnCbOhfT/4VwfWmHMjS/LY5lDDqVj9DIExBAMk7w5rIJxU6qrAngNYQ+/kjS22K9+T2Md
A66eKdyYSq3+80sySUv650uyhW2anvBs7OX/vNOUYZle7QviGCcU1FludGjvEaIQecrclIrHfOwP
TdV2e8uKvtuOhxrDcd2N9JccBuM5LGEL9aXu99QwWVHmBeu0YIY/TA7gGjaU3teAaYn36iJkDqGz
qTx1MHR70KYkijwa3/7zO5ILhuCvjAc+aoe5CSsQF9Tig/77sNUYoh2xdJZHATj5bHnIScEuK6pr
IOfrwD6YYAP3bTaaB1ljUSS5D5o102B98cfyNak8YihM/0toimD7X14bl/q/vTYu9GVcR76Osfvv
r61ru1RpKgzHLtLPoaZRzObgWEHIoumKVLENaOxNFtY+8COn3GGBiUb1SGjPSE8zmx8K4yES0399
Xf92YbqSm5BXhTdY8EH9A+2QCmOsaX0FB5v2Xld6a0v08doxJuoNkrRDZzGTdcGWrU26NyP9XhfY
nGh1UgDCg3EtwN3851NFVtc/ThUVaoswZUBvfJZ4uP5+qqZWUrwLR0ylqdQ7Jw2NswvbTiDcu4IN
Uy95eEUQTJlL5+krEaOgskbWXrabAI+iECSocd1Ku2LXMBj9ZhgB5eHyOJbVLL4ooDSUoNUVMN28
yn1cWk5mv7rTKC/AI+n02DtoLOgaac+hnDyy13FoE5u0HEdjO/mjhdl0+l71YKp98Ke7tqoudusN
K1W3R0TxbDKRKQFxz6mZSqyx7Y0gd2PHgnW6UU30p+l3kjbmljoNrgyvHjaeXWI/Zwu5dbEdY5VF
Lo1HathMpv/6n08v8+i/3SeeQ/oezQibC5mewD9OcAldJkrRMRxMDfOUlKIbXMTzQrU7Y/pWRxSf
6Spr/OFxDEfgpvZ8nlFjPaZx+Wj0rJqgwgA5l0Z0Dgb1SxXwBKeGEzT1P3Vc8d6nJjyzDQjPcej9
qJs02SfJFHB+AUS5tt6QvFV/hLTicBYG63w0yXYNTe+E1f4x883XYIqHY9x64mYoDvdHWRBFp87t
H4fApc8fT+62NWT8cD+wRL7JEP2yriQVB7c6e235zMeIs7Abx0OLIep1gBD4FIcPcNn7x7Ir2ARl
s3ydiSvLWoXdKKUUoidhbLl45g0EINesgAR1BeE/SGTWUtao9XDB7eKoKo91mYLqmjN01nV2NZ3v
U2+Wm3GU0dXMIePPc58TiguM0+3THTf3oiVSOOWmFrmXjjbpJZNVh/KLV99BFcNmTHCEGUVPRfpl
MlqYfkvtKJbzdC7VIG94nUxjmm6sG4G1NQY2U5Ql0iyDi8bWd4T4i7ZEjN5KVrUEvUexqRMke2h7
QhXs9xMS/qS9YPijijhPJyO2x0ubs/wtemyRbfhZDsObX1f+6f4ZuXlMbSPGveDptttZlvhw4oB9
L/RSvIMIi1Ni7azCuEV4prfwNz2CQuZj0HjJk9f554JOxCWmLI6Yf0ieREpZvBLNzVKgUwyjkS99
CXjfDH1oAiNuV9ONLk7Ne8T/NFH242oxbRxgfT5dTC/10LrZzVPgJumxspTY93X3LVmYb+0oSxLQ
+hbhlL0OMocsVM/XaLiY5VMjKrY+QiX+SJ5e7OVATBPhrzq+ZbMX7gLZxUARJMOsPz7ThClPhiOT
h1Fguk2R6bK5E9hjXJWT72bNj7B0xWPowq9M0uTYTP3nqJrpsS8MEui74j3IMojDnXWY5Wg926Ix
HhJts97gmWWL13IeOclLkN40YVKu2+CEEPSIlcx7uB+cCAJB4CNbuT+dg9L/4xsZSg+k+xqU/vK1
OE00gOV6ZPtezZf7D1sBSXqOX9r49hNc3WyT13XURk9qOeTF7B+5SRDELE+nhsFUWfF4tRWZVMuX
bFHCIdTy1Fq0Alinx3vTzCJMrLG3jzJbrBlgjOf7QaTOiWrefEPaFb3EPpnWud8BLsBS2Vru4/3Q
mZxQVH8/7s8K5c833t5mZOF4QpRH24p0mJf7gdbEB6qxcoe3JqIZ3lE+M1I4iB66J5UXxWkemxoa
uu7QMmJxiEpvywRLDFVdnhClBu8S/wG4i1a/WHiGJAZkVJFE6zreUqpPiZtw237b9QviNWAX2YP7
W/UzoT9j2BCI0cCTdn+iOk7euomLWAzQt3LnXTp0I/yq8KC3QtHpG9vbNOb4I6/6AP7xKvfMb35h
DY8QMsN+eu8pRtluv8cfpQ4uQomyhMUzdVJRlMVmh27ynIfpceS+2EI/Xjm9zkGqOM221R0F2MK5
IHKkieDBr6CeSbHOmzGO+zRKggYNaF5Qho409JIhzeQRvMNvk6FtF9TwEAhWIQ1NM04o03fXcj9X
UN5ilNWFGsMn0BnfOmC/O1ym5qFYqvaq928V8CsSxJY214CIogYtbEzmW9q5uCCmtsFkUT4lQr+G
I7VAHQX+eqTsfCLKBaEDfS/0xWRAx+CV72czt2fjOJcKF6hpHevM1oAYvzh93z2Kzt1g2cUGsIxP
xK9ZuAM9hBJffWHUT8xUt8Ka9Zk+SrmW/viCLQjwn3Me2Yfs55yvsnR3t8oaEd3r8Zvd2jTlkvbW
o4td95pBAt8hWU0YYNtaE/iUAkUiKPeAE3ZNO7j8iPL5xcXUfkmiNtiWJUY44hdWAmf0VgSJcWow
HEqca0FMxj2f36MfJZRLIu/Rq2fK7iLE2j5l9H1iD8dDpShi++uepfC+DHGI2ktwLm9t2s2F32yA
0VeY4soR/Jv8ToNcsV7tt9jGYDvRNjmngwXTL+niy4i0ChewvtjR1pIlzXEKISV6L4J/DhNQ1I02
aT6h1M7AAta3uffLHRuyfA86I9nZRnyaNaCsbPiSVPR9/DF8FRZYg0w4L1k0bew+FisuR+M96iN/
E4/VnlqLt5mcaH70myey6cmQbpNo59VjzZ83gdN0PhPrMJ/9UWHMmcZlIpD5g8DfC9Z1viY0R6Mw
1sesKZwTthVW4NHSa6ohpcbLOgCi6tg5CuEMlC2y2Ly1iLAV/xD+0rKHGX8A+X5tcrO6ieBXrBHF
haH1lUUNPBJH/UpSHP2NcK2j0QUPsrc8NLWzwo0M9zyCO3HoUZY/u/YszyWxAFfT7xoalpmHx3FU
j6pfqkogQD7pMwJD8OL3IdMOuiTl0w6Cu9fnhYEV07KOdh+pE/Y45aoaaVqO3zkZsqNo3FuDi5zI
E/o++IOMtjiUmfso06LaG8Gmruvq2AT4D9FO+hsvJQ/W90J1vL94o4vaJypK1yqqUbOSKkqBGlJM
1yfiGhR4f4gHI5DpdRgadGnFAAupG5n9fTs+OEn60cBevnYY1G3e2WQo7KppvGTaJcV5jGmfB2kf
Ikkc6EwM1iGwmgcwM+owtojTjfpYDfUAG/yXcsrqClmXoLFQ/a5nBNs6YgJPSXUo5gY3dWMAwqvU
AeicdWJSK7dQ3J11IBfoZATpPM48lNktQyFwmi8mkoI1GVEZltGCgFSjMo5YTLhp+D+6MMToW8qG
LI3haPWWAxY+xQZqwl216JhGOsMaGHXMPVEQ7HTuXoqyIcu9Ni45STybWQHf7FuCknSN3wlyZOr+
yikZPcbd1gSRfkQS6O8pi6K0m3x8DEShx4kP4I9aBUrcdCke56+9BnjQ+NuoVs1Z641XxdarwsTs
R9h3x776Es5010jMejWXKl8yhzSNid/k5Vgrxg218+kFv8Hb/a0cXH4hatVnBYh3sXJ+DoNBnORS
V5SkaNDGHDRMz6E+5wl/J3e4dRFUMjV16c1tPdamFsk3Rkyr+P6074fxwsyy0FD8c7xUOgcnG1/6
ojhmcGWGpRrql3Cja9dB5Ti54ZVlqrnxzKz4SrjCI8EZwy/La4/UHq7+Ums17YBy5lKbvSdVBm3f
b8WAXJxt3P0r98xMZGaoDGdAWWme1IorjoLtPUjT7OuzgjeMaZeOVb5UhVVPqkwvSCQrlxKy66FQ
TWK2SbYyeWqEPwNpEiOsa7FLnOKbulehQexc7o/uBy8eSBkTXr92aERh8xT0moNFgW8O9un+I21C
q6vpjP04B7+9zoSoKaab4RBm6RouTq7lUOZ8es2A3DYZqN5DvkLtjz8fOwCtGH9OPkSTTjtD3CRb
Ogjuj2Puuo8G9BBdhfWzyE3n0FDBwesw1c/3r/XOqLBJo4xua4vwKWHI7Qxc5bkiQ5OGbfN4fxbC
TzsBBKRfuXwzOjhl1O24jMtN45KV5fpOveWSsZ7gkFpPUwYHOYP0gvaKGA5FtYUO7hTjh5XjTUAB
62HuvGDhWTNtPHvQDNH5N8XBtnk5Ssnm4gfZG8J27yI7H/QEjANbwNcXUSyhxEvxHIOcQuzYPIZd
YO8qLdiBmdGW0pRemf1y+/hkh9RAo8youviMv2u4CGSxGcaDbJEy0v4T+NgqFKX3515tL3xRQNF+
hfWHDdIZD7G/Not8WtNSnE+2ET1bva/2szX65zpGYIr8FVXuOJ/uhyr3ibb683k8YbL2I+JFTM4z
U+bk/kpkO21dGnNeE+Njd57yGgeRx010Zl2OZyZDL1zUwYbfSM9eHKn92DY3k/j4nZk4Xw0xczt4
VMdZN5AQ76bbMvHzbR8VF7MH6l6530MlorNBHLQI6NYVRXIZKpzw8xQ9CYzLqGZvioAptzNfWeER
8dTfxoSXOkmb/7uQDJFWfumYBXxHGyBCxm9NHmfrxky/GAKD9CwsJLvJq1uy9VIWCVbzbghde402
FvlOEfxwZvsTusRB+8ObUdIMG+aPQiChcsukWEevi1x4NRBUsC9Hgx0guc0rDT5ftvqQ2t0Ti5Mv
8TLD5LbeLylwwsQJ0xxMmR7BWZgqfsyQ1i0225XAikNQFhEcoa5AG03RxbCno/baTdvgzmrFZ9U/
s84nabCZ2hWIWphTypOwiYEZOcN4GGw72+eDIQ+5u2ShIZ5NRKXWwu9/2YbX71wn+6QjTc/b87/Q
e+mOgP1HNHp8vrl7pNS2noYc974sT94yXN4PBWYbFbsH4Le/2pn3mfbtvrHco/RpGZIP/+QmI3kY
CitQha/UKGsfdY3Y6cEHu2AZxqZOzUPqGs8GGuVd1Qy4/qr8+xj0LOKX8k4BrSnz38mTN7ah60ME
a8dgA1E1WDkqqlf4OEkNSWE5D2yHqkL+DjnVtaYBNRvM2wak13WXNZ/Zh5XWxWMt0M5FzUhqCRVk
FDrdTwaOB0ageIXELXjwCZ/Fk+A1B6uofmtntJFDOOZOjoHzHrnWLWicI4ymgAqoKxm1Ypv9VWy9
uUH9VfVJTgeSLbAdhOS3BTq9mCRNtk3tPdGnZPVVqm8JUQtf+EiuRh6+q2ZIVolqPt2e3mbuNvO+
BR+zJp8rXCdxJnDIW/Sug+xse5KcxdyiYOZZ8c3IAxpeproRK+Ht2s54Hxh+yPvzz+k0IAOsmb78
sFYbmpmQ+VQYH7rcCPazeAaV19dJtW+hTTwlCRVDEgmKHoaI7Xoem3LX3A8SCHwVFpchrwnz6N+E
7MRFQDxBKNghKi0bTqKpznbTqXOtbJxbuWrW0oA1Rn7it5LCEUZQ+uUmsTuMe4xfRB8RKOE9xhSo
kSI8+ulxsCfxWQtNMEmEJy3Ng+mQLpg+1lL7bPCfxOxe59BM0O5IZ49YSCJ8DOiXa/JD8ldNUflg
JFAbqFI3D1WTvMBRRiMa+hc+tUU6Qz0JkTmy7oyScloVG6+H52hn3P24k4gikQMCh/u8ERnmWzA5
1pGFwqXKoDdlLa+eUJAnH6bBW5WWyIamdy+wNDmVaC6xRxLIGCsS3wHUb6TOnqQRMG6Ni+kWuZTE
WgBnK4dZEobrnmt6ZUXNw1C1t8wo6jVW1DXdQda0iQhDtkUNfP8GdAPJ9IhHjrrLoE5VswaHgfHx
boF0C6/ahd78djcUI1Imc+j+sJV0wInwgIXV1d98DJirUbySmbgzMm1juEKPdro7puOaPWXt2Zu8
+e7P+feUYsRpZg2IQM90fJzGPF/I3GOcxMc/HZt3G/L96f1gyxnvwP/x22GNaPDPn9Yg83eTjl98
pAqy1utmcD+8rCGmys5Nd4tndke0CDmp8BwPavkBKlOnuUJ/1DgoTQKVb7rF1XA/DOkkd9PPmD24
JdYji7VLmPcIl42CpddDX9Ot6ZPhqQxrGL8p76dAU5fXBYgtGqFILBaYQG+cZvOhLYKenaZBcmG2
yCOAZewiZD/PIQ1xoFNzsZM6evL2qg2Ll8Qb3pTwrf3dYYxOvDiNUbAalcI/I/Gr7Mm/8l56RVsl
GPwvmHCr1yCcqlegd6Rconcc9NGoXOzzlj/d4ilpNo5ntJusqkkfglTdDDneiFgcog7Go257KhlT
eZxtEtRXc1eAuR6N4kQozIriqv1CpEpZ19kpqOaffNg4gQfDOdq69Fe+CRMpqaev+D2CG5AhokwD
QrcnUiwTQsUc1VbsACd4ZhXWpTinstLnUQWTur36VVWem77cB1zJG0PQnh+qe0RgLNei3Zr+nH11
i0IRRkSxIcT+u2npl12yvLxZsjKIAvP1DhCIj4wjGp4CI5iX9kP3Y8zivTd3e4gn9osHQ3DPLVAe
oE6W76TWnssyNT77kOodyvjhNhYxUjKB8plNAPGhSfwZ1dR4lvBCb7Q/4OM8uSHBKQUhjEOn1iZj
zEOO7uICcA61ipgO6Kbd70VpAefqMJB56L8PeR8/ByMNnaGnyMuG2ttUEdgK0yDo1its/KzEgO3n
kqEDYIzF3NK1lOZmUu+IQhANFrYkaE9tSWMdloV7i5oopx5YyY3h9gaEdjhfUxvYGzb7v0lyObCh
hFHSWGCZvPIBCbB8pdh2ihbFfV4E09lhBzdZVfyCm7ffLs+8hnZcX3TeraPHi90dDIGy+25rT8Q0
skcgAIBdcKSKZE26V7W3oXu4Ie4ovFDG0xhdp9TxrqmqmIcM9weBX9PR+UZgXHeDaiVH1LKJI8xz
bYG5INrXPup0NHaqHtAFquLqpyVu2zzIaQ+OZ7qT8EaG6TrItH8yC/czs1kS2zlGVSq+j+DdiJKN
maTk6K8at3/uyWJZt5HwN2hgfgIRGg52CMfToLgKXga2C5y56KBUvEtVhE9qTNorJA1gc0TOgPhY
4lQndej76SOOO5boWsnbvSwVONaetpH7LMUnCb2wSauKKazzv7p1hku6jq0TdlWHKka9602Ta2xU
dD2j+T2ZGnRnk37h05qObhmwB8qGeVeCR155/qRXgdebe5Bx805ygTFE5Gs3DdZzRnW4rfj52FJf
go58roE2UjOJ/jyAraHM6VxG+eH1xUPptOoJqwZh227UXY0CtofNlKaI9N0708cU6FtQBuISZd3W
4fTCDS6/QnjTZ8iQZzxU7q2c9JeoNKpHZDkXhOyUaLWbrcVIyyab3IcAAc46w91Mdk/7MFPajjw6
Nrbuk91cNfEZlujz7JIW5zs/G4uQQ8cEvB6h5bZSe9q2Vrns1Dsqk4bP+rjY9try9q7rRJtRdz8E
wVTn2XCSTTuQLTccKoU5s6jG/ho3iEXziEqaMV9145NpOikyomsEgvfKQVtgrg27Bj1xVB4UBMHj
kBElkfhkn04ZpwOV5y0pfO9DvcE2Kpywe5gAWJymIXuJRjO5pVNtEsknN26zBMFPgYMToq6uIXjN
gA1kYOLGRn2yiyc2njEFPd1jR5xbtv+UiusvjPaswkW6m+HOfOvm45Qkp574nptr0GtmkdSSLENE
/UMSsRIi1nh8jFuGQ0t16JaUwX9qRo/aoRgwKqyXdighivTZTrIJ2UZ0JUD3cv5Y2LrnuPL7c18F
bxoky74xVbgmI9d68+wJvF/JL9Wds4lDsHZ0VKA9jmH6a0BgvauxapzK/hmlGAjFSXztO2ZYUMXl
PpZ8xHZuS2A+c3yMeiDJMf35qaA1JlPX2lcYEddaiOHmjvSAoemGaWdf5gjMXDBW7zbk/4vTmqTZ
lSaGihow5ISIj4vQyJ58/otN4o+QBKw03It4388A+EfvkLD/PwM/QvweTO65Ys0YkviwyQaz2995
/Y6BBpL0q33pVPKaxO67KGw0UKb1TqsCKCgxmi2CO5YWUtHwNf2W+pLJ1Wf6dbEOJthUY6eTLbMD
osE+Qn3YhchmmXpPdmLOp5pAwb0NIU6yoCC0iUNiMiKrqD+HmhUheqNm1dOWIoqaZnOdyFcNCm4P
PBYecXOmkloQpEpQXquN3+gXG/oTISFltj88kOe4R04qnMl5bQ3lvs4U/TudfUDx6q5eLtXF6QHd
asTNaAtDxK5MAAH7xA7swK1pZvp5BABuQgpn5yK3i3Mc5T763ohYDtkQ0WoALiyL8WqkLPliYVub
HBPjCII6+eWmAG/72LGRHOb+Mejei6iicyBTslm9DKuMy8ROuRWf+krlEZiNrK63ISWLlbsoH3mB
I2o9ugKroJU7goso+kEAt9emEQ3HJdNJYWtQh7qHAxoO+DiINzNXTsL8MpshAk+7q/UtdnAspDmN
+KHs3qC3Q2vVYQpst6TFlJcWgGOyiwOG5Kz1HhSenYduOdyHnZw7GB1KdvDGB5oCrNWbzi9v3tKm
tkfZXp3xAS51fPAJKgN7hahnmmT2EC+PvMT4hXEDGlyn3YPOJb1RckMHlfO1sIQEO7QXO833PsvY
s3JHbBNzlh8JjWenEMd0WT12oIH1VqqcadIWYmtg2GXmjtyr7kbSqQtxzZDFBm1ZnAOdxccGivqB
cW/eWgHRUhNj8z6v5s/YsyJ2yEXwAhTqWnZKfISYlDaxdsutmOVj37LxLwiSQ4NCWGWbYNQh5t44
1SL/pqUJOlUHZxxP5dI1994DsDqs90+esKJX1ZFGpMfpHDk9UdupRwy15f+YYhtfWlhpIl6AudM3
+hgF0YNuh3meJelN1lF4tccFtkRKpk0B5TSw1MN9Kr9nmlDFpKB7wCKU2Doqob2Bu2AyqezsscaD
x29aTFFlsA/ibo2uOrmMOfWEoUCsKlXz0IjqgRL9NsvM+nMckORH/Q+nKokSDdrptaY8TWnhFe8r
BN6O4tL9erhfGaGo9zZLjm1N7uXGLIrwmEeoLLm4ueLb7M1WECd9yhn7FtPDU8nOdIrNEJ39BAmc
Uhl9qG9D3Mm1ZN4AUVeqS5TKVxrgYpOX9HMG9m47Klts+2h3Ip9unzHH28emolKRjjO5lKoa38vA
+WW0M18CobhnnWm+zXjMNuVszvv7IGwRUM44x5rOGbsfGlnKtVCtIKK8qTZTSWdTpaax7w3Puc6t
9x5XhJCWhOxe8c28Z82TS///xc2c5DVQpJbFZSL3cRogEwhwNNu6rqHzLw/vzy1kTX88IgNYne5P
YyAKay/BYVQ4HVNCkgZHyyYpdZ31eUN2J4ey1F8k0a4bEDp7e6Hi9F5N514skKo/Hma0tY96ulJs
huu2HIBzAv1Ztl33R/AOmT2qjgI4t3y6Sn3s/BgT/xd757HkOJZE2V9pmz3K8B70YjYkQBmCocUG
FpECWmt8/Rwgqzqrstuqp/e9SCaDAtSAP/d7zwVJzCAUmtGP83lkRgR/akQoSCU9wqTMTvkgfj9x
7AgjvVmdRVupx0brviZtVnnxikNaXfVrZNd6DgOQyT7cfIlXDFi/GMp/nF295dEKoLPYG4UNTBPm
yr+751cf/frnzxPDCiMPwgUtksWmv25g3eCPTf3zsho24GwFxSFjAQZMY7G3G+PwvN4sWS9bN5Co
BQys9Sn8ssEEXqWHmPG5okd6AjjPB7Ga23/8vVwIfHOm11yjnem1hSO2xPIubCJmdxD5lnM///RD
kEbd4kr46+Xr2//LZT///Hl/jTEPevh/bjkNDMKjbCKC1y2EPz/F9W986HyUERAmvvwqg8uI6E/C
xE9Ax4mtbI0MQYaT7IfBdmgdPqw3UPRPRzYlSNOxxGuwYP7W7VpYiqFcLQ/hL9Cu9Zr1nAjtxlPj
9svPi9bL7eVm67nGsZv9ZBXHn5tbL/+xzWKk8aeX6OeyxZtAB689xYvtYT23nqxXdItBIV2sClH5
4DD8PLYLJGHqTYx3CzMgrfBhUBfBw9LS4/oxh+vX7efHmia7fvlRrb+kMeqq03oCY7k64bdImJJE
oacEw3iqynw8SdrzNPX48+fJelkWzqwMFbrmSesTtpBmRAgtLySI+ZGsJ5NVkzac1CNyETt/cuIe
qRN6gdRggIzOhXAUdE0h+MIElpoJ4nUC1Lhx1MmzM2uvOQaKLftRwXOxYdy8j7Mc915vEp9Rfc2i
8IkI6HstoQU7jN7EKH9D61wB4CmQHUx7CjR5tg2W+LghtxMrPJAIPZmW8hYAiL2TU/IVBxBh26J5
MgseMGuXySK/aQx6L0Cujn3eYEXyw2DfaNo1ziuWShVCvQAELF3QZ1kZt62Mg6tAD3bhvDSbI//K
T1CRWzzBzbCxpuaTXhyzcgajGwRgGA/5ZNggmoxNA1DRayG/ZFNFFgedO1gZGaIWjFu+Calcx4Sk
ddfjMhvu4MI0ZnyrWs5Zn/DB0a3r24oZaTe5RtO96Gl9oWO27/wnoQbCxUr4pTReWhMycNE6xyZI
vrC3dhkC8nqCaB8r2ANIKP0yz0zv9YyPm8GsPWECDUrjSQ7Wh6Lu1Qaj8oht2m6Zs0yOpUC+ZV7g
NwmZihMTnFCyWOAwHukgLowu30bwrrEcEopDDwhbZPROtk7K0gNkjJDjsUBsETO56TPWlr5/iWBJ
bYOJUp5YTyzMVrl1XC0lOJtpDg0Zsn92Aw1UnBjY7GkZs3QTLVIHkjdSc0O6Tes1rMROEMhw7mEf
Z64QLjkqzM8d8VaYe+mwzMKOXm3L2t81vX8XtTd5MWleAd5JdwhgJ6cqc2F89Kxp08YGdEu+cYcS
fAOeau8jttmMFcZTnXxv7MDRtVNrD1MrgYnDwAdMktzTorrmteP9niIUxRHrKivi3VvSeoG4yE1p
5s/8Or+L1m1n+qRxw4CbAv+oB3y5hJAHfybyp9HC/dzD5AHU8ckCouEnK0Xt8t2OXerDwqUvvxl3
flu+TC05lWURfUYlPA400S4KSd+bDQvTYSbuJ8g3QF5dWFdlQr4NpCUfypgqPV9iVcS85e/rEZYg
Iq+tinJnpypVsmvDdnySaSd3o6JMHlWy3INowT6IK+dAeoqz1cNWfyT4FVWSmp9nJ0QNkGXG45yL
5o6p+m5elg3rRQER4HU3iHs1nxSOQobjNdX8Jn1pXGeAco9WDLs81mkXzIG0jgHuukelCyFL+b66
Y66IoNPwH0fUxUeiTEghrnJ+oFpk0TwwBHIfXbo+r6DRy/xON/P5Af+zW9RxgdLHp+JR+doQcY9h
akKvBD/TpDPR9I/jOMU3fRk/caDoH9eTdjyNY6M+xMVV5LOluNK+VrbmsMbyh0cLIoAbqwGHwvkb
kb/dSRK7cIk0BfN0ttNKX7KvSp2DZeGo9Bslug9C6wRp66pgMGv3BvbJ2WBG0HYKLLx7rdWs+1FE
hLfO/UXt5EOV119CNXO4aqJXPWn5ranjZx9UMRxtkWjsNWrENoUYXZHVpZc5NX7mRrsRrOz6Im/P
CL8/qHeSHfk3dDARWlAu6uQixs9ZGdtU/0PtEUHNt2DAXpQBiusJhsf2ROlUUham0KFMW7825KRf
5xK5Ijkk8c5UJuC+XWxs6WKntP2tbRSE4koX+l3V90yXzIV/X/O9LpQXjQyPa621r0Z0V4d5riI3
y0JYS7RNSXNuF7V6Fnrow79NqXxAWRE+tLTnQ7/NnsyBWKfGeTBCk/1K8gKEbrjynam8jhUBMh/V
TYU/q4gKFWZNfYCcbrt/ryz+V9sSkG7D0gzcHMLEO/SL1WLuZexEllYeEmEnh6Fn6N1mPqEHofVk
I1p8GDOSWOp52hmLuGM02+g/PIVfY8lImrFtdqiqMITKIFD7Rc7u+GGL+7sFyKYgd8Kce2sF7AGU
IYxcDmRvqaQ+RxBQ7pyiJzHHgbUnic5SoHtum0ojN4PG4XkRm6q9yG57O3hsGS4fWa6qYBWhBCw6
lr9/4+QiuP6LcYFnbakq7gl0+Dqq978q3nEzpMQbjbxxMPe9lJCrY9D7N0Kbkb0XpCkZvV24Yy+O
vTmFe5ZNydsSzKEnn9EwXZE/7HyMXins8NOU6nNBM4fmD4ZJOzZ09l+UwHRjLk0BYTGLovn0H57/
v5gbeP7QZXS8aiYvYxWc/8mvNjUxnhngDuzqckp3XSlczHm8CLCCCYLqI6qMHPJR0++Ia3+Fqsnu
Qb+OsRx6hSx0D23/1WB/GklcH2ZisZylA1LF5Ru/vEs8luV+LIth22ShsW9j/UZv0+5/FrBv/z/4
I9vW/tYB5n5LP4aP+tufHWA/7vOHAQwrl07goKCPq6IrNrG2/ME+MsAiWXioTXr9XMH35o+oQuc3
7I1wkRxNpxutLcCk39FHmv2bjkWKQs80JLMnVftv/F+69avPyeF3haxFV9kds0P+da+UxH0Yi9mp
yJkuiIUDs0Yue7Wot07DIltFY9vQe4WrgA5tWSIrPapWejEH0cOQzCqr3QQALpjDZsE2RqUwxTrH
VMao7pRYFWnnXbrZAQanc9G0wbnPycxiQQOwg+75UMj23GQ1a8rwqmsKZacE77ZZNjRxW2IoTLM7
R8g7tpoC/0FU4Qd2IPRGFuZXY8qOePLRIuvGmbiAnJYflDU78KKpWBpd815vFkM6L3Gb9PQ38uZV
H42bouRlUXfWXfoOMsl2fb3bj0io3GkybZSs1vOkqYGXhP6NrdWKx/KLKHVJ5oZfw46YfRXenLH3
M8N4KOL0rAY1CNnOoJD0w/lsTgHAM4jwVlRd18Lw8cVg+M7Go92p84GZWLXTm+SCleHd9FPxYEcd
WQ32lR9n9QkIMnO/6bErfObSgDAYeRGTwAi6Qp8LqXOsFvRDoL7NarOxcygGszQehkGW3qgnyYMf
WG9RuavTa602S+bbBEzXuvg259ZA/jRC1VSSTDs523ECA0LppqIpjt67AsSfIr04IdIarce4ZRXV
euZATUCObJZl6sZsd3yHvicD0AOtpMdZx+3DiqYwBZ/9TpU0VmWAEnHEeGvMwTk0qY7s4CuAcxQh
fhZuRCjv6l7eGQluBMdJ0Ld1Yc/AttjsbpkB3NQJkkM1SL5Peuym1mnuaenh2YCkG8UMdsxHhJLM
rxqcLk09nTFpU5DF1VdRGIArIWO6iWmWWyPOLiEPBO2fqA+rvW6LCtCNlHc5ScSTZl35fXctfLBb
4Zgjr2+jbQSGlcK23Y4IbVkj5/0GxMCREPY7aWdXxZRdGepnvWhdKmR3ZMJviDxADhjzoSRT8A7M
6DiVGO4VAJzgfzRkbVPyTjsRA2BRPHQMiCywks8JjCFsYllLmIcWhq4PVgvWsXIgxROBPVzD0r8N
uup21FgNWmixEp9Xzgx1YxqQTxEobspMiF3W49hUKuRFCONQEgGvDhQKuVFu6w54UN8iqc74jW9K
xErFMOg7s7IOHXSWraMM47GHRxJkkHIwX+R7YrSXYWi9MEMm9LjBo4m2nJ4xUloqye+xDREpPBNW
COjTEbe+rpzagEKmA+F9PdkM5ZvhFk/aFZItxs/lA4UegH8/3TkkZ+aiDp+1EljqEH0nw8/PMuA3
g3GARMYk3WAd2pjOIZ4eMDg0XjpCFtFZvHchQwJiDggC28IvjPZtWqIOccqCA1+MAz8h/FxD0BNn
KqCoqkLHhGWgSdjVJDUK4fKzJqL0YtxoaUiDWlNuQICxtFv2bQrMeSDbQez64mUaxmIXqP19FlkK
0xN48FaMMg+32aY9Ad+mHVzXrm/Ch9ZxbHqDWd1VUzpeaTOSVBS2LV35KfBCLWfVGJU6UzyS/hD8
EJiT3tsVZkvwKVs1IZ3LTyA2WF2LMD9Ub51+dnY4GoaqKxj1hw9FWM2wlfKHdTgUt9l30jzJ8psD
HCCh+GJFJyWDsjE8+ERt9eSkqEQZCAWNg7hYlUhdJj83/XQntfjcwqDeaFqIMCXzXdtXv8RRTx0t
jedZ5g8RGe2IU3Q8f51vnk3S4c7xUlfl5uT1dhbsUMh0mxSuyhnHX7YbeALaIk+KOoRKcogJ6lTm
r30CFoQIam0an2Nh2BtTEPLTG/ZeC9qW3BHMTyODWSwRvVtgh2CvVKO7lUZwLLsASQCsVXb8Uozd
WRUjYTspngNw2+1hLqKzHiHfSHxmxHxbkisjTbcimMJjCvK1QKm+7+xhZKfDfnRyIoZIZCnRfEFr
k2nNd2kx4Sn9WTnD2VTOUdoYhArIi5IbwBL6CIiRsmT70QM7h2mnwojh4RSoUwxq5ps2FvlBqQvY
3JNKZBMqPd4K5rw4/8LKSa7IUHpxujne405zzrS8ywOm12vy2AwGMhNJvLVuUgHq5o9nUS9PZX0+
1fw9xMN1Wv9AMTwe+KL9eJZ5mIznhI7cniFrNgO/AKZtwMZYz1YREXTts7FMsBDRPRaqJl3WvIcJ
ksCu1uXdqNF9hDrYr9ANXEan9Vy+gDh0BVljGxuwcuf+e2ZABUNPW20kkeEpl/pmuk+rbt7WUkfC
OOmXINcTb3Lm65Ufy8QvP4oUQ0lnwSZmRF2NgLbWKvp/DILHqfz2f//PB21GkBRNW0df2j8Xk4vP
/0/rDfej/fjHj8r15iPjjn/c5x/F939si7TLPqOPf73/H8Wo+RvUCNOxdfsHh5OS849i1PpNCMt2
qDbBjS/16M9q1P7NIWib8lDDmq9bJlf9rEZtFQIHV5qGhQLA/G+q0aXi/ctKz2F5xFgWSYluaCZ2
yb+u9CaRJwLLjHpQwHvTxc2C78Z8JudiR+twA+Z/o1IRxAyXfPHNaMJN0z+Q9Qp/+iuDbhxZvheh
OyMm6DAMF8DjasTs9FXo1aaNLn96my//iiEBsP9vni0QEmwuvD3SEb8Y6gsWrKVtBzzbEdYWrftN
k5UXddGh+vrr5JRXDcnFAVM8AwVlpt5bYIrL+Way+0OlQHNHloHn8jBnKmjnxNNxbkeFvRuQ+E6A
KAc4ahGy245ah1ho7VuDXSYZM1oat2ymYpeYoHgEMXpZNjeZGZpGLuMWCcxwvSq+LLeB4kYuUkyd
Rx/FcA6D429VDnfLQ7UBNYR2ZSMVWS5abrJssioF+C19Q/zCbtnUYJSnxsYPUX7R2fofT6oCi7k8
p+UJrk+4GnaFanimlW2X20RsLoCRtxj6SdhxKe8x9mGaiKheOF9xvhmId2x1HjrZ0Vb2Ilu9XW4T
ZvjWgKiFi66FvmnOPKDkLstNAy6DFYywyLXbWz0Zj8CT0fPxr+7Ih0ayHBHDmfnvZrN06dhGhPkO
yfzJp/CruG/FGiWYoCPm7pA5ZIWChozPXd8cdK3fLbdIouGu4tYAuNCu87BDq36XMOkD4oY1/dZo
zjrKcu6R5GyAx1ifFw9eCfTCv7/U5fEAAy5yr32rkurWI2kCSK6F6//jgWKyielOV+RGLC+A7ehl
t/GViEE7PkgeeHnw9XJS3ImF2y3nl7fQX85zXVMgSSjcOHlUeWp0+J51DI+I3BvCjIGoyUDdZxTQ
nc5PAxaQyfm+uMTyEXySSyLLVm1PEcAwykpv+XO5cYMYGvvXYVJr1GzppmKaoMf9rsOH13X5ebnc
n4lV7H1ysd8jHmPZbpP0u4j+a8Lmlk3gt9ki3QJ4GG2XZ2Wy8vjjrrZkLo0TKRlgfUX6xuf8cl21
bNYr9aV463eo3lpkGu0DOoJdxt2XZ7DcbUh3pvMmNMVLTB9B67TrHUqfuC8+slhsHOZyqK2hhCOR
L69Ya21VYKMf/ZhRFif3o+I/OgFKGLIL3tF/eCnqBGfSLn6WPg+lCeecxNscrVXQWByEreuqJpKT
AruNE0Cn8rpj4OXmdicY5eyHFnQ6YM/HJH+VDTG4SuRXlA5QDid1+JLrgZuFOTy2JXMPY/4lFZrH
PJLvWedpQ3vHzHlbmo3XFTPvoHbLTux/HJ/fD4X/4Rgqdfn3B9HbMCr+fND8/Q6/HzVt9TdD6Byb
WOAbAqkjHaHfj5q2/hvIaMm1tHHoxSyNmj/w1eI3xzKkyUHTMvnP0P581NQ40NJ10aQprIV3818w
fHQ29JejpuVw7JGGsaCCsJT/SgTxB/RHIcXrET6+a9n6xA50ZL8PxpHIJuNT6yam2p92L+5LBxdl
6qDf7xv7tXIwxBoL/rEdAjBaen9c0szwGiSuo8HvTez+khYAjcVAXG3BFOKQ49E1nPqupKHJehLi
oxgySUtEJuQFk1EQhYTwxjdFCx1sSgVoQfUtSdTQs0hn3DSPebHHDR8eMgH8E7nVSTSd9P7Dsfnf
vCVS5T3nXQE5bi4fy58RYQ4+K18Mjn4kZto5BDLStkGq3KRlNO0LRdmbuURV0pS+N87aDb6wg5yT
d0WYuM5LIg0nXmlbYgjsHBThjGWdEkQAszN2aIVJR4k9YuCYrxPD5uPfP3fBx/fLB2qDYwLQYxom
fiBT134pLPxQpqXZRdXRD/zXrEJCWGrZHXG8pNq1TrGfZkHi7EtOS4OIePZvlVUx96vtF8zPAxIc
yJsjxqLtMKQVhCGIegPOftIuzZE9I2oRVzbRvCG7ty9Ly9WkUm0KlmFFwAy9McjaSTneQnDeCznf
RaLCjqLU3zIDR23pt2dgHKlXFiOrm+BFl/M13oeeHor9KvvgySqByBYRdvsZnVGPXykhosq0L0EI
K4aE6G4XYdCbsaz680Hp5TFTfAe90AyVkThAHce75kDWQwSpzuRdhzOdB7P/MuWnrrL1bcb9tkOI
mUjUXhPgihRm79Cb+ipDuAwpZZYd+xNWL9K8QrkQN82XakCwKZqqQ5bHbhjVfEWDsSfLCqspHGOr
NW5Z7h0saU1bFf4UkSQhRUenXlUD35YhpHlhqBalmfmYS5Km6hF3SctGlCKomFTrd3qWf8HbHW/k
0O+tOE/psomPZHocAX1TmOkfdngUtkZAS9VeIsNG5V2SFILjeoNId2FV7jBov82z6TlLIktRL0dB
fZqWWuq60mdtp4YaBeUs91aef8zJRNSDQRghAzG3A4laGvQKi4FV7MJc9apCdhsdWnQdnjNnZsze
5ujlSBghptjWbqXfYSmSruYLgoGr7i5RHmw04Ye0lh6ODhaY6K9QK54yq8UaCFMinMmFnPVdGOUf
ipmNbBKDpa/2ObP0+Q4CdYIMfHrLcHCwSN2mVf5Mwud73TafVoqqSe9eLRvNet/mX5s4upNhXZL7
Et3WoDB5H/sXs2K2QV6P7i/+8IlJLpGbgd25hu6fyxmY8Kjqr6i7sLPJ60qd620Ry3004ZHGXIJD
TQApLEXG96dLtkXBUbjC1KeGKPhC0Ldtfzv13T6U7RUIrH2rwMUdh2OT1F8seac5/Yk0tCd8m6kX
qOOHsoRedggytdibaz4We+BknjbjwnkJimpjT9Z7OFmpq4Td0ciw9xX009Dwv9iJ9ZgmEavs+Sou
QxWZSpyhSGTdkOsmhoOJPNDiHpLtRyGbtzBFgxukO4NfEqPB7r21Dxqy000B3IFy5NAI0WFI8QVl
WexazOetHDFtgT7JSj8b2/6O1/q9TqdTrmsfSkO/Wrbs0K0m3mLuu0S98RrzeSJUvk386JxU8b6t
qyeoRKeqh69sGF98gxeQ6x/6NNR7C8YzXql7O2Za6hB/pAYQpBXjPtVrr9Ux4KAihebuI0acs36f
BeJbzi9vY5PjwwInfeqSCesBAR2xafn8hkgIljMgCA10SdQQDNZYxb3VksWWYOolnRdKuTnRpEm1
2yInpJbhNlu+A1hzicbkLjanG/p3h9JyXFHSn5uMLvCslDgxx/GKobmZqKAotQp9qxXy2PgdYfKU
w6n/KY3sCkvpgzPhXwFr9VSmpsTdT5qVP6iXH4+bkPpMe29HsOMhmOOPNLHc5fdNGle8YSB9xgNy
9BHBabHqianezHrwhrYRXDPQgDQLqk3l085WNGa84uKX4m65Inas1wT4sDk6n7L17wMTkPgAuTsi
h1Oz7Xd71K4C++wnR6txgp1f9a/I6FUG99WSKbmQxtN5JO5M3YZVR1KcomJgLc19IX3Qz/Rc8TQa
eLLM8NEfDHGIo+4ooSKgYjdBfIhgJ/ThlpCYY96KF83w9BjDF4QCmEnFS+DUZOAar6RUo7+Y9co1
P1Qrj9wqGq/miOo1J0Yh7wI8dSHQhrwhzLSzmaG21mNT42Y2QI2jUiTEnoYBNhbL3hp4mTh+AVUN
D2kqBm/M5bDTwImnZf3sh+PFtEBcQKl5Fg3d26T5ii632jid9lXDTVu06HoJVNzUCL83fdZDcOWq
yanuS925yuGrTKW9BCpp75LF/1ympFcTgRs6c8ouRBm2eMPo4iNfNRMWuSZNrlHrMM8yAAmyT1Nl
+Y5dejiQEn3lDMg5kdTWu0LrS6Rdxm1Aqw4LQHak/fKIOX7YgJpj/8KxZ8J2ayTiS1ZBIdf8wrVw
VG4QAbwlEM7c2Ec5ofgvddhda1gRCBwrcpzvoHzBsZHWc51ZhOnQ+FSQ1k4os2AdOQBGr0uJmJBe
emyMrmJbrxlaqk2XOaH7HpcR9roZjJehfRgUInGL/VORLV2HsduWEaSppLZudBtK3sy0oCpb8zLb
vEDGKObWKdmzDHC2ora+6BGCCBU9mEVSOOt9rb0NJf1zdNnlNW5r9dw2wdfZVh/JmaCv0ZFDsHzh
lQbki0WofafCozcclHNm8S1SyxpmdwE1hdZ9NsXEcjgw/So+npYphm08tgveoPfxhaaYvzProuoD
H7Y+fJ0jUmsrOe0lOJ2wBu2KZb5j51KBrLIeB9RTSWCfZItRTd3oLObNghWajxDJZr/lz+0HxAIk
x3wlrndGGpPy1b3MNLTYF2cEI8qrARtcOhqu1Sbt2/LWYQAP2IGre1hdr0QBfMXVPPFVUl8Ha8Dt
nw8bpOUvgcgeMgsPcwcEuCnEq1XLcmeRvNbq6dc+R0BdUm23hB8hbanIyFAuQ9e/6xwQIe/hiPfz
JzOfaEqniAerqni2gxnIYXoTmtURZ/+9IofbGNcJ5qhHys8TJLlHP4wYZ+mIFv3ZORKORqQUzr7A
eFpfHYfHLR6ADYgBNJo8rGbqO5k4D9hMvhESwnd+tJ4ZQt71y+pcZ1CR6ORt3ZhTdUtiGk8cfFiI
3cxPFxu5He1Gx0kvXf859xn2JuZzuDH3TI01zyyRwRvNcCRr2zq2I6vrfsjutAIhNLt6MUl6E+UT
Iedvc2V1IA3EYVR08IzpJDcSfMs2HyIC9uoILvsyyozIgMK9528couNLUwcZMkeeXmYojpzhgjiP
CMgCj3OVy8YtJdbcGrlynWGE7uDVw3t6FK3d72LJCibRNWSFsTgP2ch6HGEiUv0nqXTUCkqUuqFu
P8YJ8p98BiDfdu2WeduD6OCtRPiyDHIvSSO/clBFUZd0B9xi36Kg9r18Rp9lx7zxTCWjq0nOEs8y
815+h/k282uCPTr1Ps8Rf4sguquyRNknjqJsyJSu2GEx5CwFo8TmOAbMRJW02eKZ0ojoNoU7SjHT
VmOqmQ7qsbKUM3R45tAAUnCx6q6Z+tm1lVVI0KwEcVDauosRo0uRzzeYB5j74d0wZ7PYpn6YHnCs
o4vVpgiXYIOhl7CwEgcDJ6rN8P7nn+s5gdWoXphR65UDrlYEq3nlrlf+uIN2Set5pDJCEv9zE+u5
CZjEzuqVS9VB2Qai4bhTxWRcavswmM2j0i0ZzkDLqhNGsnhL2sNErcwXZj2RyxNaN7T+WY7yksd0
mKolU3jsa9Sz61kIUqwv/HIb2PbbaOAEzsMlY9cYgFZjIziWUhyzWkGUaVnVPoLIeLRqQCws4CCD
tDl+dZpf8eQ/6gY6vnXzy2bWc+tDBMLm0dZtp0x0T0RVEY/ps2MKlASyCKEDGDgzlc+rGq4Q9pFI
Yw1eRa7lpmQedHRqVT37ThdAI4fdFjvLikkzyj14y4MdgYhcEYr1QmQcCWTeKZNlsR9ocixi2E4D
QlVvQj9YpqKSnDMEYPwq5wccLAqYMPD6CLWIZoCqsKOCoZpLwSsFw2S4+jKGFIpu3BlSRCf6qMKF
AUh71MKqZqFz8MDgb7ICIhKzNuCM0YCwPonV2yRUPLMv3qlHCmSjTnQVhfVzuyD6oj73IEztJpGR
G9IC9FMY/wk7yz2oLLjdRQkhQPD4jTEGV6jZ3ugvfJnrOTlmGVVqU/unTkH9Sto8GpJyoyulfh+K
+EREbrcxjDm6Yj47bvOSQ0WblVSBoZG+zxyQ7Bj7cFr29RmnTbnT7V7zqqC+yxAxMxSsLY90wgcd
/e/1MLOYwlnd7NouF2eTVkdo1sGtGHF+SNKQWOPrR0S68R1jWXMT8JOh1Mg/ewykoIJOhc4BrFGy
/MxgWtsA92yeAnQPm5CQa1dYCjuKsE9fLSu4K3yNbmoSjzuywoLHYc6/axX776EpGZ3X7ZFIVg1H
5fBWJdm4twZrvuYrYrt0OnMW40FwMCX0O/C858FUrDNuVqTp91Nb0jxJ81e6MCz3SmcisaC/JEns
7JMu+DToQR+JFftMSeqDHMpUYaSz7Za4Wm5av41uFA13nx+MxF5K8zTN1fSomIpwkS8s2AjSGZjg
PAaw37EU0ysvyP9gVW9eRnykWzspwcL0dE6JPrXlFaJOedWr+mXCjAlmQyTe6vKBEXVJwMQdom68
biYFyqDj3wyxSA+21jbnYByeUistTtTl/jxbF9vN8w7uk0DwGqXmIQQpErI0uYfpSKe2Nphbl/pr
ZNY4QzOavYOh2cR/Bu1mMAkCwGwBaq569alGXA5i2hE9j3NM+8LT0aoSamCQZZsF+tEkfIp+7YU5
CvOYJVgncdL2kDb4dYdHgbaPGt3E4RYGt0CfmUuAT9tj4jtFep7vSDH6CrGmvBejiiq6t/Y4xchf
FQZvmJjf+npMDhEh66NaHLs8OWu9WpwNvrmYWoEmaU9Z1J/CELCFNQARs8IcQpZI7q28I7Cgbs4D
bd9KzSK3tPhCEJCCXiILzgFdGWvDOwzgNveHGwOV69E2x7toEs6uMMi4r/TEOKgz63hhkL/cNpII
KSVUziSptwy5va6Guxp03bc4bcPbbrTf/Ex77h0qmXGu92i5a/iVBAJVQUZMfeHO3awdBUSYsg+x
2E0zxZHuS/oQ0bsWFf19FQSe0iYncFjBHcbgG1/Lei/K25wFCOAVojy0nKG1PfHqQHN5OuHcKoEn
gKnyfRTjzbclrZfWGmkobIJiAvQ4JN0ZoExe3xlRdokoacTWt/Vxb0JN3NqdVu5R4ajnUJluqafj
XVHn9tFX9jPZG7eqWvYcq1PY39Z0A/JZnmo8oHxtpLOHF2PeGObAXqYmY0ZVCRPrzPzJUIbXthfq
df1S1Ur02I2dm9DluCCE3ciRgpFgsHs10MD6BKkO2FZ4FROSxKI6b2vg2J05JC6qAemNhp+5zWh/
DbJs2s9DR9JPOruWMe/kYjWmV7orA5vWmqk/QR9sD6izWR7RgQOn6hxKtesRFuVXdfJUy/gayjKe
lnbwca5t7bY8ZwUmqDkl17xo1Dt6lkRx8OXEADAgy3cqxzlZy8l6LoquyopDslIpFkuj5exYX7EE
JlEiDJVT0DMCnRBKx045eb5KL0mpYexsUwWP00S+6TZTYOulYfU9VwTudJXo7Zh+8UYsvMVoBaYg
4tPwwa7slIWNQkGTnrLqaOeD6t/KdEE12FNL/cFvDcDOboBydNIdFvDg1hipQBQ9hY3uhhZOClYY
9na9aD2B1/A8drQ6kpbgPEZ2WJB7S/a/n00gzRzVHgN+ZsDbWk7Wc8CwmKj27fD73+2URiRigUVI
Ujs/6TV+uPVczjqcCl/H2GaOgcZ6Jwcrxk26KLCRECGoqpfCpTIRPQIAcFwV89mPy/y1dPl5tcmx
3wNZ8c5u3oSI7UDh/Od91w2sJ79c9vNPVUXGT7oYc8U6YA368y6VRT0b5CppS3/dIPkT3GW94Y+z
ApUb3bcgc3/e+083Wi+0FbMnMxyHzK+vYL36l4dwbFGyBA6hpi2PHS6Rsa0cre3PB/jlHv9uKz9v
IkZ+uVGr7sj7woc7sBrXce17fhFp2P1Mg4F9EcbeenWl27ztg8OLjOt7soXVowkZi0UdJ5aPF4Lm
KSa29W+gakTtND6tOz8lEHKaWLzBRCGgr+8WJoTykJL9YTpZsZXLN4Df1ReHlo9nFIAjPb7ixYmx
BlcESxYvloeCUO30wWnnU+aPwJYxD0zntEETNzJYoAWA6TDW1fcxn491P3wNs2LYyXBrYhDuZAnq
hmRvCgsOkJMBIcLSkH7xnYI26tZG/6QnMHLqpHyIIut7WJS3jlG5geZcChF84KYgDbxPbujEfq87
XIzRpRo7dTN2keWWZnRk2f2KFikjjd3eikz7NJcxMg2fdqPWQFsErx9L5jaey4NSjV+SjPg9KMdL
IBO+PisA5lW307VWKN9hqwUcY/4fe+e1I7mSZdkvsga1eHWSrkILj8iMFyIktTIKI/n1sxjVNahq
DLoxmNe5QF5ckRnuTifNjp2z99pPtbIueaGeUzLZotHw7n8nCHgV6fCW6tMk+jNpOBk5RvsqrW9v
ppNrY90H8Hs0KmSCdIA0qbAzpcO3tWmkzBnIXHFVieRg6Mkb0160dIwrCA4wdO+KOKiYApF0GYCS
A/VfPs576JF2kCT1kyjqK+gNwVAhWOiYEdvWnWGPL1C+zZRmetm9TIv9CFEcOaplHYZMfPUomUO/
z+6Mbn7y9PWCvA+ZlIUCQfrN9SD7YyvwL1K7FUVcnFvCXI/wXh7bxJlup/jHbRbKoq4ApaI4IMc9
qg38cR0+xzBzBurOkuxuSKQ7SSb3TkFk8/zyMpsewgG17vHFU2wFbeH5IUwb1uXVDFzWJKbjlP+J
6B6H7rIUi/oxOJoySCs8820Rak/O2Ukf49uO2Ed/8m8GAF67wdzK81vNy5+3xBcUov6TO4c5jmMb
w+Aw3UD7ODrZEvrD26R6i/amwFEN/WfSi0OTWC9t/tIa+escp2gT4tE8eG1+JYDBRL5SOdVr9ugZ
BnI/p/1oTDS8PiDfiYXkYOYmFKORrDzVOfaeu0ftlNGRJYM1JowZJm0jr2BsGUJUsHKwltrz0dR5
CvGZYJSikE+2g4zTNHHYVV8SNSli5AlJ5hHTHTZFUTNyAJy+W3MuYKuwSvkLZ0FO6mdvC7599AVK
SMiqX+5Y3lmuNQTGHBcBVChuxvgBsAc6oJo4e1qKz6jml8i14wtpFIda6184lJ04S8ApBEazszS/
AYBu46DiA7cztk9yyK4wJX83RH6mxVNT+j+e0rpoQgTuFyWydggHqFKMtx6/zM7q53At2jyw6KgG
RlkHq+t0u1wjqsylf2+8NiXKWKzdNIJK5v92T96iBnGbtLymOBYtfAjmT7M1ks+zAk8FnQqUpUAP
pJ1QDAQ0itrdyiVoa2GHc/1Wssntje1Za52KQ8u5tfXb7RdQiCwoKV1pcJpRMbC/Cls+c8Oz0jgp
t5Yc0LYCsZYNLbuupMsgVzZH2OsUQjBAkOGB7ssxbaYrskG4AZlCXDKsDo4vI7mtGBWwm5FUEmvJ
NTpUcpDrUFsQgZcJO3cJR6Ye/va0e656oJ77FU4zn1bOYUN8LONbFUmv+CNpj0RmJW1YLt0T+Vx4
A63yruhX2k3iTzW7DKgUz5Xj0rBz3ojSRGS0XUgddjysqgrbp85Ui+AXa3nrbf9T0g/h29DfvEMi
ZxyGFQFq6/w9MIeURfGY+Q2RVbWHYzK5bANppl3gRvAaHjz0ilJ1gEWrrtm5BWpqmDlzEBO0utOL
FTWOjRF1AX9tejif6qqyyOHcPv7gZqGHYqmTsHdn3z2UXcyJeZOgzIABXc4nQW9r94MQKpqc7tPo
0v6QG4h9N+M+gzRYGtyChsXMz/ohAfpUdfaVPYm7eWvYD9sTWY/k3DRJaIyZs3mCd6kvPo2UuIOy
+QQxjsJpAofc0iq8uvHwYNmEFiPTQhLkOmTjDu0pNpbPjidI0nYWuv4yZbRuhiX7G88/s1iQsNYm
cit5q2BtmYLWd8FNp9E61ZyfgpbBvm0ZHdCRCYayhvy+1kdOTjKoOMwAOfAawqRSJFkWPdgdEZV/
M52pcV58mqVRRna50hHMMez5iXpYpfdZsIa2wr64hU62GU+DoRvkhU5zNOrW+9AjLOb5lsHQ856I
fg5rYWYomJw73Jpj4NQ9Bol5CHnaufqQKAMqiLz7/SqsZwZrbYCuC8Vxt3BDxJrcV7549Hgsd2S9
Ek88gfmpY/8wm34RDuJYim9ZbuIvXFa70cbOiT+FZ2DuXoryrmx88jhWZYD4D0yTYMdx7LAltm5U
jLeaBlS5HZeoxjGNiZyFL6dIQpfksyQk//C3/X9l6/+gytGRof630tabd3It/1WW859/4j9lOQ5i
VtOxCecxbIckeB9f4D/FrPp/aHisdbQ5/5DeoNj5pyzH/Q/L9lwSuXxsc7/+qX+KWS2TwHnXZYav
sdWi6HT/b2Q5/4ccGexbQEgIXELfrf9X2+Lgkh40zAK4Hbr/Tc2K9MLYUqR2xqd+lm/jsziBnsE5
dSJ0538QkfAB/00TRJIWYhVUJP4mNEK+9O8CmAZIVOcQ9IQ7mcSfjKHqValuq2bvDAdyOmYO3M63
rv5fX3aTzP6L1XG0YnuSGS8r/6ArSKu7URyisQwYAcQ9Pp09eY3//SfdtDD/Zg79Lx/0v1haCxKB
YgoJ5DpmMK4PustEOUpiABAEqb78969lub/Sm397OfyzTIyYPWguNrxfr+q/fMC+FG2eAJ0HGsnJ
PXXcg8skcx4YgBM+2N1kfZFG4G+If/ehkyxmkQOsV+A+2HPIuSxo5tdrlIsYbIRDl7deKpPtCRfL
KrESIA4Zd2avjfvV1V5jd9J3Ta5rJKAxtcitrwm1z8wXD5vOrY91UpihNKuBTAaucNEBwcjVXSw6
I6xydWNhvIDN3kP5nqFGOp23n/gr7LUTUb/ayWqMR+CFW4g6i9/MLiZXPF2mU93SVSTAsJEhLKHX
wqcEF9l8MT26MPSun2a3jJ+wY9EsMVpYRWrV8CiBUkoaOghpD6JavvcL9c5qvqfLCiKnXi64GrcQ
h2FLCzn3DmNf3exvXMWhzbZpXIwnZQyfZuNvxOpi59fmt12NN1nbvZnGdFFLC0m/vxG2el1gSpBG
zJVdc93FKBiHhS7JtBBUGf2MtAx+U+l8ADECILWYOK0mxjHeqC4wEJBatvINjDhfDLEmdSaIUxEE
DTdMnp3Zm0OzOXbFp14b36bgzxGywNNbZCGEcj5yAtPdIzmd1ImHRm/osZWADUawHVw2zmPLn1pw
csXqNVBshTCs9ApiBRijeQMsRJbVvMHTgQ5aRO64fFOUXADJhHZCG1POl0WhfSrj9kAMw9aOWr9N
s7ok7Rf5uO/wxcqNZMHYNIcBOYpgKWi2uKp92+iywnX2Ru1Ze9OZLnZbfWsKYx/y1HD7OZU5XzSG
2ktz73Q+TZPe0nc9hNzWpk89NDvPSR8Tm+Wqpcpba8FvaWi3Gj0KAGzKtCu2bAACKypnLhDPmlNY
9Vw1j8ABhTWwx7WzO81kVTBzsL6F6xkHHWOdVTEaKsQ9kAB95+bZT1/wCaqejncKV7YwdQ3hMVQp
o5R/cpONPW/6L79B3iFSlzqiKM5Vwe8Wq/mtAd/flQn3nIFozCe2QCfSKeg83khnORBN6hXxz5RE
Oey/m9J3jzTqIa92vGeyrx58XT5aK7dJqevXTU6RNQm/jEytgSoj0tNQbqG8ukXBwf3TFYMikpu6
f9FCHILMzItOcsvwB6bu8PtF+x6LThe/Y7O952chphtY42MuBhOdQyusTbMxhHqqbpKWpHOX1Ozt
9gUTyOQerT58wQlyZ/mQLFR/E9nJNK+8R9JeSzqIfDoieZEVrWjwTJsq33WK03bfzOBJi0rdLtin
mLYOb3rnJEEvpqhpWjvAhCR2THsXnF0aLwARpbbH760PSHaddmQcsOfxvUL3lp+wpyoqTSeaCnmf
1bN+6EcIte0Ahl1iXxq5fL93nlYgCvImkpmS9s0w+Bxl1hGZnuPAkDQ27e2JawDNB4SKdIRuT9g0
5oVntrMMfGoMymmiREWSTES7U5KvBdQSKbTvSh+ecJLdFki9V4snVd/+ZtpmheORNd6Scu876jK5
XOPelm8uLWV0UOODXJxkl/vLwauTLfUDeOP0Ek8I2Uab2ByytpghdhDHWT8xjNG8jcfqtN1OXiO2
MDkWswToAqkll9IEHW5Ye81r6YFUzoONNTl3eCDTAnRPs7wMLfZDjMBVlMZQZH6z17fvs9BowOlo
X6vhZrRH0pLLdNxVMR8KCY/m8CJ5Yn0PPQsV9MkpLD0W/xnatYHGaovM4ZhzsVaD+lWxFvv+cTWd
x9RcDs4G4535j7XfPGRWhotWHUZZX4QB90hmGBn9TP7++Xkd9mRSvvqGunTTcpF+1ZNadKc53M5b
rHKQ5POFCcQ+cbOnce0iFlVuRmV9cziD8qi2NUaSSZHZl66OpqRlTCHN7yZfLobN3chadtJm80FZ
5YOuIU/1ux9/daGgGZx/tufY4htdZy4XqK29NTWck71qCWzGpkHsLsg7qnO89jejxqWoNjHlSOxY
ymWdt8V9FqxBrscJbkgTVDY5igTFWTxj/wnkMt/IEjHa6jODNaTxjVeTtRNcZDncIe3r1uFlKY6M
UzBRAyLcJV4OH0csp96Xb9slQSTArNrClrtZdKqCoAa4tL8fUBcE2XRjSlwWN7zdDm9dn4P+ctuD
v0Y9r0kqMvto1tgHtx/+siMnJNNhs875wsFQxxGGpQfX6qG1tm+pmfyRBazGzLUOjrsW1wvb+Oj2
ke5n8cGf0W0Phskgp/xYdQfQ8Laq2THKOGLNYWVLBLDlCrUFOkwUKxU0ShUPnpLLsWn7PhjaOA9I
LGBWQ6RN40s47GSV6al9LduaRyiVhCMg15A1D4Uxq3urIdM+RlJKVil9aRa9bedLBzzj+fAAogIm
MgAV9ugrvkIsHhP9U/CsgacuLaHce8vG5lTkDeCK2f8hYe7AQA7SYqUxja41pCp8hAHdfZgCOhGr
h5yTJ/bsZXUVOMNy8UlJyZ1Mi1hlxaFtKwN4c5qEiDj3S38l1TMhP5HmFneDgZprQ/eHqEb/yI4e
wkhk6y6Fpde5U1TpE/zWhcAQGBplpNn8KDbVr95eo7ay7vPc0NkA5+uCX79ysiUejq0xGa8qFSRp
V4dyoqyJ8/FK5cN4leMrtzt7P9XkiK/CYcY4QovDo9IFyv6LVG7cwUTkpWbjTenqTG8kqNO2Dxq5
jlBIMEYT0HO3yhkocSpYY613pvg0a0qSRGjjxeTIgi7zTD5UWntcztIhM8EvnidQwnR31phZRfkh
mmJkR17ZK+Dc7dJRIK1KpRF2Fj2qhpbvvCbWuTd4R5MaTjkoo83T7QSJ+zA68Ye1lEVQDOJNoMdn
o124Gst0RIiDZrlHGae8HQvfo5i8k/QHL8wNIpz6Fta5mPduTgHHR2nhvkCE0sbVOwpLXhtrd2fC
6bzq1+IFiYTcT7MhInOlt2+BmZy0o+fr1d4BzdPWGRMw14Qd0AM06HRaxPpqZ8fJU5+ru2XSmVDZ
JlunKYmWb5ievWHEe2aIkN2h4SbSPDRqHiGl7OnSUiJa+y9WOyJ0iAFKzFWPhhnIhKfG55yRFYPg
+L3p2ID+8SayjiyzxT5ijDAQ4fpz9qZXPqpGjRA0yywVzwf5JEAoaTxnvoF2nUxDob2KJCZBCVyO
Y+JJBD2MnluD3T3TbYb4DieJQyiUZBoUZvZopi7JB0hGz/hk6xACqR6ZPkkZekP5004mWSyzd2uV
uIoy8yzZe/MubnDY0x+33dPcuB/MQ+0Qur4BgDjU1/lrcnmo4lRvyQ0jLVOaFAVM/PfeQCYW43QN
AHDzWENkRAnUf/Y8mlHTfmUVNwTJQZ+WUdRIH90FWKfWbpj90KfipcE84H1oQ3Igv1ZYPqgy0eOJ
tGHdXnHhbUtuJ/yMAo83/3tHsVBkrkd/zN5sivijCHeNXQmqgNUjgRqMaYrwHKiNngUAnCtBDrtT
6VDxUHDnsNuu8Vzdl/ZXAsMn6p0mj+D33djFWkbW1hrtybqZofCAy4jBdWXZB0JtJDFVxgkkZy7o
OyLybbQKHG6pbLwiBls7MPfoHLh/CVPaUUd2KQztkm0D9sQoopLTV+CXnXvAGf6+jYwotk6rJ6f7
KltYBuyKaKX4ELOF7/PeobpSww8Aagq3ufjgVDQhkK/NXdtZ1MKVZFQ0+pwfEnb0BX2Tx0BkAOnO
0cfek+78YhtIFge9pC/LFCbQm1s3A5dtpjrXKl6JmkyLx1YbSF+a4ueiGVOc8PgS5EjZYvRds0eK
gSfHgERSsCpWUx6idLy2suIjrVXN3nYaIf4GqMCmYAbsjRDya+TACvag9A/SNoaIeNCLtMiqTowf
ImqZ5duUtsiw0NMZfK/IAWmWIV5x7L4Ieo1UOtyDr6UzPbot+gi9wcRpx0CwPcldYMTDg0yXcHJR
8GJSv0Wa+UOqCRzQFmtus+QXEpvTPTJGdaJGvbXrcm8QhwOC3Gz2ujF1Vz2lxYD0SUMOOs9FHlFT
kgzW9nqQ92CaVyZoZP6WISeFvbNk/SEhedSU80QX3PtDcJMdSks8Za37aLQTPIxflrBJ91+5CfgE
YjIRUtG87Slil7YHTM2kxc5u4L09xbCVbfsRHoQM0hjoSD2dc/IU0P8AICvQvxBGwZmDNidil/rE
v32QnZCirXL2yp+sKPGHDhRizmozIeB9JXVheJ9L/8mBsHuismp25ewgcN/MoGi9WcKVfU0hXEGQ
5Ln2lX+nVsKDM1oG6aiWwCGOOyhQfu8HzXjGFX0nvPnDQiETurrB95vc5spXpxooalw66lC184dn
28zMUp4z9NJNhLSUs7vXpyFXl9t9UFFD+EGI6A3praIb7VmSzrMzc4rrh+t52B63XKqjMzohsnpv
Z5D3s502uT39AsZgIvfKtcVhUtudVjJxg0d0MMlk5rWBPnBilLqP/JzVMlg5Y2iZMM/jPGG3otZP
Ow+GWShTetx0ILCMaTaMbXoPPf0GSDpiQo8tcsSgzL2PvldcNaq9GUqgtT6J30ZMzZchiUqtVYYa
iI4ZVY5Tm39rvY0kY9PzVJUfrkjfcI4W2afUEB1Q1exau3tv6FizkujnguzUTouvR6OKVm8+iKlz
6ZFUBN5038WynKyNMOtLrA5prqEba7h/8fgdyXD6i8A7DZpaPy1N+9Bk4r1NgDZSZ28Yio7thOEc
wpKdQ5nDANF/HNKpD+/0xgF7IeWXpoqKuJCSXgHMjQMgoP0KDQkrAwPPpnkcbU6y8YBHxGiKj9zE
LgG3QwWLRZoNL/NU4xc5FusCOhv0hocSdDT16xjlmKy1w2S/iNmtDysz9X2sV7fk0K1Hohbgbgxl
VNWZHYkuaEbAOFY7fld9+zhV6ZNbxy91nuSBUwJ48NIaRVzJooru1NRsgUXVIoLRbl5RtBhQ/hgU
xF5k0I9i+Mn43nfJyCu8FROOSSAB74Crez0T3YZU5cZ0ZBlIrckPJFntx9KcT5bFuykd72jZ1rVP
KMmxSfIbEdNJyfnaqGrN+1aUvMtkwRaNuRwZvHWwOKGgpa/2VdldtJr+yYwlIZ43T2I/WST1VPeo
B1mZ6SZFC9rk3TCBoB4p7HeOYhEkEjFyuul+MGdJd4hFfNScF4ciaa8zua7kiH4dkdAVmMtTdi80
TPlLOjBOyMcfB1V2mOOwgq1Ut1wuo0+okVxGbWRG4E4r8wOHoynQOj0+l/EMTz8OCZutj4xCXdj7
7gVup7/fzneFDQp16V4NOhgEWxCjjG/byXPvEJNYD/qST9C1t6PL45guZXpd5pQ/C1SdRjMeS9X/
cWvYVxa2igDM6W2BuJUFZTQoVhxYwKSnpbYVjrqOxrDvl3DJWMLSmECnGgComW6+h3m6mYcZtSVq
3F1BS/C4VItC3tnMR2GS3mryb03Zmq9jTkZ1p9R+FRIJPhL2K/DrTHtWf2dqrThNKBbdRGCHMOwH
szNNWOgbmoilvtDcsxY3ezHnPc8cNqHUjUkDWOj8mkmCb5v4r6OpzT3DF/Mj7eUz2sk7w02ZUsVM
V/wFDQbizr3huhaPs3+jqlWettjfyTDuyq6xr2YE2FbSqUNbsbsCrwrklNJwIn+gSTjYb3u1Q3Qw
A2PkESmnJt9nwwYXQakbuz7tNA3k1Nq9kt53qEaG217Kyj6vdG11iUrLcMC3um5875tNSE6yGVQa
D1JrlNcSw1czr8vdrNRrnBP14hgAo8olPbdMssnJISG+U7/rYn6ZtjePpDw+Oz1dV9kkBxVPUMKM
qsRuS6u1s1/jhmEaM+9AOvKrrcRfwMxe2BdzeV4LdoUSwikAhj1jEHnSe8oKHXJD6xMjW5AopPzM
P9RuLoOJtZdsS3vf1/6LZ/cC7wDXtC56ZDBesa88GeYzzOpFXuEZfEgFXcPeZ8cEeETFUpADzheB
rHWviDePuGvwehQ1B8oe+BuZNvh+lj3GuT60tvtrQDpw0CzMdaiEy0hx55RCEEDVfzrMWs+Vbbz4
Cf3bssammQHslwlHo7+O1NV1gl5rmQ+zlCdYYxqKHZqP9ZrzrOjlT+0gZCrSfNzb6D9QMwEi63Xu
eW7u+YqO75fNwI7RAu9MCuumNMXdlMu9M8/XJKhWwTobxb3Vio+6CMkbcUNDa9+RaYNbTmR5ZCsi
pv3NET/G2voHd/OrJT1StrRJ/YOdJwhvJoYKLtz7zMCxvKQ3uqyOIBGyYPM4H+j2PmRmTVggBwgf
pWgA/Oernlnf8Sblh/rSYNWq3DYOJnujGrjEo3YzFVsRe+h8bKwROgqI3oUo5qe052zuPwRct+B2
ESIbtXh2azCkGbqcYNDSNFpji50RUeZOOnSCYHSyABGhtiKm/f3J2uA99wjyornj8hrFp1LYaP2l
Qk76vvZ+fqCLcuOAN6Io91lNyo9M+BAa8LlA9NcJNLBRIJChvWkXUN2o7k4ZXrsl4QxBpRr8HRZ6
Tsk4INbZJXTclT7BYnupO3dK0IAetFPpkwM7Vc/iy47jq3UdgDCUK0qT1AaTle2H1lTbl7a3p3Tf
te1ptLp3Yv8Wicoj7TiS93b8QdDUPs69W4qrvY/TcPXtkbIAF0zieK/mbF45JSZ3d8EoMejXwqGN
TQAKDNWdr/gUXiPfC4nyPfdZTumNAoiNGjl9+RvRK9PLWwezoV0kFO45qZrN4+wQerIIWvyziEC6
UyLCPEcHGmNP6a+TNm6QqerPgvABw+uTcNoOGSkya81OH5I6PdmyIZCjSfFIFuZrjM/Y6rp3z8C7
NY/igQr1HanObhmX1zzxrpkTPPQ6i50i1CJDTrYa8n0uGN+rttlEP4gC5+adxuBrNpvPq7CeVVHu
s0HdCGaOu8L08aq1OYxdvXrvnfXJEvVfS/IfCiGv/H7UiCAT1Fp+GzmifSzhWJPN4hJhZItoAa1G
H+vP0MFKb4GOVtwLu8ZsPk1BnvyAYjaQqA6C5QXM3BuTdy6LhSlnYL8zCtjUbsNKPlZr0KE4tEkH
CX73HZlxBi7doOR8pcUWu0iX95xjUHlCybpBzRDpHGtL5kNhVSJis63HxrH8JzMGJplxCBSsLnXc
oYfrveIgW2pumzGLk6O+nAYSbuVp4ZEM/DiekPtKb6e8yg3aPFcPzdTBS57fDLRnHLTvevpLmI4x
QbbOfM9B0qV/foRESK/JcG6Kvllvlt59XW3nj+aAQzMqSqc0JSTEqm/TQU3s0VgDppyTO4A9ik4i
AB0UFttpBcnNdsgrE7oIeOC5//N9KrIPWSzzbW+z7GcCv2uV5LwHzn7r0sG2dN0WzVHzpE+mBweR
jt6SzHkIZ63Fr9l2e4dg2gdFvnz1rSb/o/bMe2HwmNt+93eeWC0GPNMTSHs583obe5BcR0bJCQlp
FEY49Ui5CRREt51JAit0cA625GnZsQSkxGNVmrq5c6sHrxz4CnMWyDlF91E4nPZHyhJXd58nPXmU
2MiJ/FVpuEDP2QqWrqNFpKupvLLFQ1/nMhSdez/ndXMNFbJ9cADamtpLpcBQ91JzzvacveZjl5yF
Xvb7YjH3otHSq4ZZHXJC52J3ysKif09bIDtIAONXJKwVREJgkGmNo6yKx8mdulvHG0/NUJKg2yf5
gZCm3FvFTdGYzzCjvnrRMRui6Q9+E+eIjfJJzBWpJIIRTMxpfpxXdpO+YdNN+CKM2GGl4pp5aO5o
AMpnaV8qkSUnmKzJUaAYDxd9oFUgvXPc0r/qtjr1dy9MBD8gx5Tj+uwGM3l0Nlu2Nxa3pqABXNFU
Rft805leHAq7xvTVus+2hcwcVVbKl+jvsfwyG50ZI2p8eb8LPYoFGFYqfhhsDGFdmn383rp40zni
a5DYUEluFWhK22/LV9LhlFs4K4iWv9f0eghxUNxmJP0S3jAwDozHndNiQpzdW2/SaChszznnlR9T
8r0b+YeE7LAru/ZnTMgRwzSANBBUat42ZhhDUv69G6bSf/a399hs5VZXrOHg0bromq0ioo/Y5U0T
kmDDTGyhETr4gdMy7kW4cZyzhh/ZspulOUTX3Fz3o+45QQYADMW1/+4rxqRZbJE16JFKihAcOAWE
UE0ft4WIuM+YfEW+nPhhtJ5MGotnt1lp0JURy88QZeVIlBZIaoKEIn9lV16BiWzNSo7s4iefAPnr
y0bpqckOdl2eQbNaqU94kwbnDWNV4jhADkNTvx45e1E5aiLyZu0n01s98lPfRZN+1gfna+1T/0zE
GelUBslS8CLm299/GvtJD7lRdQb6c7b3Y9yGJIlgyKMUyDS2CEIZFVwpC4gE1TFmaK8OEWld7KEo
TvqW5fRgCJ5Z6I4Ij8GS7Op5ac6Lx2qd6K9GFpMeIsuzPiEBzskz3Rm+pt+12HlPjYIhRK9hIwpw
6mF/PEr8W7YHrDbxK/hnWkkCPLvM7MiRloIXOrFR/uly8yA1/4BM8y/Kvvlhtck5iLP7lM7MHtP7
V625jEkNj6mNbobWGL8hY8P/xNsP2uptUaCQJoXaOXdv6jRc19HfCYfEdt/XEK5jIaVQ6l7rIqYb
xWFKnLWs70MsYH8W3jnP5Jhf2ZKzHXa3EGgUqkWvAWxPZ8HozCEauxbFW+N8KgbwtoG9H6lBE9he
sq9VXv51m+5ebRvaat+ZrdTY8HDzpmY+RYzB0BZmy884TFf5gEcMXcT9xDmCPK7+Lx7HA63/r7jN
bgRQzLA0NVpv6QYA95lrZDDgkVDHr0SDijcXl6M5hJyAnptuGnez23/7zOVDQUqNRb+3HVxgBgQa
oxObKJAZrYZWnjn7wbXfjM3XoBXNypviuF/TOtez7rqtIZUs1dSfura4rdotE8EgpxXEyuY8Hw96
PL0LVdfPeCSwiRXlgb7WpV5ItVbAv9Ch0b43CzPQfOafmamd475DGNpOt0ge86Ntwjejutm64PN0
bbVWigo7qlsrvhgcz9oJBJqI02fdknHIxgf4uF6sU8wvnDe3TMfPsaNhFXdz/5zU3g25q8MVxNn3
Evvshr7QD4q7McSLaoExRQJKOp48VILhp1UX12ax/BgMRMJxWtazQW/pYEHHIuZMhb4x0xxiyr9P
5y38W10Z3ZYr0sQHKGRUR4ZxmEkVAe2HBSp3mg3xiW89F6OG2oQkjDbZtBN6ZFsujdKlVk/gapvQ
sdlCKWz8QDLr89y1e3StKB0750Ba4L0yaHQ668wh3HOOiBCJp8inu8JSxPauxGHTccXyC5cm4zyU
dLa310v3rnUTnWOHn/bk9vI3+Jj92dTr1IhQGvzvfzQ0bjC9twYUza3l7MHv3f7jjzI/5H/9/l54
qav55/cnZNoziABCvtbtZIHtdbCIq5Z8j/Tj+bF5NWR72PQXLWnt01rfPJPWLu9KZSYM2RLzwMkG
6N+EBapVq//g8wSAZdYxfqWtf8RBBso0CeY8ufNTXAOPzobd6Htce4vLzVIbH/XgfhcPSyL0UzaU
1b5dgAv26qoAn3DPZ8jOWgtBJreBFmfAArUJL5bREqsCZ3vBpfRQZ0yPiXiFkD1+2zbrWKVZLsK2
gvk+r/eks6GvnngCMGAWpX8tlHWq7aHZ5237F1H2QCdB/c3JGajmeLrRnHQ6KM+qUAdkKXWNeZNI
ayDSgu/QzNbL3Kpxz1y/Dswxw3yA1dLPuCJVu8mnKxvNPDHSKFrmY9tw1jMomSpypTPfvJJZXFBZ
F49V1Ugym5vLbCDM2JKGNlIAa/PMN1iNr0MTXzu4N5YCJJFuDPcOdBpciQrNSS+v6EnV6M2mKRrK
yT4LDHkcqQrrZKL7C2xt3k5YDQvCEBRu80NrkSLdLl99Im7BCmN0jNG3VgQzjXRKu12j51datT3p
FvI835yzR1gRt5NCXZ/SOYz0pPfPTPHJ02O6rAzgJNLn6KPI3akqRu5IqzxnYRf2kYKpTHl71zX7
23Glgkr64dbUjOqwrhtTcMZX2jNWo/tgjxdUOoA9iJ1IM6M90QDM7lINTGQZDJxIz41YvpfaK14R
VEAb1wHHJvOp7tF+ZCnT5m7DGiw2vbx6GqbI8Y1xX9Tc7Ki1Nmpgd0WQH6OvtkgiJ3YMAiR5/ou2
/VpT0yVZx3tsW0VnomWK2y2MpvNNhjSldn4FrH1fVhJHqwGpMOvxVOQqGBs8Qz6zO3dtfnLTfrHV
8knAC7KizLq2XfuK2VtIY4hmpG52W2fpFVleGiVj/cxNbN9aix5TQZcEUKar9eTceyIbHwhE59iN
BxuzVx6aGmGEfRM7oaMr91RXcJ7cCk8b062zRI/KozK5NzHoioPtljTNOJAf5VB5VxCos1Pa4y6G
juifOrNPgenzMbj9qxPcMPOq0ZqeM4hvXENAWA9zYZg3edx6+8KcANTHTNjz9KbvrPgWPZQRSYNE
d1eP66juzPq4Mu1B4YKTdGj6hFTeTg9t3Z4e6cCOoRK2eDQVNlNBOe8l1fw0EGUYSjFkz50lrEDg
GHwe/W4JEsutLkh2kDe7DQVwChnKZ1B+0mMOVBZPGOLsWL4ojjFBBRr+xZeSO5zwuxeg30wLtLF+
GTqGSO3slC/A7go6BcyFNdmSBa76/KXffqixwP2mF4poTi+SF5wHVfC/KDuPJbe5LUu/SkXNEQ1v
OqInIEiCNskk004Q6QTvPZ6+P6gmV1SGMmpwM3SlXyIIHByz91rfatikPgwZIgIckuYDExMF+bow
HpBX5QupU6uTF1szzl+mwo08ysSTiUKA/xsFk3zUPLxdQ/jcAv7AXEJv3bMEWoulcAoigHihXvdH
z1e7Y9OE/bHHa75vA/qY8+83ZU8kgZV29KkM7VBLza6KDFdqdfOxic2HpkcXmU3vCaByp43n9oKA
Ezo1/ZdoanBSBmjHVb82HH1QJe7S7AvvQ6gwbUptveNBCAMJ1WjdPuhXjquwqjTK1LoKlYveaCVK
4wHZP2c/oMz4O9I3YZz2oijB5tQjABbFse8VcHllbJywWhyFSJ+DtrcWWab3qcZ0TAcY75RnMZ91
Gboort+D/bKLe4IfpZqOoFqglFAzbRbs4GXPg4oCuLCsCJBFF2B0B03t6J70HmSVqVGcrGrvGx9U
ODHW67IGSyto8akKQ7fF+bUdZs0XwVKT3XX0kwcl2XvQsBbY6LzS0JcU9tnZsZ1iEWheMzGfXJps
Mwum+jS9iIJbfMT3EO/8BJqrnrY41rOU8xHekdCbz7V0SRY9clAmdyaRrKv3ZcXSoAclXT99PfkI
sRCCEbIly1R5AsVaoqLUbVIf2bAnncioMqe9oun6IWKzyaHJWpnK2O5AH6l2Rgn4zsijPZ2vXV0B
XFE9EzuEGcobJoTBZfhpXNid0A0lItZp1XchxXNjBMc11khBjIldWhJobqvrnOmH2TDDPiSYOk4O
IEbY+j3UulSe/JH4V4WiGNP2tFbyctxyFJL98HGauunep4ywN0q0LZkC4qIO+mChVAEMK9HaIolb
ZLlCxFpA/mrtV8RWloYzDtQE+JLTBob9dDIm4GwFUcmiFB9rU1+Nfavuk7Bjn2cY5lYlSwb3Bhi7
RCTGzp9Nk5p8R1cQoaqiPAlRQVhS9RAgZGZkjXdQXmL0G5JyECZm3KDGVlEza7kE1lG0zKnVtlW0
F0l7ooE3EmNm9XcILQaD6RhOTLpl7SfuQg8yIiy6p3ygPzKK1gjWLQPLO6j9jsBYZS0bd41KREgd
0LBpCzndCkEnMuu3+wF52caEomBHZl7u2Zkd/cmDPMt4o7VOXrQY5FeOdeTSpfBLBmvYNoMK3K/q
6nWhglMdm3bFyQQbuiFUy35EiZf7L4JozT7zhADFtjyNQ8rSUEkqVHf/WZY5BgWKORd/3MqojpYs
iAsVkOsqK81kDaW/BMmHuKrR/W1rYqMri+pckxpG5kdNcENL5BVgMRzRw0Av1hP37GxGBmO3N4wG
Z3RS7YZav/t9cORO2lWqC2vo/q6BUZlyAQqCTlujSdXPgl6BKG61ZIn3rl0lsnHQDOS4SUb4Sixy
ji5FGWW44B+nVIYzDWdoKShjukzBSaLysKgSIsZb9Cm6ccxEj4rvJdt4yjZw2PSdpTd7wuobV42i
Ew5ZqiRkyS6UUm03Rog9jiNrIu38vJV2U0d/sJgX/9+/9/tHN/8pBn5kaVo1UqxOa81JMXe5lV67
PpE2O2RsprDQsfGrWPk2v2H54fwHv38lZ7T5oTvMFfEGa+LBrFbquWvWGihR30GpoG9ntzPN63P3
3CN3v/pOuQkd6ZQ9m6/dBwlJtAuDJ4nAGAq/RO856iPHBZLDGAjqsj+b48F7U3BY9ue6XFtoCSHy
UFYZFzXsQsuWXnwM++vIFd1knS31D37jLr8QbnNGRi9x3oCs9Cifw/o4vRjkAOJJZN07ZcTPUb5+
MPbEvh8EcSW4j3MgZESR257uMJZZV1qE4ruxYZVSFsolftcNzJLOBDx/PTglAaefxRUHqlUejOKu
Cxz97D+qqVvPPM4DE0JNi3Gmi9lIrKR6OUL0kZ3WX+Grb0knppoIxISCnWOZ67DgxJCsor2XrJHC
yPflO/yt1k2Tg2lcBeGDr444b6U8xM0CaQ81pv6z3CAsaWhFvkEtHo4qMq1qUWyLdRlf0wu7bjXb
jNJSRK7I3HHGQ4Jn7TF6FF6RElBKwvawzNettlQeoZLIO1kE5odj7Ks5KA/WNmKoumBGVMP1aSba
pNTt0bclGClfu7cUVNo5cLAf76RxoX6QGfBUDNvuObi2j9IKIAlSW0K8mdns8cKqhoRozYlTWiIX
6Y7wvIpFlaDCsLMH4C2oSYRrJNjwl4Zu2TXwwo/TXd070X4OdkFDiSOhtxNtgfeu3gLVcbG/5Cua
PQC16W5hYcY5bQNM3KeP0p12zfqFqp9b2SUwgTToLeTCjuhE+hAX8Wxc5dGRGTjCRmRcl85zu8Ub
MFEbBnG0T3fmgcIxB8lrtEmGeQT4nDhG13+iYdetsq/qUL4I52GboNBfp5tpqe4eEE4ug0PKl3nC
/YyghmryB/nt4VvlUPs7Sp+gFFGiOiU2h7uKNe4VO8QTE3CqbPJiKYXrnrwh+kQsqkcLhIpN1wxW
KYAMZRM9mOKi5SQ7bA2KzLyqTnstV9mRczhaAqBM4jZ4TGZdtcMTwYrnV069l+1o61+GB2EdHbV1
uDEequykhRvddzzfeZLO8snbsDeNCXV5aho7/qp2KZgbXJjOXFtd+Srrjl2/1E7+XO08yoBP7Up1
hPuQIAx0bHbjBsEKNUlwHN6SbXUwTsX6Dd9qvVfWxRJVbumYzvAUv2IIuRhnNC75s2rn1KJ9MmFW
IREr5qL5Ff1KGhvxRF3aiBCPonJqXGlH0ad/ZSpT3unzzYJ6FOBrqt8JsrwjDFURpaabXSxy1Rbl
a/4gLGiZkLF9bXZmj9zBld7rVzGGgrqwlsKh3IjtAhUofIAF6OSNeZlZhx+6nTvVur1LL7OjBynu
ZItufEl6V7hSK4oaHinlIPEKmu2jfo7e4KKXS2OtnScYEk9F4pgXzonTLwz9TeKme/GinK1zEG0o
g3kbYqWFI3eIw3q0BeRfvwuq06zZbmRL2kT6Ntjmd/pzvzJevX21I3fKLX7Vq8BbRO/Yy0diz9Od
QfeEf9wGNQtiwMtd+nS71rhPzgm1rlVHFvADdftnUVnEd5HqYJuOcdq4ZHoiRkZa1//yxYOKXrdl
SbSNT3Sc44gB5tgjrSH+mBnoimehZK1h0MjIwezCQprnaOw9U9tTNtx5u3gM3gQDr9Gi/uDEOiwb
4gwym2YsYa/L2pVOAerjNZ55fdfuw4qHzWDKoGOxNM3aB9u8K84AEEj7gxechTtgx4a2QACNvE5f
1lvvgQhCFXxvdY8gcgBadZHpO95HD+i5BUrBdpKu8dBLh9HFeKe6dGNh0L93H/7RPJCR0DnistkL
l+Fk7ac7gSYqO4aDtfe1g/cFvSTaCytOifgwlCsrosTe7Vm7Gifjxb+wJLwYG+VT2Ncu71/EoZ6C
AWkJ9SJwq0egBIMdohRdkPKzxMywCF70X/4OmbhP89WWXyQK/XiQGar0SF3paPk2IQC+Y21J+cUk
iwBYVBwIp+alglH9i4QyYRu9ijzSe2kj3ZXtW7RPn4iUpWo3x1VjCV5wakMmMxu/uZw7zLtoINyS
+VDs14CxQFJs0nEV/bKaR5BzRHb1LJkqOcELGr2C5fgQxpgOUdc67UsKTsulpYSmwmCcb4QDLVhU
1qOjIJahAeJO5yBbiwTWLn0ocguo30izz8poy6vm0TpI4rrYYYLUDLtcD3t9bfGaSHfCM8FBLlt3
+RR++Ycod8xPsdvozKmnUcJPv2oJBVqjE2YTpH5kbrOjx5nyFcuHrrHHfiFni2GHzDdY5sfsxXpm
jy7tS8E2jAVtQOGNOj9yXO9TO2KUlk+xCk50Qs9iN+/AVPm9QDxUHtOCI5z1i9+d9WE77cCzruuF
jwFoXR4ITXjPnuTr+Azy1nyn9BNszV12TNUl2N5HMDv1B68cdIRmp7wL99zdlbT1AocbZvR33Aio
h2HthNc4cC3rHPV2K21k2mgNZU2eEu+0rTyJ4VY3l8NGi/fgNV1pPSHSeG5ckLSkKQPU1j+9BJa0
Uy90mHOiYxy6X43oEholy9SC1tljjWBw0T0ILxN3ultipE/vzB0MdAQJZF8muyTbea7F2d8u94Gr
vqvWub1DmJgP42Jc1R/eRhEWVrhq7yPNBV1RP+ACx7/YkDaCZ4ubt8OgOC5hFPmF299p7V4P1rgx
5L3xK2dsh7am2caBnrx2hs+iCJeR/Ua40B6rc49M/j1Dc7kUcHqcBIjX9JYcOpCYKNV8yYuZrYu1
6YJQqqY7Rlh9SouNlDmBuKBhhfyh3cFBNLEiZVv5nv/eIEUVt0G3HO+HbmfEq1lbGYMPsOkj6cFK
yVamtuXMHupndgpR/qCrh4bwePPKQVJoD2zYiq/qvrEuTeR6bENfo3QjnZmgkD/J4QNFwey+vgvv
MjyV2x7M/aV9ist1TONFY47COOQYG5ONS/EhGnBRFv6jRnAbPpUVp2KUAbrr50cS4yjOsZ1DhRQe
/TfzVT4wSSRf0bl7Najdud1Sec335SbYtrvmRb0vkvVIRxhN6UUBJEFMIB6oYHKD1CmWhLhZr026
NlEUpbtcWYzZXWY4WAAD0l3v/OmSfxavRYBzw+boF5pszb98bYndI/uFtytVv/CWjc94F7FhEX89
585pWBhhxNrNyrirZFvcUia9AvVqd/WFbqf3BNlyOky/8r1+yZ8jAAzuTJazh232iAd1oRCdhzfv
AKqs4GFhHdHJk8GOahsMtjOwwwoFyiJ5YB/XZG8+ZGtKo4eBut4T14k5FPMAyxewbUxhtnlPx80r
nrTuLJzSC06ZATwLrxmnDqSi74g9py8WthJjxM5nK0HA+058QrdyqTl1bAUF/45NjqNbI5imrjgt
ICUe0NFHj+PKY4/6zsAXtl2yZd+K4cehYJ69hqVTfbX72pF4ZVieUNUhyH/MmKq3nsu+xUnPUOAq
R1vl22RlbsKDuS/wgpnsghfGIbhj5+C/8s4kuy7fFlhgANiIdnHRp21BMDZnZsLCzWVlXT2sMYw2
basdjdQedtTVqVOoroeDr1jFvBHyorjQ/vVfJSYsdlSRg7Ek28XmOnn0JGfKP1+E12J4FfMzvL/y
maqzL2y8FTuocI1EASE127OhgklRrs37tlhCUkrODYlU7H0gwnzyMFhVY7bxHGg2si0c0uvwAEOo
e7UMp9qqgU2V/XOER3vF0EJ3UlKd6VTR8luVT6LLY/TuPSRFPevdLmDjJ68oBJuyGzzwguYox1fq
Nj37a0S2JvPnNtkk+/ytIyB+l1z9I/zH3GKvBLkv+qIQcK++05/hIMqG1Vxik7H2KJYhzyAW34an
7J7Llk7iq3hWrhQz+FjcUZwRXvD6dCiSkbPvcoeHC1H1ldodB4Xkq/Z2CEjmLvsVqHEJAm2Loqo5
mk8Ydt+jX5Ub0dLbFEv1w9ubmDXJJsLnINr5wbrHy0hdr9j327RewL1cBp9pRA+L85BLQg3vUbWN
lqxRjJf2mVIB63X7TOmjKRcVxhZHdvw79V54SVfihzgCi7OhWgunmPkQ4Se3vHmD3ap+VL9YtXoo
rNMir51+E3SOsvQ+vF395Fe7CDHvRt4LjrFNsbkFTtnZrbkRV+WLBd0WzMkTN/sXEnpBs+Fbsvig
lXC8YaWtrXN1bh4Qcz6ZI2FvDlVf3nSOZfFq3Adv7KqjX8x+hAbqZHy/jxT4fPurK1BZrtg2oc9m
lW+e2nOg7JNP7ZnReR++eevUtTyHWHBrZxxBiomf9BYQXVjTY0ABc2mAa2U2fhX2oltilF9a5Bk4
zP76jtaJExwYVkO9jDb1NsACf5Iu82Qzi8Q4wxkb6VTMh1iTDsOaep5/HB+k52fwJ1LjUPahaYvn
nIWxfE3Qsi+GlXpk4PCQgrO8C76wv5r3SW6Hv6Jr98EiIFykVfaSXcd0DeZEP3vrYWNcmKN4KYxP
um57ZT9uI4zCLzHoBtIHLvxjw0vjO+20gSFD8XaMFsGGHbH3hXKc4zra2+gLylbKzkhFOWkHB+xV
4j2zPIBp7BaHCA/MNT/mb8jRrf1c3xTo+iyhwF/I6ctt7yn5Ygx3z2yhxy16TPEc3jEdQeoUsJzZ
tLvqp/pJe6mfmB6De3GHkeBUrvonzq7Equ+llbHbxGdxaTxXvG0lgtI5xnKeLLUX9tYP3Wvv0o15
Kh4QqAnOiI5027GVXo3PHNi90K73hIHIpVOvRFp+NPserS2j6b0iCIuyzCJGFEZe1tV8Hoed5XRH
76MfnqJ6JaRrTVznKmdLG1W/axxjSv+8Njh8OMRBlZJs8WV+gYZj2e+KX95KI/dMXZHoNrQrsXT9
Nf9hvtZ247G4YxZEc2htRy62Wlf32hZIpGGLexKTaAg+4DEO7Jh6UPY4EDVMXYiFkubWcd4+4yV8
B+Z6DJbDUvwszXVMiCgnT4GJfBYu2IVrHIq3+hk7hczBUzoLDyFAMq3peJVadW0ggu6txNvOcOrt
71/Fg97hQC0sp55EQhcqXmnE+xiaXv3Y4+EpYP0pNIRSuMMrG4jxLvz9+/AGwV81JUPFine11JnL
qGIdx/PkOWGEYUqZkmchUUCGNhrfG8qbvBW1jF/6ZgyclNpZGeEuCdl7oVJGIdq3p1iMynWScT1B
0WF1HnkZ+vlHhOxm0dLZwONNBLph1HtQxmyX5sjO3z8GszoA+9PXsR4k26HPaFGqbCiTKim31pf1
lddWt7eE1mxt5FwUYdEnLNNC4KTy+4c+wXiF90ZzgSImAmMiDqqQ7UNgPiGyrNygYGOO7hELIoVn
Fe8pSg5KtOP0KWrRVYhPPhWLHlYmogEJ6zNEIFX+lGMRZnLEYU43zx7fdxuWtP/KtHUgQbIHEDh/
w8bnRDR+KYV38BpPZgvrt5jHniMdRrjsi/iPeRCtKrvolVNb6CeWx+Fs1G28nrBaUJmhceYVj2r9
NKqoV+dfh+ZQohapP4UoulpJcamG+p4g05g5kiSbgQhwvaCEOj6NhaCsG1V0qayvpNE4kfgLcE4+
Khw8rc67zyT1YngcjgxZs2N95MRSKa6ceGeP5s6yb8zHop1AJ/uogbxheugn+Y7HwQYmVz3qRMWn
KXRkG3etU4nDhylrwtbyAhx9gesp1b7OhnrT4rJinkmSTWWwdTUGt4dSdKwETCeYMca1V7brTvSJ
M1bnLmZtHMzEGsjeZpNpdRQDS5JmJIGMasuSP0aKxktTJpsjRJzh+JKHf/RparVf6pxOIXi8dXFL
JknCdqEV2y0G9mNUQqwSJPN/guY/hv/rf+Wnv2MVpTnj8U/CCuIlQ9MtFXcmH3oDdNGHRM46wazc
XoUPkVtgCjrWC9kLN3VKjkBaris12haKzGJcjQ///V//5yZc67+yNj0Bmm3q//fff+FkzPnT59BN
U6dDpN5wc4xBGxotNypXjPtf3qA6Yu1TOoioYsCIJrKh0ql2iXil//250m1ilckHS7JiWKZGc0uV
bzKfxFovBnmQKjotkM4qnGKVvg6N/jTqeOEnETV9Wh2w4R10sJg27WROtrmyUa1++8OlzN/x9glI
siErKqGfXNHNE5BiTRyRh1auJ4JFiEoBLITwFRAQ5Qp3wZ1f0J+cgTAM34HuWfegeeW0sNgJd/74
w3C4jaefb4ssoUVVTFWTrdtr0UJPkoU8pFdekkiVRSzwM1YgGYu3AC+aJ5jqD09C+W4Aylg8DCwm
oq7qN08ipmM3FUAkXT2j3Gf06QN5Hugk2Wm1E/lH8+03pOa1KDyAMRkY/oVaDmztkQPgMkm2SuJF
SIxhZWKltWOZvb6q8Ze8eIXtFsdVVT2aaECKEWVqk/J4i5YWeAk5ggMR4jBCMJvzvx/qd89UVhQD
i6w5U69uxvXoq0QPxT4weujuSx08jK2X/Q8vz+9BejtyFJl3RxPhbxmGzMj6DzrSgNN5bCy5crtK
u8KmOXepAQGR4nfDG1NQggXZd56KDhyDxS96czNE2mHOmse+npz1gBGV1MWp33uquefZrwtT/bKa
mVlSvCZldZhGABqFXq7F2juJbfArr9Jq9e+bJf9Fz2LUKbKuySII3DkM98/vYWnqIPmywnHAYmvq
Gzm0Ah2NE60WkldADlVh6qaGshmgPYlzWdlcZVXy6Es9AscYwog+fPmW/GXG1UM9MxcUH1rB1BNT
kprVD+/It3OHotK4Y/EyZAJp/7xcpbb03Ai5XEbWopWg2mC4IosJ6oVECldMS3329L8O2i5SqF36
COCoydiJKTY/Xct3b4/CxC2qKOoRht4MAR9hiSSYY+XGGt0To4xHZ6aNjAE1oVIu177G+9R0tNh9
2hh9kH7++9l9+/oqJP+RraUxh4u3zw6/yf+MwQFBkVNJMkXmLkQkOj6YbUQ0m0LSwPzm4cuC0zlT
YpROvkREG9gzTmbAJoeNffjyZiDKhNh/Aaz0qzFiCq7+oUgK2D0Jp2yrwd4/XrvAe4cTscNGScE0
6rYzZamZMVT//mLfLoyKZeoGq7FMgPPtvIQGlQEkVgTH7rSWEruu4ApEtbYaQM0QShpvJtJ2Egrn
EeSXf3/6d+siI2wmnpH2Iis3a4I6eGqrpqwJ48zpEShN9BPd1K6P1pJvPERaRoGkb374zt/NWqoI
MUmF7wPJ7gYnFw9t1o1JX7nTwLNEcPOqm/nrv7/ZT59x881CrZHxiTJgEfkdJr1aq2b6w+T77Zjk
ZZB4fIxK468xSZBeX8kNL0UprZSeFsCcRmUNDDAtz87Db0yQGi61sj3glzljaqIZj344SfaJV+7C
qjt0Iv5QU5acfkzoUhlUDIIxeA0Lf9XUKIA7hZHcCuNDULA2jzMwyjfui9B7n4FjpodK49837neI
5p+zvSKKGmmAzD0Wkv2bNUXVilYRgAW5PuJ0u2EZt9UkXcqIoBYRvGBAW8kD7m5aDuBuICPTNZlT
QwoYs/++lL8CM02uhPByNquEnBi3k06pG6IJI7d0y+yX4NNsD2Tq1wZcUFUfz0PVeGQjga1Wdv/+
3L93J6gmTYR1hm7Kc/jqnxOv5UvNVMVJ6U5T4Bgy72TNzV7kRYcfjUm38n7aD80j/uae8/1MzcA4
rynq7e4Y8nU4jaOJO0wlejVCmc1W9rmoosd/f7NvP0eVRYkHzGyuzt/8P1ZynTOcYlVGTrAHMDVP
Xgs9ZobS+2Gvac5L01/f5z8+52ZSE5RE9xCO5C5IikawVAfNN6d83RYGZAFSrtJXvE/CfJMTaMW8
Xbyo0cYooWWbc62ha7uVYM2aKyVdKuixJCUQCYRSqB0HKVecjSZ/BvmgR8FWqgBuWp+akWoN2O8L
MVvDDxXIdhBR9EL3aS0TUYXnX3ySOoBmc8yPlI1W1v6KrKM8DdJ9r9Khkzojh32rIoDPm2WQTx/4
zIVNP4dN9py+NY1eftF+dCYxIUYcAMIv8YsBFHkjK5PjKa02f2jQq5kvkoFSAuxjgbmpb5x8gwxJ
uuJj3Jp+8NKnOunwLXQdbVDPfhH8gnFtOjGJHGCMTWqYE3HjlaY9iys5mk4cmsu1R4U1t2iAdzp2
myhGPGAOwWM4TVc/vPv3SJG+WZjYUBoar6CIMky73S0lySQoHNNyN0oBAshBf+mS7Kz08sWsrHeq
EZ0tjvEZO8+TlUan2gpUIE09Vv99HmpbomAumNefNalcSkHxMAnJq6QrpGkrTWXnibyexoDCTkmK
u+g/Vp2e8XA9gkskaT144mdV46824jO2NrpUavCYd7ROBYCgivWe9P1Fa6zj1LQXOabk2nkrNQK2
LaTWsSqDpYqNsFH5C1ESLhQCQoIeL2d0TmV1j5fkLDfdBcucX31GY7ZRFOlz9KW1JxhHeDCxrVTy
G8lD62Kg9Rhy2z2AzmoYJpSalmU1Ia7As0CGk/gpq2SJ1EZ7CXTp8/ff6/R9nddn1LckAECokJHz
NYm1HRTP1WgLtpX4Vked6w3MaZL6rMjZBp/FNgmzwxTIJx9ivh/DhgiqB2HKD7hdYO4EwUPQxy9V
UEz7hsQz2fOF+yarD2prfFqaTjXfrIgKVqdT3Fl4t7IT1rj8njMoY8rDcPXDCJmnwZuXXLagpVJ8
IvcF6/6fk4mXQi2VqxF1NBiy3K/GbQO5dKFb1CGBhq/C1PokQJ4MoLZCziLy2ON6oAnqKb37w7XM
y/nNtSiyoYKbsGB5WLdHFKosXdcXae6CA0Gevo0FIZyNaunSRC/X6lK3RXgvLoSifxuM5oMww0td
oawJAhP4flfQTTQFf9M3ww+LmPT3qUPhhCbqOtEIUDFv5/bKJ/UtILbG9bEMUO8qTKSyNF4Ql/s7
b6iI9ZmgExpy4tYGnK1A6DdtK3o/LGpznPntLYJvy3pmmhr/uz0rNmNs9t7Ygpc1HyACpGv8f6mw
/M0NwdRhD9Ew7rIEcaKSb6qZptHMnnO1s5AVJyTpivqHlu4S7ASU5YcTvL+J6DEB+RPGElmNF7KF
cpYwYWfShZPSJXyXsJEhzsHWUvNp5bW6jWUj+d8fThTORwpIBo3ahizfnA3quCmSGE8VhNb22MgW
rffqDQaVTSzjteyza9KOSH+UCVhM/vbvkff3DlqdV1PJAAltWJp2s8+MuwJ3kxRhRzFpN+FXcoZx
vFKtW4V6ue/l9H4SEA/9+0O/GVPs2sFdGwYbI0XUb75xUed563dt4uYxkk+0hEVcv016C/QjutM8
dNIZHrnhLY2MMyrqz39//O8t4J9vmyoqfG1ZUiWdPNKbDZIfJoQggmF3J61R6S12jA6dVDkMUpRW
76JEP3eYA2hvE+SVCaAteqoTJZkAg2g+Va1ybec/NsP4bqzx8heDScUkfxvHe6U9gPHbRjkWfaP6
6Wn9PU1w4Rw62LRrGpd/c+GEb0iYu1MuHNN9oOAGJqEiwoQPgvKH08F3A0Oh6Kdzm9gJaTcfFSAV
9szGIjsihmtg4PDwjXWqtQcDnTeWMU6UjfX07wfz94aZrwcxXQFyPk82t9sutQCsKZgxSiD+eat4
IxXlCpLBEQvp4fctj710qcrGD+Px722lKnIkV35v1vngm5dAqyliNJ4RuwJp2mPSuaoa34W6uP/3
15O+u6eaSLlLMSELyrdlXLZdQxjyb7t+pp31jjN8zotGwY2lMn8pBYX0UHkVidrKhC2g1syylYLT
qh03IaJAIFUaHLjJeBK8n0bWN9sl7oEksn83ZVHnRPjnajgIZH1EEbbfCh/QFAYXRRuYA7x9Eza7
tnuRvAiRTwQjSvppqGnzSnv7Ps5Tn6EBCWOluflsFpDGgnIUu5YGXELF6EcFBNaCaOTM63m/aWC6
2Rg0wTVAIskUn1XaRFWc+ncBJni777yJtLLw8Bt4a0oYAU1eakXCezykMcQaVgI/nLNPKZhJcuXg
jEMUUrTZyquz+0TFRD7MBJnf0DEygTDQ4ybBJ5bMjrbrb5aBUJpLrQde9Ps/B4hnwU4C+oSJnFIr
OLi+f21qbVt1IBmmXJxN8f4qMJWS6CoswEL4Tl0P5dsA3E/IOxcQF9ENUvkG4HlVzMeAHwbc/JL+
dWNNay7NSKal3g64KYLhGpCO5o698OpF6OUCbamP27RCjVYCRPG0dptnkEgwTX3izlkqRX3690V8
+3IROUD7wpLB4t9MJKlasnnw88TF04mkiq8txtLVNJofDm3f1BsZwZbOuZdJXafW9+cIxu2mZEWZ
JW6v0HRCm2i2IDuYp+uy27KFusI8QA/Os2kU7Ry08r7yun1vTj9dyN87lblCL9EmMil+cvf/vJAp
ErERg2Z1pRruRcsPZ6jWtf8Wp+OzNls56zp5r0rtOBvhU/P9f3/DuQsqC7pqiuJtRY7XQO9icnkp
inmf8/2u0JellffDZC3/fUimCMbMSJ+B8r18+9YOdZxJU86Moce0GCw4/3ZSJKizjHM8SlAemLMi
pXHDTrfsvmGUQ563OzQmcgVFPMbwwMnBnSy2vHP7LlStpxRmjuwRNjAgD6wlBE4/T8PfzTbEUKgS
bYdvyjKmXpkg/LoYZWe7FfpmKxTFG7dykcnyfhR/nPW/vU+yAusO7IX5V+cm4SYZOtUvdxzuBKkF
iRwXby1lU5CQJsqaJHxvk3fyQnFIgqvq2ZHq5TbMEMD8e2AY8xtwOx3woGjyqpJCOMnNOme1MoAn
v4xdTMa4dAD9m4AfIFCWUCtDtF+YpPKmPgXsJtgSnC2zXovmi2GqV3Ls9/kXgYXIO9LOrdkuRSyQ
oKYDohz40VkSyvZBO2iWdxgb+WoOFDMKBoOoFG9qEz9aSnMhUPeNfLJ9AaieZF28TNVLZWrk4Qio
a9kvUaqmBGldJ6m8V6A1FVY4g4e/wpxme2CmyjKX9T0e4/uOtEi7MKpd0CrgLcQVHX7HMwyAp/pT
FnLMZdiTHdQNIlhLeR8wHOxYC2HtvP7+taGnhIdylwvSlOAsvkfiT6uq+u2zN6iwMv/h7bvd2lde
PZcUUla2stpmwJbMuNv2NDmd+YWo+h59UDC6mkSa+hC969zpyJKuUZW9RX710Qb1ZhLVqzBnJTc9
E3ZJkhUsjtOkVj3bUmsRV8FH9C5ZIEfaAFGCPp5weLk5LLJ45kwZiY4yWtA/OwaXWWj1olPQPc5z
sWLwRyIEfPBSBIUlHU6C3L9vavpZhvDDMvDdBkMSVY6RGLyt+Rj356yYGO0QhQBEXKGRbGnI7v3B
24rRUvLLh7wa38QCrY6XnAmI/eGMI3+zBElMhvOmmWatcrvflyXeahX7tjt50ie4tmdg/4+GFCxL
K7tExWsrKa7ijl/6bCzTEO4Ez2Ju7AlWfjO75pKVAPXMgq5fMVeq1jXxxJQvshX1HixVVnMhPXjz
73f1u9mVmpaks99nP/bXsbuDtjpUfp67fYSizcg2ZUt9J+0vVZxtpiLeir2xUgIcWqg0x4yLQ0di
9/+ftPNqamRbt+xf6djveTq9iehzH+SFQCAQpuolg11Aer9ypfn1PZJ9TZVQoI7oiHPYBVRJSrfM
9805pto+pAJ1hBNinQlvU2f8FffmS+aqbyMsuNh91LLhNWnUC3uqs5dX02hL0othT3c6+5qKF0e1
2xQb7HT7yu5qRENPAQGyqhodAhZbedovhzhYD651MVfozMKa954qz7pmeYzVf95bDHmdaMyKe4vw
lLnO3az15jVPzdoqFpYSP+CsvwpH9a1M1Tfq1CuIbeu88/eW3j5gzZ8lwkXGDHzaUPOb76/kuc0u
H47tjMEajJ3byaib+bUJcJ4rOYriBdzYahitl9hiuAxCQgpt61rNqS0FlrW3A+/K7IOnC5/gzL6K
K6N6hmuzwXJPl4GlQ1JcllNdqgb5MF2fzvY2QQPEXLyYnnxQ1eSpyOzrPnH3EX4ydB5FbLzEzfgm
CBhXcvMlB7JPGvMVnuILT+eZ6VgzUNV4hsmc9KU7L+Fb5iN1aJTQLfvq4t2yqmPacANFQXVw2/xS
M/jczWIQs6Vbmo665XQg4s7wC70hWo7qwKoOUMPDM5lBXiXhNHyIw4Ef9hce5+kan8y89OtVyzDo
QJu6N41QvzUuyrHra9WneIVj+XlEx9jjDXfETVDklwrfzrmr/ft7ndxvnhInsWlOhTIPPlYTEdIX
a5C62OFo0WvVFwDYXGSNprEO1Wo/loWDCcfduYPHQ2svsKwfJ6JvZjqrgH5eXQ5btTCfAdVndPJJ
JwG3lI7rUiM+ryMgt1HKI5bYEIS+ISjWQpHYObuyrY+f5GMkmhntR9h8JfGs2mYwWBdaEuxKPG6b
UNtWubPMC3k7RG+B7iy9JkdJ51y5eLApueh9sREF8dmVtytrufcyoC/KsK7HZq901TEB4NMqWE0x
gKbyJpPD1mhxqVXtRxyLo5xC/oJ8T4Y3GCV/fLBSOiW6R6RRgUl7HjkgbNJ+nJV/k/GesD0rTCLA
M199IcrmR9LYmxpkmTIYwxyQttcvpEpIjgGRZlXhR/skXHocyspEJYkbz7yy0QQ5cVCtsh6ltJq9
lkizqCw25GCJ3RgMKSzUnHnErkjyKbgDwQusTWPUgSIF0RVPME5QWi3rOOgQbooONh2gqG6ICYho
k/s2Y5FoeCZgkFRNeYmJuo8sEVaCtQ97J1xDFkIyTgV7RgjDi1+hs449Y50TC+Qq5QGMHh4d7vrR
zQ+gzhdGyXrMUfttkzMVWlDjEvzCkuwgL3n3sAc5UXN0fXdnufW7jIpDUOcHpRFoKXw0TyaW9uJX
42rPeopvMU+Kp7jfwjKcOTa4WxoHzw5wJL/E5A2k2AvJduS1Ev9GJdSqBRxghNZKKNvplujt6uAN
zs61B0ykfMhpHACSvkbfujYSuId+eN1F7UvhBP0ib4f198Pl2edHcxyNwcFAtnKyYbWrphKDzYCk
N/6ithmRw+5uKEm8QCVkDvayHb0dh3hhHDy3SKH+we4VMQVapZO3tcIBhkow4CKj/UPa+T5PMur5
+YWR6Ox0ZLHCNOjY0kb0Tt7HRBwEvN4jWXPwNm3X4omCBJ/h1qWaUiCnA7oZHrxav4mIxam0yyuF
cyM+k6pjc46pwp5uHL0yq7Kys+go4OFIKxSnLfr3TrGv+fEeoQCbPnfmB+M9g/8yjFC8gkS8VmsA
yS7Fx5ZAHiHqu0QnUsu1d36m08GygCX7BNF0kDNnmZbzCDb+JkjztyIQ920YXMEV33mDBKZA2pS0
ahwKOdX8gKCQAANx1rWLobCPRgsGjgzeeTtMPcJUmes1tNJwmJxO6vBq5OMmHwncCZ255jn7LFQR
8r/pTYIwR2LAJ9drRu72fVUeardAw25iGlDF+DpdzQIyGP6vPlm4sf3EVirJbKANA/is+FDDW4Lc
y0rkp690CBemjl3IuGHA0VtoQUShRsY3LotUsgpicApUoZrMEQs9lgFVBjCOGgjh1I/WRH6sUwOB
ukjLd4xUgElV2Ny9BMuPMKILTCINhHkkXrlaDWj+nVIE4B08HNoaHAp6j460rxoVE2VaE7fa47GV
8RM5xNA3skkkjucz8nmDCSv4/TN4br60DbboHno3btXpGf1tvozUxiJdWebQD+kx6Y+Zne6GTl0n
GnE1/19vdbpFkyW84QLk4yZ0ICnm8IVzauxgEuedUC4c1tlVss2+Cl0KcjS2c38el1rpZVGZNceV
bJqQNL0gX4aEvk/r9lgbfmgB8WI42cENXzjMc6seqjSUpFhqsQ87WSLbNbKCPGV46Wn7QkDPMiwv
Quyd0NtpJdeX778/seff0aKSPwWbfqk2AKdG3QLHcFPHNQaw+ghV5lXzhymr+l0wh0B1Wn7/lp9D
x+k6a9LHUutEreycin/GpoTqT4LCJu7TcG4ScijROGK29AgaVevZKOyHBjYTWXBd+uC6xyqB4lgP
rBHqbmr1FXjMxUFhomowu+IzzQQr0mhcewPSBkspoE6QPOJk1o5g4g2FLh9T3Li1S8eej/VICnAp
5o7L89bhSiNrgNr2TsLRXfCs7KIIvhTN22au+Q91ijFOwITLPGNTZPpj71V3uZIPM59KLILmRShC
aMKekix08hOozXa4jif3edUATUIASEhYMWf3mc/h+P+IXagTFnC878/q2buWe9agFURrGg3qn3dt
1/tkpYVetumq8j0dnjxoI4k/bsHX7XVzKdpFjN9xvFTIPHcDwQOikElB1/yyM2ikMoSlbmcbCNXv
8cjl88bmdUjFazZpMPq6PMD9OX5/sOdmfzpPKN7V6cvn6vq3kUf1iPEm5DDbJEwhBbiauYdOa5r6
68K6il2NlObqOK1Pvn/fcyPeb+97un+ORzOVhaVmGJv7tZtyj8Vus+907bku5P779/LOVKhJIbYR
ibEtZVQ4KZWLziXQg1CmjZHH930vu0WEbD2gGqvXqSDGpfywCHOj+zSuBzXEy+7CzKBuqHGhfb9x
ZlazMYK3tIB+ZNv9bRwYB1iVfeYDODWIxYbc+BbYeLEaE1ieb/2I0UgudR1ZXk/sXgNjMIwB51jj
o2hBmozJA2Mj7F7IU6sw37KmxRaN26TBrU1y2/OnucR2Y5XYJ2x33j4pcCNVCvsNDfz1jJ0XBeOC
tb6SH4nZaLCEUHf2tXUgLTLuREOaHsGQSKmWudX9kKPZEQLHtkcT1hq5157IdkjOHfBLMk2YggWM
iWQe6DCEE6M/mGl4Na2bCWF/dlkR9w33BpEKyyDsn81gJAZLHOOi3RP3UC6dRNn1ibXswM9GSvih
jPWwtEJxRcas2Ft1SFoU5lcSei9MMeceGm8KoKbxwNN6KupM07JBd1lSVy/ZXRXGswRHIVTz2Sqt
HQ3fZ0FE2YWRXj9383poMnBDOLSKT+8n9pcBuYUMEHbq7HWA98hufX2hNfMKEm40pUNpUwuuibyN
7cdEGmb+vo/ieBPE2UPd0tYsddq+GakdevyR++ULenvCreQ4oSWSHSxeeAktQHWwWctUYgHWLGgQ
3z8XZ5wCJh4LdB46ww21ypPnIlCGFE1lCvPIz1bop3C4q1S8+1rbmxlHRf5WOYsw9SkD/PVECQnb
8zyE2UNBhTzAiKh4Yi1bRmGRP5Cqh34Lq9Oa1AKcuPDbifRIn6Sx8m0DeHwJ8VIoBFCk6hQNrZL7
Gslw8/1BfU38Bv2IaECbFlMu5Z/pjvltRPPswc2EbqSbXo+XFUV1UGruURREWdR6v9I8v1wUGejw
TNeOIXwF9vA59t6AbBCRJ+soYRsAtdIN3Qvj0DkhBqJtWkfTKsH5UpgNemssfclgW7rhdRulr0pa
HcICY7RlYkQWZJzUcLwbqz8Cf7wNe3Fj0fqaSZ+dp2icp26Vhfm7SLhQUOqRuWXvA2kFTsdLtLm7
I7QGtY+pfFw4p+qZERRtBFIBBG40dk67mmrsBzZlowx9dk2QUoLfrx0YNnz1iuRnNCKc3X4som0X
Xnkd6IEiTsYbT4Xd0IVv6lDptzTQ6G6nEIMMf8rnbCtUb9rwGow8LkP6N/mQ+bLLxS10VLgnJCt6
JTWO3OZpsSKpLGK4quR28rANUMctN7pnsAJQmRfOJk08k7TdnL2Ua1wVOgk5RkhdeOp8wU0JrwCo
AelLKVBIOXFN/Xd8ivfPTWWEaA09ZalWJcpTxbh3reg5R4Y0M1pTm3UlayVXca8T75fTMQTbcfsW
WOrCt1jN5HKDkG1R2T8hlr4HfnDVB7CfgthaBEZxmOYT6TwSg/lzWhSK1Hhu6vqote2bTq+Pvvmz
jHSN7j8vbKjiGLLm7zq59UpBgzzcQa2XiyDqPm581dh7zAaBGSdrqoVY0uuKyBTPORCHzPYRIiBD
rIT5VYrNmE7c0UH9mRfDrwv3wrlbAUGaoSJaYVN72lUbaCakjTCyTR8XKVhIYwbe9z4Lmn7Nfo7z
E3kHaSqEeE7jFz6bJNMuKEvOLFowCLrozK1pRj8t8BJ3XVXZtEDzCi5fl5ZPtgNiWHoV5wY56cYb
quWIj3QWwVq+9BSfGf0pldDToYzLCvG0+p7TY2+7LMo3SUuIZJnHG7OAYeYAul8YFfaqAjPStWs9
WDwDq8wPgYc2G78syH0OhbvW83jvt5W+NYYpAlB6QAjJ5VKtrWx7/wZa5oLApGPkEhzK2mLNqoY1
YV3/M4v97z9Mns2n6/JXURK8GoTi5Nv/uCGWrWiKD/F/pn/233/tz3/0H8ci43/f/pX1e7F/zd6b
07/0x8vy7v/56Rav4vWPb5Y5uprh0L7Xw/1706biv9yi09/8f/3l/3r/fJXjUL7/+6/XNy4BNGJs
z7/EX//5q+3bv/+izTSt6P/bjzq9w3/+ejqEf/+1Sos6eqOc9c/L/fZv3l8b8e+/FFf9l0pzg14V
5St7ar917//8wvkXthyb5AhNp2RlTFaZvKhF+O+/DO1fKK5oiNAUZfw3be7ppminX+nmv9gesxJD
kulMJSrrr/86+rt/Nnv/XLbz1t0vkwzgYgtmO80/gz+qp0N10PXqSJh1u7ES+DxVBklaiYt415TV
LZmJiK/SMFxHAOKvCVHX5q0O5beAhxiXdyyTw53etntFkLHnlnU3d6w6v8aeM69SdpZemzdbocmb
xqrcTa2C8PdC4pF+O9//eUy/+39Pnm+kfib7dkqR7Ek4wac23IpoEE+OvVirXKo5FW0I6rDKFJ98
WVQL5LdQRWs9580plPTCe5/u/v55cwzAeFlwz33Rk9RGLDUts7ATkuTlymJdpXBq6iFcpjrErtYP
bksbjGVSATo2ovbCouzs+3PZWNSySEDKNA0/v61fRq1PysE0BYKe5s6Y1Opap4HVIyUwI/GN5L9t
FXULNcqapWvhhv7+3Gsmr/9bTeHz+A2OftIm6tS+T9ZPvRRtkmLAXqN9BzZXy3uK3xRPBhYiqhm6
bD1gcDguQ4t0yXcb4ORk5tpVl3lmoNcr60tlpPOfaPLZ8HBpaOP/PCOiD33fKIWAbWXa5OYg8sfh
X12YVLSTijQHjtUUy7WLaIWG/akssglco5GV3677USsWtE3jZd3b8VPpd/PEFsGVGuT+fqSP6OpS
o5asdHdOXffz1Kn069IwwzXJo/Yujkz3Qo3+ZJfz+dGoK6m6QdQHYqvpDP12T1iV1AmuFe26qd4c
PyAgRQl/Ib+hyukfI7pjc7YZ5YU74etpZ2uD8dvCNGd+rVv7YRJ3xMa2axSaFkFQhPmV2F4u1LDO
nXVa6B61B9UzLWP6/W+HprqNjgwz4dCC3l2MLodRF3ZD5LFWXXi0zp3F39/q5D6iWRxUgZW2a5dU
yFmbsrRq47dyUtMjYm1mA4uJKBwuNMSNk/r/58Wb6g7omGk/2KcDMlxx2+06HmjdoRMaTiVCL1N3
gtrYaix1Ey3RLZF+7U1ZdkfhmDE5lXLD0OBBy3USlomWsexiBfeXrW+SFNoZVqSVtBl33ZbG4tAn
15XVw2tqPbn0leiDNi/qeV+/8QeEmnkdfDSaTbZOckeFHtx8gi9eG/TomjpHIA5aq/w0K9LAvx9K
PoeqP4cS/EimQz2LZRrawJPblnQ2Wy8ED26qi2Sl9dHBEBiwwoCjgjR9ENS4qg5ityO9Y5PSCYjN
4a7LJTlYPcw8m01lI6qZqnhUKBxtVroFa6yBHLMgYu2FpHimg0CfNTUcqdQq9kSNbDABzaqKuNxR
N64xTMY3ffMrynBIBG4Hou9lsNEp6nF7rejx8/eHjM6A+/XLMTN3TYOVxf9Pjjn2Uptct1Ssi8rJ
lm077roqfu8L+DRNB4WLkPqxBcrcWVa/yQdOh2J9DF6zpz+5KsdYuQ6Ktzzhv6r6Q49swKal9iP0
yVePDKpEnqWt7BZmM73nVWCkztFrwQiqf+PZCx+znoZB5zBPYq4gn4bRTBBXSg8RQKUqsl3mNTia
FH5nxtmhly4CpJKa1LU25eTlAx51w7nRhaqRDoJ0dxePgTcnVV2HZFldda3E/tY9unKHn62mbdtG
i8JEUmE9ulb6UAP83xAQDrA0b5dCAkkq8qs0ycN5bSrOiqh5Y0HQCPOoGT2RbId4eeaKfjW6waMR
R3etI29rGxxWJOGTDd2vodTLuVLmw6ScIlGynaVOcqW7d3DYbTDhsmyPCGUFDTVxG3TRDqFlturL
xyoCADNMQe8FWDlzyruOR4Ep16oJe5HKPeHaHga9X2Ft/QI2cmeZR7torFlWWT91zT6ao/lCDhYm
Nq/fZtRsZz4tRto/vEgt20c7YHMWW3W0LjKKN4xXZLnU4D3D4cJd9XXgcvE/GEg4pjLXl8pwD/2k
tTqeo5YElpKkFVfCWtWi/oghyV0EdLp8YpQvjP9n35X2HPZ9GqhMBH+OzB6R3+QZJ0y76lNjdIe2
SD/a2t73o0KoefKcePbLhafnRLHJUImplpkAXRWUEXwYf75lE3gyV9KWtZcJUZSOMGNb/FArolli
EXIk8U14RAUYxdIa775/868PLhspqmGUST1UaKcy5qC1ZNzJgsN1Cry8CD4HXdkS2g5OUoCDAqil
vClTCeD79z0Vcn8e9KSTZZ2L9YxT/edBZ6qvZKLjPOMM3Hs8YUsjI9U4Jblgm+TRa8aeYW5JSM1p
OO4bBs+ZkaevtnyKrVa79Gm+zvqcBmRbMI0o77Ik+vPTJJEyQo33mnUPSGSB2xSOLewpLwAdkeHv
nhEmou0bR5WzwCxuE5/I5dSNl1nYHQtbz9dWqi6+P0P6uUvDehivBqI37QsJpMIvOEbSadaT7Hie
pqDwKVStiIR4KoPhA0Mb8d9VQdiGrQfMe+kzxvf7wQH/36TajwSOyGzTmOIqdBVAFK0GvNIGnMB1
XQg1OGqxfiMilVpurMk1tTSoVtlNNYYfoen3Syvhpb8/pM9lzZ/ThItyDxM5xg1s+6dr2sBUFGK/
jGbtmCPJwQsRtHvNwe6TS8omqZYUcxlHZJwbQI/itE82I4o/+OnTg5+xW2tU+xWyDf0ImYNeph5U
lhC/vcYD2W0snC5NVyDM1EUSQH5uTfeo6gVpdNBdFr05MIR51x7eyo011R8Dc4vWmYpvmm4oC9MJ
CrMLqy/zpHD0eZ+zM4Yi5Bgmw9n0+99Wer5GAsfgds1aAluk00cHGgZrqECBrrRrCc0tsEJzGyIL
n7c5NNci/IgjhRRtFvww4ZQNy3MIjX5vL9gAdjPODdYsOegw5YuXrK8gfU+bWey2QBv+VtzusQ5T
IJc5lru2m9Y/tkFAFSUr3UJ3bemlMcc8cOUGXbAsfVT64WdELwGAaWLW89RvjIWuNg9dccmU97nq
+3ID/HY2Tp6zTqSdGRRDsw5aDQAacdBzfdSwWjtZtygTN1syLgAXByGNHZZiqN7ocwyGjzIWFzR0
1rmRngU4kzSjkEaR988rQ8yH2Q1W26y9zCH1iyzpnaknz63vYQPUhuvIwvFQRi1IrACWoZpqt2i9
klvHK7eeiT2PD04CjcopLT3BVnXYOR5BlvUIzTqb1jhxXs17M/kbASp8s6p4FVpLmRMg0syvbJxD
nXnkZY81dJjF6ADEDSU+VM1NcrJ+oo80J8XDd0hNSS2whZn9kpVWjX6MArMx+v06CQFcGOo21Bmi
oGVkC4sC4qr3Wuir6rNh+q8aBCGiYpnbS2/piOq5FQ2AjzC6jioDZX7w5uIMvdBM/rq9oU6kaibO
S8tWv6irLGyhiQ+oa+2ayWsArnChjEjQi5E1/fdDyplBktgQHNWTLJjN1HSRf3u8mjSx87rQCF8J
8o+4hEnglBuGzjsXvs8sBM2ZZ7Ayzdw8fv/GZ5a8HCM6C2qhJlqu041z5Qdt6fgWw3NuLVsZA3x2
e3ObiOaXbjg9qjt/4eh0iewcGagVqNEyG9jJQzZD0J/CaHDcN9Nqo/VIehWUojrGxU/TCM3w9x/1
zI1uq+bk4SHnkyrcyTkSRGHqfqw2a3IfMelUO4AWr1JN73rFmmdR9NE4YB2+f8/PRcvJk07FT0cL
jeuZfs3Jk+5JpcEHydOlyXaPK3PB2I+BPMJ37VwHri/mut2UEDSMDVWGe913t3qTSzLlE59AJfOu
NzBph6GQq3py/43RcIy0bgcb8cIS6KSyPY3QfNLJKsR1wbJ8svyKIBdYRAE1684tBC5UOIVp4qAn
UennWWH88f2ZOXvHskWa2CYW7IrT/bgXJ0GGzmpt5Ded0G9Mk3fVc7LXJdjpdJKteWOfLpRLN+zX
HbmLvIPFtDldEBBZfz4qcaNhAsd3ucaJ+dwN5kFz2B36mMjmYU+yY5KTc8n+M+lDIg0C4c9iC6SY
VNiH+wGckKwhDEGVKxU66DgSz/D9iTlTiuIDQtChBmc67hfHdje01hg2CU+UYr4yqiCvMUUMtKe5
Yd/4HkasjqXprmzwi64zPJQmaSDmSB++BmrCKPZhDJzC7z+Vee56TcY3KCO0hSEB/nnaCND1dSNX
a5KbAuDZ2RBuldzaps2I429g8doIz5vHQCRWAdzLBQvHbalTRGzhet0B+s11KyJAuH9vY/gkrRYc
Qr9p9kG+8xRj3FVuuB8Zaa4rr2oJyLUAnrPQ3OfMC16s3QgXjUpEHPDNWDJN5JIlXKSiUA1tT9LK
u8lpoC+jngrPthHiNe0tIgjSYovN3nnSq4k2HS0TqYXrDsTmTQpAhrCvsbwGft5UrAG+P2Fnzhdm
VJu2qYr00zl1QoSKGw30aSsyvwANj1G8bGlH0uNsw3nRWscobA+2Un8QSnphzDlVvU5PMjIik7Bq
NKfuF0xZFGuU+2unWkPydDax2pqbSPH9NWbDZO4Wtrbt6vpKyqxDPEl9k46adRUOxoUB5cwZYC8F
jMaeuhFfZoYyL0dRIu9eJ9FwW5tkDlWJqi6jDgWlE2qvPVGW+6HIr2NTby7crmcK6ZwD+v8mmxjk
DafVJ330A/QpvLlw4AeSrr3WXVxvZRBcZ0GlLyOFoMNgHLdoSUnArC5JU86MMjQp0ebZmq2ZmEb/
fFxYKeXoXSwYwe2YzUtvC8QJkVMzi+JMX9TqxSNmK2TwmidzDWtKRBg0fjHgnO4l3cSENIGZkLTu
zPu70IlB7Uph3/UUbVaRqB8IL0vB6Vce9mAX/kPrvxmYp3ZO74MF7H3vLlZe81glpjgbiB2OEG0m
JN3etbq4bjTS3ckjgzXihLDJHUN5dP1mTvfRmrFOTq6VpHeeGkpMjeqXD3qYPjcD0UZOU8evovdW
BuF9hyaFOG0YhcUMqLLtzfvoMRdlt0RqEmwyvTeeE9P8W9q4tzt8+jzprXsTaNMLmZr/mjiEIcm5
pqvqPdUc5Wj6LCOdznoi3TjeUv6CSxylNGILU7mzVFkfRh26ctsZBxob1aP4MArIyoiD7WfXeGpH
LX6X1PXRRM7qNjo67CAORWcpNx2eaRhCOXtuN/S9+9iBghsEAy7M6G4cB+2pyTU42IPhvfhNnK8N
B/2UgIVwm3vpEyuZdlvHwbjvdXVnla12JYT3k01QclNqfXztjgC6mSFhaA/xUSWIdkFsp0falhh+
hKzbsgEuiFlMIXQsyaHRK9EsUVPiKoe2eIgj55cOYegXHvND7qY/RBYpq1w3o5vBaaObthdv5dAQ
AUOMI6a+rGihSJPphhpaXkVFzg5MpCNpnkk9zGIt6+1lJPs53nIyuoqSVX2bPgslJgl7+u7zR044
kq/gmxnprE60Z2aP9qIoxBU22KvPH2kYL6+Eq0PHjrrrePpSqKb850+fP/On6BRZ++uod1dxYljX
lB7t688//c+XLgvksuyoyblWma2GiAAFqRfRjd8N0U1gIu7uUGItAz8pdmGvKsXMU0Sxq5z6Z28X
7F5G4CRR0LVXn38asyxdpik5aYkMSBYqSDZBiqIXfnX7+RM6f8Mt9Bxz446Tbdi+Frlv3f3Plypv
5xFrFTIiyMGymqRfk7yLuHnIe9a4pfnYJ0a4EeTkdAKPquh8058lbKmu8H0/IU0qVqHjkDSoESZi
Ys3Thlx7VsKi2DWYjwyFZbIK+PZelJpy3xcVUmKMU0QpK3ca+rzRiwSQB8VYWIHlHwMyWq/Cpgnm
n9/iejNvhjFdtMh5a6lkJII4SXfHMqGGWKgQ5BC1d02ycNR4pzehf6hSz5o1Sp9uJb7guVbZJEKr
dnwwCxkfKDDJZT9E42IcECaWtgx3hhpJYgfR5wiwxU/Yi9J1WZTEW+W6/2QDnJ3nJnkopE1j+enH
p8HUKGEEcrzJFX980hNiJk3NO2RqXT9lP9Pph2ZDwiagSR6G0llXbF8eA98bHmyRz2pHqx6roQaJ
T5I6NXK0ZHZBbOXAlvjWbiLj9vNPLF079hozx22ildYJ1kjxYNSke47OCgbqTyMlf8ZxhX2VhanN
/W3OTOGT79xnwZz2Wr3GpbjIOBaAiXQb9ARMeWiRFxfnhvagItGfKfKuLcpm6Y0cNqxx71His1io
vetg1uGNZUSoYq915Y0y6OOuL5tVo++0ugN7RqX+IKRsfwa9+SLbbqeNeX5rd7qxLxruk0LHHqTg
z7tpOlKr7TJ8C23yvybaMjUItVohtsyWskHcGeciexiz9jC4vf0ji9182ciy3yq90rxY/ZMFyP7J
iExk1AqF4zyW2Gkr90cbXlX6YP+k/9uvEPiJTaMEyYtl02iffm4brHLREI04yRlWDbdoHm1TGXCF
6MOmDaGK1GP8lA/RTwaS9Gdu+Pz15CHWi/rO1RL7KYxXRhBlT33btQfDjW7C4ak0KyAYtVfculn/
GLS1/4jKPNnHQvn1+V2K9+Mmb9Ic01qhL7pc4WpQez0wycycwPYfvOnLIEh+KIiLnkiv4aKMwRwb
eQvDiuLSpsT6/Oj5trmIotKg31YMj6lpJcvUUf/uuz6bk0nePLR9qN14ZnRfN7J5ENMXDXII6BUX
ln1AQmMhLcrOOVTvLtfpUU3fxq2IH6K8XNid+tPLarmu3N7Z4C196Q3MG4vO5lnUccUoJC5qQRL9
3bxzobsNktSWycc173wgi3cuWeNpY+1pywHTxoS6RsdOmwJB15IBz762FLdcWiIKSfMgDjZwq+H2
808yZCFTkOpgIW5aDb1BPw9Z3V2fleEtsc9eFQSrTFoepbFA36nS0HYlOjcIwM64sBVbv7I15l5Y
KCMaKbDQBvW1pAz3zuAUBPck5c4sM3UJw8Nb47+bt4lFalOjNwc9UpOF0ZsognW33BFxyl3qjOHt
52RXmPyWFGU2+r467j+/WPQNtIRsQ7Wpg2vTq5ZuoOlb0/dfRyA7diiyZVy9F4r8Zfsacw51Ng5g
50nY+mBmVxMWelE4/TIyRbBD9hwsrByJWV5kV4BrNjXbiJkFsVWR3towyrcoSe4ToIz0dodVMEbv
ykByRdljZOjMZd6YfArWfZKYk8JxN6M+0nz14+smbJ4FqWG+Dl9QXkMmREWtznth/pCRfa+ik11Q
/jqwnF/kPZIUJwE1MEgL5wprSCUzr91WPOuDuBu7qatc4kQPplmXzpJvoiRBQe4kz67ub8zR+qXr
4dpsonWvX/mw/5pE+chltB90920UgI9h382VwGfR6pDqXKca+d7Qt2mFRjM9KOTSacd6rgxkRYRe
fKUV41M72HeVLceFlpbbpMZhOKToEwkQYcuUlh2IbxNUaQ/5Nh/XTaQsB6mvk8BeWCktR2d4Z8d5
KA36q4NTm/OsNKlAZoPBaWPJanFYJS6wLaEaBMx313YJ0bqSczu27mNTHedtgz9Tkz6rAot6rZ+p
iyZyf7kaxImI3ITZmIpD7vn39jBWZHIP2rqJWZkoajYVGcnaoRpXFe4tGlZ3OY6dmOdetoWqe5UZ
tqQ3qdxGff8ajfbKKgiUUOuBAzK0n3mp7imVyLnrrnNVXzgje08PM3dIXDrNP30rJPcXc5KcV8qY
EgYBKRx58g1pF/ECRQicidK4U2tiqhoLdp4kBDDVX/TW3Q8Nwh9pcasmWVou9SRullVY7TtHyVcq
UQErWlUSTqAEjUQiuqWwj0CQHq0aCdoOY+UV4ut3RUhUx67xoRAzPXetwpglI6J+OR5UUJzzFgfV
zAedagLanye5CDaJjxeUwj+az7Ai9i5S2uVAjExpjzdOOEWhhmE0H41gXXXFta5Fj2KcyPi5dUUl
8IOg5yLAmUsO+rsbxx9GM/ESRjJ5WlYWWNvqVZJxjU3ZPNnS+FlpJQIDVIbWvXlLSHm0CjzJWNf1
ix6XyCwC5uu6JVQScu3nZSx2nrsqkqZcqF2b3kgfOKtuv6LiQMhcWcmqtgEfVK1k2tVINI07l9hf
cW2AZVrEag9pVFHWTtfd1qU0FhGdz5lGLE1bMC+V0tlmelSvfWKcjEBF2l+1v3ImwLgcooMY6lsZ
p/gTo/D/Mndmu21rbZq+IhY4D6cSKWq27NhxkhMig8OZXFzk4nT1/dC7GrurgToo9Enj/yHYSuxo
a1j8vnekaa0TM13rtOF8ftXneijTgF7RnkvPLImHXVNxEbPVXnKPNRec0SEy61L5toYUJLsEJF7s
Ot2TUZCTitzqYMZ+QRF0TdOTr1KJyqBP6W90gOA/71SF1V3wD16tefJjuJvuYmjUcE1C70I9KLsL
6lHCvOqJGA3Cfm7e9g929iIu2EQ5PY3Z4VPq0/UnAcbbLY1n+6/I6rk5WF7xG2ogvxTpnF9cdvdd
k/cqHOVoclyleog3pb84HSWhXb3JPuS8RmPu39uyPJqp1CL0/L/GVDSRl5aUMI2qvajtSSgLyIWg
sbfwcE1dModWgHZx4gyyvZ7N6VT7KVgO10xatAv97EtiXi2M3qEfqOMikI1MU4Kv0jP7y+cNvODB
683gKDUnmvs6P8nBsZGo1Zi0aKNJ9p30m0vuaO9SSygx3L77vIsV/Jo3XhGtsr7kbddcVsTtF39e
f/gOw5KlEJYBRIlIuW6H1p08CSoaeZa7vm9DQ6zNhYdHOgjWC2+ggrfwufBnenUZUlldyu0rY8pi
4nqGY9mobxi82wPfJefPm3alERyH/ldqt2uOEzz7n/cXVcBR+fnl5KDrJcmUSOslvSxlmV0+vwoo
/9NyHHDJZNPJZUzHXIyxJzuKzEbZvWeinw//fKtlQXXhLaX2tuUQKJ6x5flIIrS8uHzeLJqTX+b2
vWrT+p+7/cH2qVIsZEi8e9UcBtvq2TUSBIBKaWfZlb8MFtMIMsM/W2qsOMfHu1VSwZ55/a3LY7+h
64xpeoLx5LpmeLx9qsGifpNXfCfqnLAuNrjInGxqTSoN1bzu3yoQq1s1i3JXBLo4dJow+ZCXCDZ6
D89w9rH6Bv1nQyCjqiQaQTanwu30w2dupLL886JtHqHS93c23IPWsatWpf57UhpNygMH66LTXmcO
h9nP5qik7GrCI7yXZCmtqPe75kxeSFCyj/Dlmtttf+FD3Jzdz3uDlKzE3biszfnzXrX9LaczqHtL
gCo0qrJX4n2On/dbGWldTMr8tO4q30Jwsv31z5vPX//5lT5Z9r4ISv+fP/3n3/nn9vNHW41KsVpp
cv/PnZ8/JD4f7r+/TkjPDc2J1rh/H9v8+eA//84/j8RZqnfHXL1/HtK/fzFLcIUSHfXemmPOzL09
4FJzjnhAuEynYqCrch7onuWravvq328/v/q87//6e0g5qoNSzdvn/Z83Uyopnf33Z720p9Vpzp4+
71rzao1k3f7CAMOqTErWriZ2ZvPDqPO/N2vBIt2uHSmhn19ypqszId5O6FeYLrCGHLOOIpZgoiBb
tt111DX7hobSDcXq9IdyoBh1ro0kFLPnU8wCFzgXi71HHPd3Lgw6K1ODetDa/c2FiJ52DueYwKeT
VTdr6KXKegykp+Kva+ab67OJC0juugackX1gxLYYMHojsDLL6aPSZz0mfhz6lM46DBmagu3N9V8+
q8tTBtTBnv2l9r4zsWWh5CDfdTXhw32NA0q3OXvckq7CebhLx3xGsILsc86rMMmS9xbEfqe5q3bQ
V49qxodj6Id27n4lc1qdk6VTEck9bP/J8FbR6qYpSYXX6OZxjUUmk6sb64HzpRkQFzVrhwvRfKwL
GbQBGSB9miT4JszYMoYrhWDD3seGT6+VH1puMu5KquetCRI4p6pRjlvJrFdLeu+7X/mXaeyeczvB
6mJZzE/pw2rnh1ngALCdqK410g6W/GMcjSTerAjYPIZw7O1zsXZsFZjucZ/Tz0ZGOfEPC/qsSTIh
DSyl2hgZxCVca0t8n9WT0psXIvCmWKa+HwJGBg9vbH+NTZFFpd/9Eal61YZuiZQ+iX3eUKhZZATc
0lInKZHzN1miskNTUkxW05PltU1wSSXahJzZyGioClbmh9skxjEb3zLkWy+pwThDlQKp/gIT93Ja
xhY1kqVfA7ppopJEpn2u2jzUu7oJVZ4bXJ7vhfjT2ukc9azAB8OhCLB0WtoEc4Mae3304iCV/a4u
deqMiIgzevLXelkCaxnlXdNkijlu/UDjWN49W7RnWxIVM1ImuJDp8mwhPMtr8a7hQ7x4tprhOhTT
DuFMtyoXR2e09dNS5kegp68aD+HiAH3scIFBAyb+HOGDtQ+tVyTH3hQ/2W5Hiu3Mlq5QcySTdacr
Rr5Gg5YXiryCZvYomYDeRJDewSjWhDm1Lbs7EFgdSdAB/iB/ZaFZ4hyaaFfAy16S8RkdU8BkwmyA
1ODiSvdtNP1+R7XiopFUhaGpULV2WhHU7/O5sU+124hrkwuuRDUZ2AvtzFaCvnsFSUQVlX33Cpcr
/GrloVVIeR3Ah3ofZZa9desIJ0WdPvnfZkNUZ/9XiXP5qUti8qaL/eqYd5WCMPQzsd+l3t51A/UH
vlWO/iyb98VCOxq+ryBG+0q9Xmn/mCq8YL3tZoRUM+8rCFzWiv1q5O/WjLg0b5QTUsWFPbxlSJVp
Q/chaaaaVvWgH7kIPRy+wFjNErdCPRyzklHGLwnAuQjw7ne23k+8ayo/WhrK6yrfvFcmtHCp24z2
5Fbtk5aDudIpD+B9qEmGEZ4d9joQ/Wr920AlU5L1XWvFXzXN9lkZK43IQ+rGxDn8dOtVkLsR1HyM
+PlgJmpbM7LfWZ4c5sbpIkZuHPB5QG3tRK5FZZEE2DXIOR0JJw3ud0Xn5IcCwTaXTpsAfTkvR/yC
a1wMeRkm5vQnz9vlmRMQIcyo1E52MzmTZUHgxTSWe7nW7kljm8PjZ1xqdneSF9uLMTKAkd/7lWi1
5FDjazm1hiI8dNWC4zIml04VU5gGRfZlmK0/CVVR4t4X8Dja6FBnndjFg2DM4Ja1FkUIRJAZsuaj
vX2KJqubTt1sPHmpZImj9Q6O0otda0GWyaB867abaV9kNtAckannwQvsWOvo2AtEefvnxuRsHKzg
b9JlDFiQENhQ6Zpl3wRLjb0uu7YNMhWHzB0POtCDAgQc7BrW1pISU4TzFxbKOTR9+Is6TSRdkUQm
8qmn3I5p0owdmWJoBlkx860zQmtIuE6nqPG8o7s02kHm3WnAY7ebm5+2URh7YYkcmjwzw6/92LiH
ChEW0FayV5mfHdJWpshcOa21pQAYCiaaENXPpVmzk5eM/C4ScZOgj7iumBH3Rr7IRSQUsWN+TyiT
7g3VJbfKlnSO/ODmaf97qsffpj7v8ady1dBz9ti5MZgTl4/WtE6La8VLubhgoT4OXk1cUTnHIxPs
w6C9tGCX2SmkmztTWahr5PotN1P7UOTN+zoUN6L9aG6e6iKGy9F4u2H0qGmTSEG9Diiv5PLaJ5yy
VTY4EXTzd8BGSlyzAO2OSYHuvJqwOYEkKSgmTCdusODCpfDJpG0itjgenzqeviV7YkydDkLpKWZO
t6CYk+aMvngD8sZ8FGBDtp6C1Q9Q1noVkDqJMJ6Y7lPa9kwMgR9N9bZj+dVyDsiq8TQ1P7L+MizB
vjUH/6lkAkwrTWK+FL/zMuBNZ4/lbS77b2VX5PEC+HJoaSxxQM0i5uQ0JK3Oi+QifBKujFtms4W0
tDZO7VRePMj0qOLQDlMSkg+THM9jNpvRAlK/d1A/P/UBFxdrfDHWFP0chYxcYpkeRpEb0fIdS0f9
MkIghUXZ2HuvaZp9C+R1aG0EbP5wuM5oxE9jWv6ZDDruLYMWSj4TEDyV9auqAjO2J8kZC9Z1NORK
y7I3EVXTyxO4zHJylKTSlBrCcRDJSavXFVXU/EtzAuvSDUVwnYMgPVRoKlFjmZBtc0AlELq/O1CA
fqU2Z2+opHh0NjtssphPRtAS766ptng86zlBYSX0KpXlxZhx2uorgRuzecS5JR9W8jJKq/4iqjSs
itR8oFFovqCNLw9+Q7G7ob5LlYhXpyjUbc7y73zcutfBV4z1TtbsguSvORb1t1yN3UUX2rzXt29R
xtXh4Jrl2Rrb+ZRhjQ87Lz1gcjb+anl18cVAYzfJZJ3jfasXin8RAYKSeOyqSzs/kc8jsTcM7ARA
SU6C754khin0jGl9sniad05h16eqYYRc+EVxQJ7a0mU/nHk8VYU/PpOMl97hTO/DLOrXvFJHICiC
Gfzq7+AM495SxDbYtf63HJ4KRPzXbvoFINHfygKbFuUh1yBrgnNRK3vvKMuMiAI96Uav+HTp2Dc0
NV4KyKwJBUxcI+qB22LsXPCdc0ZOkCQsL02a5EdLuBztjCkOb9yzbv7OiXl2lpHC6yo1IjtPWHCT
4QeFanfXrNu7YwAXJvVAnEu/nqaiOcw5ZqVyWQ+ayNzHWDixvVjuCdL2SNbai2OT0LAUEkuzaYwH
0S7mLiXKLE8cj6RNK4vpnAmu1P7RINx8I2SVAADAS1SVwbEW5i9v0K1TUFi32QJGsGYrciclY31R
47mCb9pZfcYS79vXek4/sNYBiHreFJXFSjp5M8WV3rqnIcubQ1oNCok/eUReanPBTRbKVYfZPlpk
WI50usCjFE8jp66RG85zTozHTk8I6KtFYR8w1tqhBgWG0GSJ3Nym4mvq1XGVVXJCynNas8oMK79C
VsVJQbfnwQKqCh1iPU6ydChzS5avWWeQHIFjYVebSJmzuQ4ODRFS+7nPxReDbq3eBVJuUbfEwq2p
wk6w8aboHZ/oMyL3r+uX0IN4M3Qqwgd/RvrhjgAfY/biE3GvI6vuneDDoLTzNJJ37/SWsxuWnKGP
nrvQZMvek8jOtOBzGdVrW4tMW92MUlsOteooimddvqyss8hdE0gCJ/9hArGecO7/SKdkvEknMrIi
exA4YBwqRdg7RHvNcOGBqAi2OzZaedQRa1tz11yn5YxwmsWvoLPMyxwZW3keI8JEce6Sa0ew7r7r
veUwNUEZTuWjKDqP2h53j/hkfiPdJymk9k7S5KXy5HOxdMlBs+bfC7PitWlZPAHXrn6RrBEFtm3M
C5Mcpf2etE4SaXmi/XCnP4nXuO9G8VssdRIFzrxcbX/0T7JZ4eHShIt6md2yBgeMYTdvNQW8dA+X
xss4vQraPRnOlHbLCr+81wMnCVB+XCI4IXVJAQ9VuXsbq7tDDt0zlc5IRDGsM9n2w/PWrPV3qaR3
1/IFBNtBvOoSfpRTAXyuBPDC6CSkBdYrbqLtprfT4SC91dsxNgb3QH+G9rrWi07zY0uhwLq+imwo
rlAUy4u01722auwaqoB+cuxvXb/6z583wHbHojQ/RGtB3umVhwiVrEVmd8xA6fK6JsV843owvtij
fs7M7McETAxqPcLQZKjSPC3ob6tKavYCTYaogXharea5tUpjr3lqAhpWcOxrZe3bCu2zLyj7ZGIQ
oHKJfJhrqJwDNY5BZDfWEnmu3hxUVtO9nvXRUPrrpQEojnJTt+gCAfPUtRE6x4Fu7pwsNpZkei7R
jUyQlF0x+1e8o/M5SBFv52L6yLupgzNa7agTzXx2WFjJbiSCIeuw1dapEarMTA8GRVmTcSmrVHxp
nJxnaU9sx3JdKvwfVpMdpCOSnZk7zO9JFuwHLUmvud88iPbLjxkEAwgoHfKW+Ab5ziliN/lhLoo6
dDGdP1ntMhBu5xYHGqBV1KhC7rMFMshwfqFF1U5OJvyYsNAzegN5+bzRJFnTdAEHEVVy9XO9tJGL
8OZ15BN/LsZe4SLQx/OS+9+bJP2ggdl/EEuAVLIR1FOBJy/UJjEyNiJay7oOl8kirVqaMMeUI5zq
gUBOWXdp7K2qOzpiotXYBblbFsrUtWzj+Am5JKVoIEgzHiamwy73v639eqsUiX+rNcnL7OUCUqT5
hjGWtBnCTKJMM34tts78S2XjeWAnjgvD78LCrZ/NVcl7PebzU5K0l2UxzHCpLefQcAoRD1zq4egW
O9RD2fvSawaHZNVHloaAjyozRqFi8ojQkNWTk/4MzL+dN1rvQTuh63Or762GP3S25+I7uLog+3Lf
TbZ7YrF2Ob0x/E0ZxRCDZclDVk+vtVHIW8tI4dR5rNzBpYotCU5YYEAH4nIY8yMe+9cmy0SYkMWw
n7yJ2WPw3UNeDupUlB3SlYBAV3XRa+/DVybizS5xQtNZXm23tk9qIMNS7xErmIiQ66bhFR0G9g4f
nYBC8IbUZnCIK3JT6Nr1j2ujwm0hx9keRcs1buniVhv28BMI3zGDDGkrDklR0YTZeUjW2YrKgUqM
AREeuBZ5puAV3c6SqgnL3PjZJVFvmEz6GrTfIIK4EiYFxEF7FPbSIjTI1F6gM42rZD2OjRDhLBC9
k7I6+Snsp4hdu7X/TvoJ/8iuBOl3ktx6aAZ1MUmnHVu9isoK4MqcwX/cRN1krX2f6/l3aoKF1CpV
+2al81istnFqteWJvMbgJrRSXikJ9kPUVDWEJiRqZxiHxjLziOv99tFt9uVMo681fytakzHFO3dD
zXlvd6F0u45LvUebXlCIo8U4RcRS1E7NfBwsHPJuYiK5BJJhlkBfJ6b90MLm1m3h78oi+9YpDaQW
jJ8lFT2PIJ8JFdC9kutyFnoZlwlpY6lzMIwe7bjWN6HXAH6ZTjActSCnnK1trDiRCe0KXKPOrTP8
AQ/XY9/q+h1G6SmaINkqIkuhydx4SS1gLQ1rDVNQlJqZtaNl4VI7JUVXlkpeOsClZYavVbgXLto4
ZKx5w0tXZqQMlClyCKXZX2iFJoCvOiODHak/osWmy4RzVNterwGsjUNOqDr23r2W41pwgMLx3BbA
6B2TY+29Z1rgAy+KJu50Ct47QftovZXKcRpeeLFmfA2S3UTvrKexIV0Me/0OVnVilkUkLvHOkWK8
UtOV9dbVRpVDhmf9oGGzvTZNAfJDuMzd85g53WG+cgivuzkpg6cqBwfJwdbyonN2cz9Ql4uqwW0s
xDJE7lu+WYQ2Xn7IzzRKBxnEq14jp5h3ftd6oVZ38q689dWAKdsQKe9smFUd2vTfslPzxE1iYf13
tQTI0yBkcB3OnHBn0mO3Wo7ppyLYbV8UrbbvLeA9+v6SIIvMjvEtbY1fWTXQO2M3f3qW9ngWTUIy
/0dT9tkViZ1/8Jziz7TllrfE7BwLLPeOP7XhltJysIlJMc3miYrIDbcFyF5MeLI+w/yreFcHmu6e
jCZz9nMA/1K3Vb9PB6FdeqdgkMVauF/TxuacrT/geVmyasaXZC24bo+ARb5WACyI+WYNP8Aw9gWD
yLs3nZZBemfyOY294RS8On4HK5rVXYSB/xys1k/pFfoh17PyPAt3QMhvRGY+KuKfC/KwJUcJc+Rz
k/w1KM561m1nQQ3hy6gRRRG7KZ9Mj6gtMMeAhRqBaoBtJKU/FpFkcCqr6ftAat4lJVVFNN4+lZ24
VjgL9oXbwhCu7MN+jwxrciyeY+aBvAIMWkr7d2IA0dhkscXr5Bxbbxp3rjNXO2oIrbPja78qjMQ6
ntYDkCPXg3HxL7PFf549+y7+kW4I68SWYQrl+ESR0dHykHSB0Kah3SXEp0K2lJl7Tmu/3U2L0Z5o
MariAtjvMNrf9UXzL908BBhYp/zk2Xfym1AdceJo2nNqOGRKmAHvALPng1xJ2riS6Yyxr43Fqrv7
Fvpptl0IfasTqEgE575N6OTnTTU5fwTYGthf3h0AL/ITfNEj8QU9ktL6xUyp/66k/ewkenbPls4/
GFl+86hQ5vo6GhGQ0HhotihnHGe8wH1SsWu6R/CW/L0I2vs60cNBwt+tEBs9NqSvA3JWBqaqOJtN
fepKyudTPZWnZnaercabY7Pj0FrLDnpvzyUjI522Qufxe2BcU9J/TyrJcD5ZZTyX9PLVgTYzB1hv
hdcca9X/NNu+fBVAQmRDDSg8Rqu71yRBMlQtp1mvkRI01deGGYlWKes0ksy3wwgeUfHFmiaynhNp
svdjCWC6+Bjsu4Ta4sHMzlLnKkroELth52Aw70tWgRUXhpEW545AgyuSucMmZI+aOfWf+6wd99os
9MOyBD88hGt7nbSrnT3jPcC6RY5sOxw7s7Uu85I6u4BdbCiA30piEQAaJhLoLXYa2qJuwWpwHfRE
XKdwMUupFYRrj97NJeC8bwNWHfzlvMbJy71KKpdAb2VGdsenvBcmCE3WJLdan4/6bAfniln6NJKB
ine8R+9kVvdsrLTjnB54HOzlWvGytF6D3mbJ7gGWwazAP2GmRhXX8JRQUDPdI8JmVdZuRUsSm6Pb
RWgZqzgNzTAdSKEyQp/gOuwgI5Cm+63is/Koja0co89ODQqqp1po93qR40m5ZX8P0pToA5FVt4nP
ZWbNxplGWsQmc0IQAlq4rLxng632feXk1zIRvDzjYMayqTitGr3Yfx78/sg26WmCNqnBNE9cO2gt
YFTUO/Fo0+LJMgF9V3sMK9pkLryYHm+hgYNcCP0oSnUDle/2spPul8SFnMik+YUSrIb4aMRHYwkz
NObGr6YQzSP3+mgksve7D9CyxwrEQ8LfETVkFX7Vx+MwfgxisF870soePnnzTY9+in3Y3JdWWn11
quyjdd3xo23B95wl2K0SPayjsQrTmXwdNdc69eZc3nzTjtdgFt+5DFKGQBRDVLptdlaWBB1Xi3fP
SjQlSdoS4DeqMDW66qRBpSe5+Uqw4ktWr7yJdLbzpbXEHoP0gmSxtu6D5PqRFIPzNArS3zKCCFqg
vKduu1n0usItK+eHPU8m+IBuv62oxnfZ9BWfXLDtuMRqTBUR6NZ87Gfxt6a9Z+8XXuey9CMospf5
MQVGepe6XkM3vDQJmy/QjXdxwDkJurYJGCDCem/qTRZpqfJCVmvn1PUyxwSAt20VzP0SLW3BUIsO
riVDYWCpMycNH29a/jAc4wl3shZj28wOpkTkxnH/wzNWh4m8HU55O6XhkMsyWs3SxUGV9Ucbr9OX
sl7/Ct7fuT82r3agrGPHHk2kp39d9VF/mmaOn8Ir0ayuE/7HvGxvtdyELbavoFbX5FJLAcuy5lcM
jeXdNK6phNxuyXxDQBIQY5e2T5PbynM58q7DMdQTXp/ot9Fu+rvZVye9a79Y9JDE1EoGJ19KBhoi
z02PicsIUuttXoIXwP7hPNL0bGMR2C1tmnxBI/zVnnzSw8uuvHQu9Thmzwe+tQIqVy2KfRfQvFtQ
kDI+mhh058ysr3C07FhiPNaBsRxUMZjP7fxpCnbCTlX0fLhpf1e6fjM4M8JetWZEBLaMtAro1k1z
lHdomyYILKdaW3BBNbxQ0KQ/B9m5d2PMVtXvEnhq7856/+jHR/tZCY+5gMWzNL4hTMTAbcgBL9g6
vbMvjtMtEbb/3SqGFvaHi6IB/MN06MEupekezFL9bCgIiuAy7XNt9D/YCPSLKbkmBLkVEfF696al
vQzoyXlVOJzKasweE+WXrc+sRzMmCMl240NQEbmhnguu3w9sEM+GRawcGSFnu+hRERVGfhmXwNsP
HX6j3iFPOUkn3rXcpAP7trZO07FSKh7HknqKwCleEoRxrt5FHufivrbG9eICYBwXN52AZOrzpGEL
FIFFE3QO7JrWfXLlVW9wMNKsgNe1+VElDCKEdeTPdaPMuIcd/Qq3jUzvGWTPtcsns0ZwVw9n4Xvi
a6227Zl0ATkeNWxDNzvV3xIIzb+t1XEJ9JwHVaDebux1fmviW3dYoedyYhjyh2SJFlKiwlbV93Yd
c+YnVvS2FPpNB+vfpaX6MiBQ5nlt8vesA97pfPxi0yIPtrFYbLTG3mEIHetR3ERZybBGlQkPFXAI
F07ykLX700/dNs7c8YuppU+SStSvqmzmOHF7lraEf0ba1bOz+P4Fnr6FCZ4KcJIqOTYVwT+jvYzP
E+6SCd/BN1cCfJZl/mzgNoQoMelHKV1cHskJ99/B7U33j8Kn4CZR2YJNfd4UFNve7dTWb6QxhWmo
wQd9q+xOXtyKN7xRNvq3QY4KkVrmX6wJeZ8itj+utLG+ibxAu+046i3jzQ3YW35FTFXEwIesVGvq
nUSfGrtgCsSvBYpoyQ39mhVEHwg/oGvDWhWLnIu+s4eqt2rrt49U6K0HwmEacLo92dYSTcU0vyyL
2160IfmYgYNe8oS2ENEgVAg+8aoGjWkjMgvuBvjKlX199Ze/nkfZfGhZKDsJlTH2JNypuBs210Fe
WG/OOmX73Bytc5+M1hs9Df/5rSu43pEWR40NjV5HvUUWXjUzJVHTglmgTn8sysrfKvESiKD9OtLD
/TLRaG3KongOpkx7IvggFlnyCqqzXHsryJDnEatZNkn21fjkItQszmPS7AN8n69ZRaF34HjAKeXy
WrYgbZjMLrJChMGaY10mD0tUGsju25pAYWEuEGe8mWMsJZhDgJqNYAEVHErFCu0gwm42efnqyDnu
68nHX1I1d2fBB9lYMLkLUvNoJFjwALuLotLp27vZ1qQGd37c0QkfB+ZknZjI+UgwbOzmGoI/WTSO
GSbdvT7M60EF7LLM1svNZeDfi3Yame804xgY9vA0rqy8okzNrwvcw6B89cID+7tIGYQr8pBIldl0
bJCh7eRQJldk30MEqwnBmkj3qURR7Jf7YVTJZUwZeOte/eXlBCBM+543Eo11TU2TCZos68Gmaz9Y
KxWWH+dSa84cDXNbRvb74tTlK9V4ROebuLd0rcpiRzAfTQ079rQO692ZAcqGxXtXlq7ekNiy4nr1
QsPLZNzXpA1V6RU3LBwODCSpq+5g3D5vtNGA7MEDCX7BfdBkR/JTx9jP1wuvVXVGrWe8JM45V6p8
Fn1i0bMxc6YZrDWuZ9HQ92UINPPd+F316u7TF/E108z0iUSR99kNRFjRCYO/LZuelOynp9pfrzhg
k+BM5E1hE8WPj6RZGFFXjK/QxI1+6DvZfyYaXPRy5apsEXPviNx8KLv6WQRoL+dCWO/opDJEdl+G
kY2kcI300FqjvGV98+TZo/bEwoAIKBvBeNZCXoxUO/eCV57QlHd3NdTRHj0iFL3xO5uFccI4Ru60
W6XHeTbqQzDjmZHV2kQBOlCAk9J2Z1bVzIvMNOnCFu8cbjP5NQMV30N2/6xsM3tb1cMdsjrC+D9F
a68+RjG8LMLww9lupxtJFeextRzC49K3NOj0i6J9Y+cs2hpynfDjybTHf2zT/6NE0/8uiPS/xJv+
v8Se/v+YaIrREQv7f59oypMi0/y/Jpr+8zP/Jpr6FKMHZLWZiD8obP4309T5D5dgPs4RWI8tkpI/
+t+ZpoRd/GeGqaX/B8lFpJpugbxbp/L/KMKUvIr/6mOlGzlw+Z+j45y1yVHbYjX+jzCLwOQtkrR+
RUua+GiLrkZ3tNPX7i/pkGfKm8kwC8q3vO6uOgL4ZVPC+5smvlqN2/LJYlVjlBJAxyKMgr7atPS+
qafHSSsEbVdelMjA3Bmb9r6fDHrXtDuuzA0q4RMgEOrLRRch7vyPFQm/7mrBpbDG/FBl8OBtYSMN
Q/Hfb9p/Y3MBzJsfQGIMsDaHQLV5BabNNbBu/gELI0FtfpuwFQybv6AvOBDc1nkIDbU/HhuGLau/
acTjHOTmUOAnR+R4Bck2hPfg5dV2WWn+AVFIw4KMeNpVMz3HGlKa96a1fxibF8LdXBFwqoel0H+S
ef1IKgQo/WagwEixbI6KcvNWCEwWI7AXTfMeDF4TEbNGzqvnGDBzALxFln1hDnruEhqA/KDFO4iR
g8hCIFicHfrm8Rg2twf8+8qjxACyOUEc8aY2Z8haXtrNKWJjGak378i6uUiqzU8CTmzvg1RNIQKy
Zw3lio35pMCEkjtWXNYpFO6KJdQ4TJtbJdt8KxYGFv5vYmcpXZDwtUNbbqwhz9VDx/jibw4YJJdn
d/PEEOwwRnLzyUybY6aDC1cSRZnnZqinUYdhp6X4FaMNPMhdYrwxxyQctHOro1LBluNgzwmw6RCn
9t6kPu8Hl4Qe53fpAXNqg3hCSRUmq3x4GH4SjD8CA1A+JFwkNk8Q/m7Jfu/Cc6nndfMNFbX/Mg32
d01t7a9tbNlXc1B/BLI+eAwydor/xdmZLTeOpdf6VRx9jw6MG0CE2xecB5GUqFk3CGVKiXncmJ/+
fJvVPnalz+m2HVHBooaUKBIE/mGtb93hE0TijyFJSIuFCxalnO2UrTxLmAIWwdRsNVSbLaYmz41s
DoX0amJ3wju0tekMe2DYKB/mXYkxqi1sCP4jkgwEA+Fx8Kc1uC9/1SpHlYe1qlceK4HZylGmGH36
aTnfU4eGfox0fw2mYGFQYSIx41nPUnwgroHTq7Kr/YR7ahEM2QkMI8u0LjA2ecFQTzokT3jldE2i
JN/EMohOnZ7s7XQinZN+uE3rHSeW/AHgSouGGfTl+DT2jHI1shEsycicIU2wJ0r3bW4R9XgTbpgR
oW+NQM9LNPvomeOp7y3EwRpkn0SGQIIQ5lghYlhWihrubPxuGnDeBS9mDcpjK7vOX+sdh+8UyCfp
ddE+iuppVXTDh7GcAqKI0rb2lknNlDUS5Umm8NK10N+zGXtORuj2sSuYVzEJG+b5LtHiu7Lk2B0Z
68Nymd+jHjVf1Dd3RWtPGxmMS6EN07LF/F2miCAxt8C5H7tdEOC3CjhLbTpXPpDmoO+ML20CCdCm
oYMDaRRYWWoyMiJ231CqjkWr/uhqvPeKZMAj3PdLvmEXMpveacIDshb528EwtJXeSW9pRkO4tNO6
WlJhzU8MIzmMoh8xYj+2mPXjOHnpBU4RYz8/OzSuU1Ex9TVfw1mQsNtjEaYtqPXrjXDfUnCbZ8zq
q4ydKa23c9c44U/ZplhIS/MFOZLYlQNPbNTV6OdCDCq8K6BE2mwUPUSKm5xV35SXyOr7muSC0CtX
o1m9Z53rbGzN7o4Zu66mNJfz+NOe8/jJISAMiBTG3qHPkU7QBtsE460hwilJtns3aFC7UFzz9yiD
ppYeNffY17jC8xntQNOsa0NgFu/9U9L2Lv/axM+ndnVMeJZszBkNpuIFK4W7yjnR9GrPJ810M7ZR
cy1DYx8iTFvrVSZpgUSG1to9SuLVYU9G9UU0xk6GxTNSlmBDL721xFgewXft7Sj+4AKKkWoOrvGQ
LwBsjQ/QJlfRTGJYKsbmbrAl3pIZOa82F/lLW7BK0sdTgjn0YnhcUDw/+JknGr+/ISitaCJGFT+0
BE1hL5msCqdxlp5hPJsyecmxqW1kER+po1GexUhxfH3I1rleXTwOAxMgHHQP2Dngy3dO3E+rqC/M
tXTgYZlTh8MmxB4QBC1DX/Js4uhdg014P2EmiSbd3mBU78ik9vItTP/3yO1KyHThSz+1h8GP3QUq
hwnnrRctHcOLV62pXZ1ZJmxNddRj9RXbXbf0hRzebHJHz2garn3pFIex5aEaUcBi2R2ileEpl6KM
5+dS0+89nEwkyHhIbcc631b+vCqTOWLE1Y9vUWWcuKBJmjYrPkzVfVHO2ZpdhoHJJJBHQYMhlS4p
nVmWM/iSl6jcE1mcciZNweth8s4S57MzO3LvPLpsq23eHbTtqiXRIcry+hXTcNeFMrqghDybYTWv
W4e5o3TKH1xrxOvs2s+T+ZS1/Xhk81KsC9N/7AlGXJhe85rO2c/eotpHz0smd+rvZm/eCNxW6Hng
pufkOerulywbPJlCvCWRid+tSs4DVpsD+4127reRBV1isiGzh9JeAvWfj1W3tgatv8K6ZVuV+Rcv
qvqV5Y/J1jfYKHhcjLO8S89MHU+sn3xKf9ukEkFDoiaZKH20J503NCV8+564LmlEtV5sUapAePIm
iycWXy2uVFpTbNLrcIZ55KYWatEKLa1TFf4qFw2D2SRCL97upwQNytgMW1Fq24Cjat/MXAPJ247P
Anxg3Td7wnEoM7icmGC2j+SPUZ283/bdaVm9637WnU11M+n1p8d0wEADDUOAoV6K85k3bYWwbCns
JlJhhMZSh63B6oJUjKbMeWZ8c1zOVZ5tMyP5SLWeE4ko1XUJxMHodWJZ+W66ttKooV8SawgDnC1h
WW75G6LXsHnpol+y/Zh8eGy6L2nN3fopdE0AH/gaI4sNUwPCoSyV4TYywnWTzhLUeUYgqQjTi51v
J+EipSlCCrnRAj9CKaLrjBl7yCT5NGoHxHgnIFPzsnHb5kh802cUsiAxIvUapxl2QOzkTXYMQrwH
tonQygw5NF29Mtaiyr4ph3yWzTXrktSDIdHwZJC1wkVzNl8bs+jXreW0K0vTuk3b8laxgco0gPrb
ytmjWjkA5+9/mXaxMtxdL4vozc5HYyvymJz6fqbGKgWik4BkFfh+45q6MtjFNnW2GQzVpjOrZpUW
8mfiWeHOqpxqZyIWQumzi9GB1J0znLLhTOzWdESC5z2oQ4bJmQNU+DrUrNvrOW1WmkDnLjC5rBHz
HYAFcp3qYnHwzYYLc59dO0sQekl1SwxxeBpdSn1zDLZDJaBAGpBeppSUq8hzN9VUFPdNkaxSTz6w
DZP3udmUlxZTGE0u0XWz9eRZ3VOKXBoXRMVi16jrpR25487IlNDOT+ZFmbX+mpUrKbQ8tq0QiNZl
J1wOgeoHCo/0SDfP3jLm27D56Gs7StcVqQMXX3zkUeuugsrMdm4O/j+S4xuakLspN98dJdZuh6hY
Jn2KSweFt6eHHi5tLtJ9NxtLLyjsdVVxKWBndzC88VLm8Dn7yf1gPLs0qjzdznNyCdts1RvssJ2m
s5Z+sR8pXbQ8WRdsPdKi/4RSvNeiAHf+FJxAI3+jEdzV9Utt+D/chu1X0W07NkXp4P0IhvI7anHA
x+++15E5DG2zp914aXwHR+tnHzt7jTXVGFr72PEhP3cXTbf3QSCWxA5dxnHYNZG+Cl0kMW2qnSyK
iI5ABI9hQDPJDQOPbRt7y1qTW1K/Nq3WblsxvzjkZ2plYq50JFkomn143PPOtpyrJRHJeK77w+nm
lRe2d6OswEescJ700aYyqwcvJ5YUhRsOj++ewhtrjnyFxblpuqjFVR8clfMIbaXLM45VtOiMU7Wq
nPpFfZPJVBL46m6cykObDNfaDu683IlXhW08lkZzlCYyzJigAUiUXGktwhIneD+Td+DI/tU5ZJyF
McYPFuBqnoYeZNnr3abK4kU92xuvqR7bMnwdmofQZ5FT509teO+w7UcGhnM9PNaW/S3se2lZwCr4
hbUld0ZP3+EDBOHrTs/SEB/0S21DmeH30lAvUgO4m8s1XpvwDtiPzQT+szeKzaBF5hrIB8KooSJq
2QoWmhes8wHbDxpu9QZhaZorhdRKTPHRjeN9WbL+j8JiOVXxDi7PitZjj3qgRYrJxHK2/a2D5mo2
41Nuy/YnKJTYQ19SpP5Lj7y9LYz3Ucq3oZEI1DejUX8iYH3WsPmnVzcwzHOlVZvJGX9q/rSfvQ8C
xl6DKGJYnD8VXXxFvPEh7fGsUV3H+czyvdraY7SrZPnDmvT73jQZ/VKwYArwRASPHYxdMXpP2C2s
rRaab1iXT2KydonR7fP+MW+Vl6y6UNCvPQx4i4GE6spw106RPTl9tosuVcPFdQ6Q4+TWhGUN77hW
7OnICL3VWC8nJdZWHE28G5J2g/5RM/N7GXCkVCbloa4iuFynXsjRv+QHh5rSLZnB0+kd7dDwl2gP
nEFbaNe+Um9I877uFFBDJ9g+XXdlCuhkXldGtkAKcWWUy5PRjo9Ak5+8Ob9zZXwQabdhP7VxOuc8
FK0aC1906B6N6easzrVd69Xn2q0XBm2YiGOYHc4do4HXHnMy+A62lA6qX9s65DJ+71L9ISH4d1Ja
EdEeEse+Cq17kynqcvw+fS+/AQweba04+SJeJvN45i+9s7lKj45SIucfk2udtck7O3b9nY5PjZHf
1ygK8MQcwvm51eW2YfBOfbewPQ9XH3pOy7j3RfisuXIfu8nKz/1D2XGkIZCndtskOagtZHfbLM/v
m9HbhWz8wyL1loE9vfdRcjtlFtjeZCbfpaZfhRd96rCLg5yg9O4n3ou1LqzHHPvvNJQ/dCSKk0Y2
Yi+fsEVGaXbx0cfpbrBgdbhs83zv2fFDWaSqYWRTIH8BV3oQXfCh1wvfGz/ctn4JOcHNqViXrXhq
MvHVRjhQZtN77nP7GWn+l99qP1DTHAqXbWygr0rfv0vQaosBOV2+1RNQs+pgwQrxXiZ49TyKt8hG
bsw2KY/eoDEVEgebBSCx6e39WIcnuwQ80JNePg4gFGaHt/2US/S5Xoio65c58JZza/21GJlPpY6q
gBUN1XhrW+85J09Rav55pJgoKudtsOoV57RlWPXnLrXWVfbeaclnwWsS+OljV0ZrfNt3k13Co/CL
baeNC02nR3e6R04YIVGRxkqrxrVfFQdNjPciRTaYR1tp1TuS2rYJjYVFyCrqm8ckifaJbWxDczp1
Doc2M2Gnux+Z+ePFrUDruwktkQkcPYt3bl+vIVExQ9Akic4f7plB48UzqUYYjmFhiwd4KQD/axxz
VQbjKu2irwbtb91Dm8DORttugyIZnQXCqmOd9TvDw0phE/9ec3bNUWovHd8kVXD8yrPkpQKttg0h
iyIpRG2MDnmCvb+oU+2p4bK5CPLqNDXmodatTWm4L3PFUT1VaFVjfUOYDxY3cW79hyqpH1KHxYas
infEaRs3aWja5vvZthUACgGTfh18hk5WvYlF8+qP5UNtQW1wSLKVuQ2zK8OrjBwvWWjsUUNtx0SO
5IGBEwfTCT1hRDhWA1z5Vn4YpXgA9zyDPSzi7JK3+V5o+tZoh0uhJvlOvsThvDZSWqOxXjnpsz2U
z4WojpPb33VWsppYHiSyePOn+SnJjUe7wq5TT6dq1vLFgOx9YWFzWuQJLVHpsBaFKKcKvTqYtyVt
oC12LScTkQQrk3Um4xycTUvLdO/qvH2LLLjvSLtG++pYw33jFm9RftHi4pjYXHHp/nQoA9OAzB11
Tme9GcA2weyhpkspDcSmdoJDEjVvOHmeqkUEfSPkHNGP7onR4xmjOW/7Ur60lOdNLD88EZ4ogKm0
hhT5IaQ/8eA0QbtWP6vQp7uIKUUxiXHZxtqDKVa5W35ByVsn1u3Axwu1o3DiVWFlOzj2t05HGwbd
L2m6hwJ6dzoTw+pPr6kxPPT8dR0XCqM4jma/9vT6O0yJmplIHlw482tTFwhb53U2B5Q4/b0QLs+b
VuELAR2VROHSHcc79XrVXfnei/7FN9uPXGZnXCRbvOjbrsSRU13Nig09WiGT63FzKqavzA5/xUm6
aPXsM3CNGFUMplLf6vBQ0wrbM9mwAeoPVSOyb7ZWUcF3T3RRwiaqo7WCS6i5j8UQPBhme4Dn4sLy
qWcqrPKxbR7ngO31ZCwyDX+fi7THHOUutYtsZ8QbySQbVznSbgcI+qaAsaxy6DkEmG7O9YaBitLc
d6fAGPS1XwzOigb9MbE/0Apc6FwpmLKSim16yOa96xeP6NE4XfXzW9NbuMnKaosEYu2I4qJr4p1F
e7oY235FhPRXKqfD2H2HgPM4gb9kPXAuK9NMDtlsO1jY80aDuWndAa3TEtaoAXOFzsPY2NDVY/r3
V7bALoxbjiz08r6U/ankWD5kDg16OrJ2jnvvYKNq0PJYPzF1pqorp/VQi507M90u8WSUCfURqNBf
WUvcNNK3HWm2/brTSAiYOX8Kg8rIKeTGtiL/vgVmxQCEU52ccYnWtPCgd8Ng4Ts467upCDmrTXs6
gAUpi63v0jm3HssE+TiWZrNGvR2tHRnuOoFlSUbhEx3Bjzki+rKWSbPvekbmIZ4Mt2Era3kIEImD
TJWx9SkR/n1g1OZ2sK17MdgX2ZR4wiztpfYzSH1h+DRriJeC4iVwACQ7Leh/a+w0wrNre5dUEAkz
UCKLW1hZRnI1sbMAQJDbCgMoSDpIVAsZXnCWqIAPgQ4UoAK5bjW2eHM0i/KHVg9bWbQImlBb2/XV
0fQOFXzSrsyubxB7IOYOSUhtJP2UZ+KWhqmPYNLzt3UteYbiacOYvT0vgsr1V35U78FoWs9l9pMl
w2cznO0OYJTtPjcqXbOIvV3h8hJi/NFNlHLoTOmQMSE54s53HSohtcNhicj34o1laJBCj0WJEpbJ
Z1TlvIPzbu8YQBlatwI8DlxxmeT13spq0lE0fQ3lb7ojYsnl1eiAREo0RkESfDgD5WkYI7zTZAMG
x6XnHDmUrBQJF4mxiCZ76BLOGJIzJPKjU6aPWZd9Jz0xQ5kvN77g4bFR5qIm7qNm/JV7ZKE7r8j8
6ADKeZlZz1piv5QRFiUgOI9SHclNw1qk9RQ31MDQnMGdwx/XLsZQMNwoMFk2qMJTDrYGie5C2e7z
LlrRqeJGU5pYHFjWE/kcLxGCdvsehPHRrYpLVXjr1OCQdXoYHTIY3lFPf832VpAgSewfFB0tmKj+
8fln33CJ0Akni87weQadkCz4sXipBrBNmjPtO9MGcVT/4BJ30qErLQ2dDtduBrkIJd4NA1+A9dNA
fWDfEzj4IzflimCjGn0qJyY4Qgj55ZX+Gpl+i1TGVaPDCioGzDLUfNaX8lbx/CiiIMjBmCIBdz3k
uyJ3V3qkbW1yzlh5I9lOkXaZ+5GlAwLn7TC6TwjP3gMJ1j4uF3OV7m3h7NFMPwcEJiHqBm/sI3Xn
iDkPXmcsWBjuTPBBwTB+0VappCwc+Sk2jRI9wZABqNTT4t3w+703D6tBN65DEn/pQ76EL/oYJtYP
s5lOCcSLFfCRn/ro7FJveLFimhLXXTMdetYHrj5+81MrX63ejvYBV17ZCrm0eSczkga+ycBuw9EY
Qffij8VOSndRp8nB4aqYBGQLJab2ww31g0yqK7mLS4Ygi6gfzyy5XgXTwsUsxu8oah5ipn6Dd2WH
sqr1YKNrBKhPc/MYjtmTmXcXA4aInkQExmdHpw2qu6HV90yYe7pEuALMqwu2++2y0sQByyyrENHs
GU5/iTbYpWOIJgueaYwyyR9a3gnmqe6zz5D6nigp52FIh+3YI7DWB36YsR8FwBWRvjtB+6brzqXV
mm4d5dkjNupUJF9T8R0mKrSYutFuGae7ztHNjZPmi7VpaQtkP+EChPi5IReIP2TaIej9xLQ8LuTk
4vOPu1WlJ9mSzLNHCZIY3fAnelrOjPpMHQPSmLxIdXCewgEvMILGo68bKFGq6hvrw2Fip9jM5tku
o4e4dd/93n8OEKWT1IUJo4yBzQwUI41cYxS59zS7WeRN+xLWrBQhZ9bPaJQvidt7S7+JdmLOlGy6
/M6Kem+MxT1GgXVstGxlbbzZrYFV3UdCrKG4ZtoLKTbQXTw76gbKwPDHvduHmvrwt8/99uFv/+z2
L/74ebHcppPF6ilXxhLxGCelAZKGp7CpQZsHRl4c4FsUh4JdASvm+VokuGbsDACVqW5u9/7j5r/x
uZHlSbYIGIu4Q5xC1gvLwxTNYoUsIIPbUlQHDx3OHze3D0nBaffu/NzoXd/CNDPLA4ZffgD0TICO
EcGesKKzGcWqRV+iHq49op5Z3+5WuUsCyu3u3BqXwPbGTeDFnJT9fMwPtxsspP9+TwJRFQGOs4xg
cr2q957T8XhvD/OPu6n6LbePq6lVAztslBVgXUq4hvRmVK0dZqI/bm6fu314+4LrhT2v+//9slT3
3AxqBNeLYQnFrdSZWfLJqngBTtyy0YyrAxu06tDa8PPw8qAwSKP6wDq1Ptzu/cfN7XM51Ky93/3w
qv4+0IavLMObLBrIIIGX3nkh4ziEsD9m1jdnfBcTBQBarHhAgWrvUpiei5zhW4ZGsvcksypz+E5b
b6BL5QaeErT+EnSdMU0r3wcGM3OatBxksfkI0StNjWAfesWlj6vp0NgTyAGdk+vUn9NmBN3huOMS
4e776FR4BLgI0i0DsXNe9X7KDj1NADaP8owkC/Wz7Kf1XCLnD8GOZOkv3a0P1ujZB78bJiRU89VL
hvRg2kF7jEryNaf6R5NE9a4vAtAhbNPlUJxlXXXn1q59zqjiyJahxD3jrkun37t1H2DLNvg1Jrp6
LeXFLHMgQyGbS2pSl0uVp8lzOWEFzdEZ2rCf99qgP1iDIc+905yMEtXIjP+8MpH+UocvnpEdZycd
lXRYtNa5Ny3rDEuAd781HgJNXGar+uXmabzmn3RnbGSrvLBPTRwL5WS/j9vR27uGFdylZkAFhPlM
Gz8MpIZLrzK/pdnmJyLLCaNj+dJFlCz8P/FIfrbLiWc19Rn/Rg1nal9+DiOx3oNVFhdNzsVljn8R
HOAgO54RXjNdTHo9XbeCVwU+HCWu3uKxTvPiHLlufta1J7ZL48mZw2YVVRkrFcZtBRGzm97Azk9/
7p6QrLsnZqT7MC6uZli7jLLq6U7sCAz6ZTEimFmxLUTtE7hoziH2AXKmJi5MlKr5vMKHScloMu83
KtrNKJ/OGMEXU+GTG6QeCbsnje0c5Y2hIxUOXK/b3hTZJXRyMt7zhiuRn8HCNN+43uk7xnRPFCBr
Xb2IbJRQmrBQydnJ8V1RwZGV1sJa3z73x5dvX0FJiRe+I2XbO87xrqisDP5i/mr53lcn5rsSF9uC
RIBHuDmM0Joz5LVDogXP4wh7bvwUtfWtd8nTlIenlGwL+ujjMBpPcRvmi9Y2XnBV1wvNrz5cEwKH
MTOVrefrMPfdMc+sla3p5CRTKRoC3DkLmJ3mLus6O1RWfCcL6rykxlwNtTK2wGy62GZivXeWpdu/
2qW568nLgexoVnjocAlHCGRFQJ2KSvZah9m4JJPLXhIIzwbF6J98rlXa6D0MIIIZNkz3NZEPDLQO
tLdAGLAIe63zMgTDyZvS90GzKVNpPHUh740c6YzRHLIdq23KktFfBw7ckiGRKPSs6pK7p5Y1KljO
3ocd06TxI9ytFSQBqnyXIEV4xy3Ig+rnUFOEubn+0VUYedzcXw9oE1eacfSIbloEs/XLobdb1Aah
jE44XoOYM/80lkz6QrnEYLA3xH2AapRgy3ijmeV4HNLZW455/9YJ62rP11mBPaImvO80M7tLfDQb
GaAd00wXVY/OOI5xuGpnQtchBQ8YqGYywOpeew0qNq9mVLDbTctd48yfAfgpGtfmSuItkapXxzlz
xn/y24LpsFs8TxixtMm6q2sD6bQjHjwj2lctPE7jHkzcxJCcnUXptR8Fio+0FNNmcmn9uvG7qEp/
jzpWu9dGoKRVx0pNN82jgShUhNVuhtC1cujz0IAkl3nWbezHPA3ZhALbvNMTKkpp7jsWYWNhdAvZ
ghMti2ppEJKxsGhyrJg8JKtEBFvB243i4VSGR5cqjhR0HRRXnqLXH3HiWHn9DT/jh4s2c9Gxq9Qx
1WybxH/EzzPuIsfEK1o4xrEOP/vIMF87h4GLIw85ZPp93I3WCjvWq6Gda+qzqkSBYjf1V1YbnKb7
Q1lFvwzCtBaujlu5ye59irPe7OmMQ7RiWmxg5AI3U9JAa1G6zBquwJGcD6qUlJZ+nBxWdqYb46lv
UHo3hCxjIZafidcyqUcpvggc2jLyphbhlydFcQSbg1SN5mcRCqu8jIwTFubk7VwBPY9ut7g2snpG
MfWjt5PvpPsigM7Z9OYUrMQc7jjv2vc5TxbskYUJ0Xsz0vGzDxif4S5Nq8yfXGZnbbv5JDKv29SM
l1thYyWtfeLk2vFiRGO3rgXLxzpAF5iqxALnMyK1ZuPQUfJyXyrk1e+BY3zX0XwRcW4CWmi8dTLK
ZcGGftFEvr6eB533dsusUJiUzQw9oqkK2Wh2Gk6IwF5FVkUoaWR3PB45rggo8hYirB8It03Xmon1
FbeRuW7cae1r5Gv1oKq1bH7S5gS8CZY+KHlnp2zjbagbj5FDzWwCy1ii7emXLqgBDGfUb1nxPWrp
sJDJRDvMmY2RrjglDhKdEieHZ2MzqFC++QDZHdnY7M7QfjmRt3bN5qOD47kVVfPAWNbfWZ5xiVlK
NU50zRTU02JTQVBneGVnvWMy5J1DF4O0bCt9n5BWAXWuy3c+kIy150CMKzM8XnIcDpbV/RL1/JIT
AczPFgfC4e+6YEpesu4S2fIrHPunGu0BhRoYvEEP1k2gb7skuGfKAr4prJk+4wPjbGMTMwhkLAiN
H402DovcUN1CLb5LJsALitJhPSoSKURSXaFJewUpTaGV4qznT4Bfahe2t4hbZRrOGE8EtNSxwp3W
xT7lL1s2LR6iSSFRtfC7kCBSOedZwMPwhcZcdzepQqmmEVDVyNO9E/kLK0MBV3WFXi0VhJXg1YlV
MWBW3ZV43BSstVXYVlcBXCGMUcLA+2DkSn7CmelLtnUU9FVX+NcaDiyuHe1gKzSsRJ2/6m+82Fyh
Y10FkU0VZTZVYNmhfCXjjHTc22fUzawwtGb0ZCksbaEDqIWtkR1FU3OpCisAth0k2z8+RHOybWww
twA/7A1NNstFVfwBxR0VFPd2TzBE3mFlWE8KsRvfKLq3u3PDwDlXkF1L0XZnsLu3z99uwPqQOAGd
l4/anQ6vN1HgXqkQvpG6F0P1FQrvOzFP5S1Y7HWF/q0UBDhWOODiRgZuBZBg0wUXbCpwsKsQwi4s
4UlBhSOFF+bkfowUcJgX6K5SHGI44MCIFZY4gk98+1SqkMUoS4pl3SqO8SBBGtewjXHk+DsP2rGp
2Me3m16hkMcKKLILHRkbHLFuDaL9QKGTBwVRzhiDrDIFVg57MI6QlkNecfSAwJc9hWEGUjIQ6gKa
GfNKeURbAp9bgZuhG/wwQnCNBUznDrZzpyDPlcI92wr8nCoENHJHfdUpLHSuANGOjhIvVtBoS+Gj
Cf/5SdtabHJUpMeB9gRMDIuLpFEBowComW+znlJQamYL1bGFU50Nlbk1buxqXJH1sb8BrdWzjGMN
qrXCXZdwr1sFwO4ULqVw8A4aCo/t3kjZt0+60LM5pBiCxwC1sS43a09Btl1o26nCbtu3XxgzcQPI
XSo0d6+ehHBkYdDB7a4VwLuB5H177ImCe9/uEYrgrjqF/pYwwPFpxw9NzzvNaH6aChPus/PNFDi8
hCDeKpS4DlM8soGL1wozrs3dpc15ADHOKZMV/ArL/V1VSG+BOxJOLbzyWoHL5Q1hHlLOTVDNeaI3
GL+zE2vtauUBPkcnFGqA0F2PaZIYw5URhAqTD2UwZA8fN3q8sR/sazBQ601+DY1TfFiw1hMFXdd0
uSHAEv+gArKbCs3uwmi/afz/R3aIpzLnv3/9k2nh3/71f2GG+P/5Kv70k+W/3X5T+F2uPtvPP32w
LlpYOw/ddzNdv2WXtbdH8ffv/O9+8V++bz/laaq+//aXz688Liht2ib+2f7l71/af/3tLxaJa//Q
DvEay59lAUn5//Gv/t0QIf7q6cJ0DMfE0ECOGOFdw7ds//YXzTf/imBamL6PTUKlY/OlvxsibPev
umeZ0DP5ium6Fg/j7wYJ2/wryZwuWF8Va03qr/0/cUgYf875AuSFwcyByWlb/DgDY8af/REm9re0
cyJx9Klfd25AiWK3V8comp1Tj+jEyz46O1S1DFytfRFW1A06MyrX4nJpD6f/5Ca5/yNf7F+KLr8v
46KVf/uLoYIh//i0esL/eDiuqXwiBrGqeDb+/HCYqZjodtgUWY7praYqqjaJ+RNlE/KG4tOvoAE5
Xt4utL66DP7wz0JW/xwz9/dfbxM9ylKGLc7vuZV+Imbpm659bMbgHbxP9+iMAVZUWRypETKsam2+
wp90Jx28of/kb1dP9W9/O4cKx4pDwKur/x4z10BrDbvUsI9pPjifZcDmAtkKLWvnrZIGs7qWhMcZ
SEPpzgctSb5Enh3SMsmPtFvtFgUsbWmEPjkf5Lz7Jw9O+WR+f3Akz3K8edh7XOO342So035iOAyY
LZDNOpH1u5PVoN1rpd0nBWSBPxRhAPGRmlN4Ky3OSatjqEwz/ogeZdoXclEPZHT948d1C1r97XHx
bjBg1QrDE2T0/fmAGaGw5C6Q9GPUB6yI64A4MMrDFb7WX3qahs/2zY9BxZTM9rCSWe8csjrnWtFQ
2qY7icd+Z8l+I7J6AmXVugzWA5yCtNUX3Tj4ZFfYY9c8WgCdFpPLDAGjt3EcxPglokYQZv8uYNrt
/JRkxHmqgeOF5YdofdY1pn3V0uqeN1l68o1ipbeJ8SD0ZJOFZnXofE5zYfCLlr55CEoyx2LpWfso
cd+pe1+h6vl3//jZMv6cnK2Ob6HzthI6anfh2je31H9yQyWIprssDGxiEkqyNQNJReQYLdsL1Ooy
o+SexzpZxqXALlE0ZM5E9fJ/+0Bo7Qhh553OG+q3gFj2IHoWQTc9Ol47HDo9OpFeb13nbtxWZvs4
zSmGzUke7cDet2gbWk8bn/7xk/FnZ9gfz4WyqDmOq5NQ6PwWQhq3VaMJYh2P4CB/aebOdot5OXbT
3vb9eztm9mdW/+z09l/PtgwiaMjU62BwSfjtaEXLYLutmdlQkp0dvgVg8hKGRujdl0GubVDdzOCk
krPZ0mOks3uCQ8QI3rBemsb5J28d87+eb4ROJa3ChG1eCOXH+8/WOC+w2HVo+IxRcN+VZDPeWX57
8higsyDxr2i6fzquFjOUhCWYxUO/mfviZDAR2jNCjFeWUtN3beRRQjnOYfg/7J3ZcttKtm2/CBXo
m1eCICmSojrLjV4QtmWjBxJIIBPA158B1Y67mxO3Ku77fWHIlG2JJJC5cq05xwyXOon8+tkxyXLt
lnLa9UOVYqrvroxRti4Hi7elaC5KNf2XjE77f6/c5DGzj5nb4una/7yyIY7aKE0r96LhH1yw+aYP
w8DcD6MZUQEl47E0Cq/CIFSO2AGX7rU34aShlOpE/yzB1GsBIEtgxD+Ea+DEjsZBQYcCBIt2Lsqz
jVstswTaT0QLmK6OuUHAkFgGB5LFEPz5INA9gTOBkO7hvyy/f08A/fe1ynQvcqPtcg3Mf9wujNkR
jlSC66by+tNsiCZGhL5hVKn1expc2dz9l8zZf+TK//tn+r4TelZAGWL/8/6YRTjAC+gdIlei+bkh
q/JRFMOjJXpGJt5AtGQT5se8dsLLx0Nox67/XvVAHf7zjfrPEGM7dF2TzNcIAye/y/+6Uzned3Xf
C+M8ppVxgCbw4tZRfQw45DDHLuAiaTSzgvRamNyGc29LyU4oB+cU2pByIyxsWTZkLy2A8v+yaXt/
X1EpQohVphqjVOSWRnT8j31RVCuKe1QR5x5hiG/UQWJ5I41l1XhsFNGCYhtcJ7/bvbkd9yCI70WT
grtiX8l0bSd2z1gyU45x0V6RcgIoYP1nzgEDzKVKvQiDBZdx23rBiTMTQNNNB5vJiKYD/7BctkbU
kl5mhOvXua8zoCa9dQtpMCDXhX49u+kT8vGdQONGBBdxmoPI4GSH5hGfnsl8nbqvyoEnNtV86LFF
4ByAzrqshY2jq0ssQtFONHHMR8JpSG64/OdPl49wW2n/3MM9St+APZwbl5Rdx6f6+/tC1IZzyaDO
cc8ZFCXEW/6ruebroSt84+C3zYMzw+2q+4loAaRvRIZsebM+yG8qNJJN023yWZbsI73JALoIN0Uq
k4cz4t3qrgSZWo+LfS5GXR4ou944NzGfAYydYzAnz352zkvpO+co8J9mbUK6AqexcxkVkm+L1bXa
FGAhDHTt61uflVlMuB4TEHSrZ8a0C7EzSOjX1a2YW86DgNbcLmvsbtO6jz/PJV19GdF8NgdC02IR
cPDD+hk766b/rZVKNIFplwIKKQfdITrr+ZRuo60WmVVaT82FQUEbj7Y/HigPuIQAio/9DDOf3iXr
RvHk0/s5wrRCptN+IUZR0cRrn7vQe2Zdy09bWQTW4m0p5gR0gHzJ7V7sVG7SX+uh3ArfTx8qj5x2
LADolhbAPASg7lFgoPcxsc9S/xOnmctrI0NSC7wMsYJTL5zEZXQlJ0nsukgXfHr2fHbbibimtQZT
PgvKnsZoz44E3Nejxjbr7QKemHWq+Tt4AeOlrt/KtvzqoNoghiGxJnwLAXRRALm6i+l0fulUlt1N
FsarcaoTIZEA4IllYGil3VEGdbufA4hKmJ2d86Fre2fnisK989QNZIQP/L88rnOnLu0gY2wbwYvO
VrqjfkqHdhyP0ZqiXliX14+E2bl0TrZn5ndm4/9CSQ5yOSdzsA4ktH88ooBeCA0PEF88KrVN6KeC
MbHM36p2eXBDUGtpoZ4Dm89cOxTy4/TsV6q60iv1d9hT26Qv64AyPv+E0zJ4yq10iMOMwqNpBkQp
PlCmsK/3RVv/lr7Mng2V/k5NO8UITjaHyuvoOI8jxSyUofs2+1yJaDh3rDUFaRa3Md2CPtcw/Ko3
MVXZ3velDi5p7oojheoUV6B9EqumiZFBY/g0qSmJENWjYUPZJpfnECWv1wEHMzzC6ZvCS9C8klbJ
ZX1nRczxxgDuZihudg/rwUQ/d+JaI9xpIDnDsPhsmJRVu9wGzsBMW+/7bMLEvl3hQ4uEqkm5UiO+
svr0d1SgsOjW7j0iQBut3No96rC7sZLZe5HjtgKqUjGTNPH8TL61l/KHwa3xmjrfylY/R1VhX1dN
ZeFwkj6K3C0v9Hzvjak+6B7FjcTVn7k6fRz9cV9Co2X5aKx95P8q2nBMvGYYDtLIrTiqVHfXZOtF
1oHeuciWD0A3s6el7L+7DirIgQgJrJvoLrEosmBEN+W6/SMvEAx2OQR3qZ1+d6N0uYDh+m24CgnJ
hCcwRaQdm3yqqEqm4lPm6evcFmdpFctnN30ZbNyc2TQF7+PVW0F7dzbcOQZOCGQCZ3iQLYZWvwH5
Z7YM8gAXaMu4rz35XdYIYNxAIela4Q+3GnXGIhOvcjpi0oevhXlX133wBavgW0FWEire/AEVVY2u
FRXHEhKYAbop1joA1yj5gTOBIugXWALXngYAjG30ksNyNA0+LQBpiODN3IzbAJRl1xuf0as1R08H
QOGAYbIQdD8bSopdBTiBNrl4BAWDTxy9AcqYFG2iz7hmbV9MEEsHn3gQZaxvuYerv+wZnFhGUN+h
496nvXobmNpPjTxGNMSBeGIKJYVXx7ylPshm67TI9L6MZvnkQFVPQ/vgg42JXY+YITJvZTJIuLRG
t6F/g1M2BtmnyXJQ1NXN6+CW89WwqhTbjPsrM+dlF65LxTGa30S1k/NUC+Tlja+jz9AhupuTsiKV
Qa32bW4yNHeM9lSAQJ+hneystP8yU6HtLDeDBTNN87VR0SeQkAX3mzqiLnIfjC2ci0CbfT/DonVa
0MLZdTYV1bVrSma45q1A4PCmsj6G7gDK2uVM3dBblRIdhxqtxx5Mz550hWsqZXhvrPeDCvXh43DW
cjI+2CPsnRJzn0APBgMeeDBZmPaKRcN4WaWN2mF2+7uI1empgq/atXPCANcjjW59bEemwJsX8NA0
xZCYpfxEcwx6LujNpK+it7Txu+dm82eWWKFwV2voX/bsfFHMkA+inNE7sTg5a8UOYctfK2Syfasd
ddemaFcNTkM7zQQ3abuj5sywz3N3STq/mrlIQKkbGDB8xkI7mAk5ty6WBZwo2Nww5UAAqq+OvC5q
ME5gJKY9IntSRibod3SL5keJrXFwBdnLMvWuwjZeo8FytyzNGc945h3nCa+rWw3s+UNggOFlTWGm
FgMKbc6zGTgPNgEvuyqgK9/rCLT68lXVxXCaG3c62lH/zegps7MFCDtiKB/8VwXwGMXcCacwzbHt
cBG6Wr4vJckrY1CYTEtWWvAzXaPebX830sn3oeExEs6Dp9Hvm4dQWsYOuvEMoTK8KjUOANfslR8X
ZUmUeodaQParJSSNzBq6s+EdRDCjbMo5vwBZ98zVOUA6ZPAFbFkeQsdMdF75cL9QFc4EcrkRlPVi
JVNsrgS4TYAONnraqwJZlYwlBgVfTx51EJEo0qV/Y21N7D40zt48i0uhbLS5q9Jn1mGz5UgcEe/L
eVzhD4PtWVuR/zB0WCNVh96ldHNMvdiYLjaE/Gga3nvbWd6KbCvA7OOQL8b9DAPKBR5yY9KEUh2N
SjKo6Fb2Do2+VXTHuXVGBAe0vGx6qWz+dokEuMVBurAsZqoKT2nXzIlqOp2E0sYYGiGxLZ0tcQiw
H8MxGg67fpu0fPxEclSmo8AChS3mG0kXxMinkRnTyXP3q1161xzM246d10bUc3ZgC8VIuz0QD2hg
U/Cb9zM7ODZ9GXG/h4yja+PAzmgleo1+MbP/zShb38nQfSO+512IkuMu2Is2ReZsReaPykiRZcsm
32O/flTNCCh/mLn+7eggBhzC6bACn1G31p84qLjjN9uA5zBfjIXru7HEL9ez3oB5cHfZPiJeHNvW
XLB3uD87oUEgq+YrprEc4UfBMo1kW1r+M/TuTeDm+fu+zd98/7I1w+acFI4AqCGnlN9zuxIyaTc/
wmD64snqLsAq4RdztBddA3O59RhVbA7YFTk6t2wigxa+qXiToaiOWIAZazeIm/p5vKujLD0MWIQH
JrLM/7DZEwwQqxIYDVnkJ+IA8FaOh/CT0ogPhtn5jCIC1TIfm4avBbYBLFk+I7MjorbGg8Bn3X03
m+X7ZJWnabF+Ahe1mNYzyXtRC8xKgVE9doV7agYC0QqbAKAoQhqNXHLw3u3aw1VTDXVSWqiIJ9SZ
Mx9G50pK7IgY+06QNiRm77aovIt1TyTRUlcEBgjUL20JZmPoyaBcOjDZWfukzD4ugmVKLAceroMB
KhQkei2ItlE+50NRJYygrv2M3LUq0SFIzWS5rUkYaoC4wIpEkuPKvS66G9SfMRnVIbAtgFnz+DJt
BO+6t9UdWjr0MaaLzV4yC9u58EOzUcETXPEe+wt1r9oM7ZmX5B7TvWKUp8Wu2GRxxpOihcPYQAfd
kN6BnBkVjlWOG0cm3XJODJwqDN0KTS0LPqyMihESxkNPPJ1TbSbAtyZvwgPULj8eJyNGzvdgBMNx
Ss0xVhELOie1PTVieIgkQtrQtXZTX/zixMuMmyH8gJtgrwb3MxvDI7Xou4ubnjWJnTsLwO8HBKe5
RvAEE7Y42qgKncHrD3i6n8mAaROnbXsy//IDFTq+j+qu6ZyGJZRVLgBAa/S/Fo8jhtORDDWKLwMj
ZEJuJpRGJI2PmNIIKrZfzJzVogH6u1uJInfLRsaNU71wqjjDKe0S9O0j2uP22GaYO/0Ofdokin0p
nXbHphXtgIs0x7R6D3Pvl0bED3DXJFlqIdFqDj4VKVmEFdIMyLB4Z5vc2ftZdjUtbF3OaG9yyY2H
0qRP4F5vRaifBUUw6wfQMteIfiqDpVINtOkZ+wDnn3d+aPyce3/vKO8F1OK6M3X6qgfn3RFNd3Em
GucN+L8BrPS+R9QTVUlqga1eyevDeMP2gzq82VnTD6d9XGvoFToyvH0VJJnhxyQ109/1HGICFIaE
rvtRQxNCHJBh7LHfK6XRkXSKEfNKQJbRJ9bSymuHQEuP1jdlewMQ+PqaUQjGkEMxWESI9z0RsNLO
+Zf1OPbyFqZ4wFMdZXHtyifb5v80UoEQLCIUI+VVSJNxtiL+AMCcv6pD5QoSJMBUFmHw1KpcIir2
0M5bNVKNb96AF9ZzSWBa1CktbUAfJYY2kqOMnQ54j7l0cYGWMGVVRlohHvfYpVmVuI17DjlNsFT8
KN66GT+CS9R3jdB7NrAINSHAr3Byop2H+lRS53tNGZsDKpmQJIaizZ7dTdkoKmcCl4QwD7vTtRzY
XRvLO1Z18MWxoMX2R5UBcrHJkQx89X3wvtb2+G5EFeUJyapsYTYi9H0m8bM58I855ThHqFrXYsCw
kptkWhlTdXZ1jv8/+9ya4reVsTzDh6TIjTgOe2E8hjWiMp2kdpPHVeQ/GuMiDk6NLo329CZZgtFi
Rs+aTMJatupKC1S/ZBF8eM4WK241ukTO2g+JR5AVu09VJpZZnxzLgkMMqiROI/eNjqd5HlJHHRgX
pBBeMLZZWRjQwprNw2S0xr5e0goBIrk9SLXt49z1v7wotO6xZFwVy/DZKii091FwMNXg72yz85OQ
AI8b/095+/iqntvylmfNI1zD9e7P5+WIi8WAzc+q0xWcqEzsTzb3xccfPx44lDAZD3x2XOFA75hc
GMKzVCOZjn1+E3jjTapZtUBr0nfj9tzw8dwy5u9o9vJTNw/ZTdvGKTOleSblL7t9PCBV/OMr39kE
GBmuWuDkr472v7q1o06TP9N0qqWO7kCdXpn58MdA99dKeFxCFXQQizkBVPZEFLV4qw8kQmKRM+rm
1BaEgyzlQuzlpvafjAqlIfpGTsUYIqxVH3DP4mngIwQLQvTnu9yiF8KKDADIpE+hPkXECrFb4/YS
2PG6CNUlWdTWhSh5Pkg/OPOSQNQcsNXiYDckcU0IUNSIUoThIQsnqU+Bb7x73nBd3Q26ktEf89hm
Kpy8ZZk9THVuHrEyHPhvH2jKZHGxcpqLrKje7ZjSEodZIp4b1PJJ9s73pZD+nuPJ72kli8l3e26g
rceYO1T/fb5vPLrUMS1RGulDQLAcdDYUkuoqCdN4nFBMWkV+r12iGYAE3DvSV9dtpdRA6tm5M8ra
tnRQQWkoRZkE0gYYGm6khI5dR+FlFtN4DWVvAvFrH/DUrTeRkQPFJjUfC4ebJy0LIEKTdXJtDUIq
7+07icfmUgN3Wpwux1dH6L095tcwJPhkIMIEu0gaPfjTDgHK8GRWARHklBbQ5qzgxfLYTJB+oUTN
qwZzavMgPQJH6qzWp7JZmlNVwSY39TgfgzaiohHconmPBr2wys1pRGhL6LJCr/lOybw4DjbmQ1In
C3ijXYzQVV7B2qKG01+a3MDH4JseKt/2xe/7B4Ioq2s3kGbao6rTosgR4vMrt5kdHtk3Yef0j60p
gwRVv/WEbq6qwz7RaZF9UbK5hcLKfxAQQXgYTTe/CPYCGD+431El3C1k7eDgb+px3dUzuQwBnFdy
HMgLGFne9bze87PqCuXpMLMPZFMxvNTlXW273cXLu5/Dhh11axTKqwoFrUB2V9B+b5HCJ23bMwMg
q7nw0vOjaDDKzviBOu2cKVSr4xC6PicUF6xP2x4CDreVG2X3enm0VyfgbtRZwkgy2kXCJ6FZWsip
FpZs6Q3Ls6C8HzchUZd1uA8bPHFz7Z2gEhnXsG9fYJ8R2NH1h9Bn/x9JVkC2Tf8E9VSCTDn7Moj0
O7QqSApd+AxNcLgiuHi1asSs1gwM1qdHd8YK/WouefeMkOmO43a479Afxx+HT7vrM1wraB3x8z5O
MiPmDdBvXDlZf2zoH94LU5n3tVta90RydYRUutFBSnNddh9Pfvwd3XrqPnxpV6o3/D1P5BPnL9De
5IE0IfrvGM0pTuGeLG0zPqnIHe/YClE6znXX76fO9a5dSlBe4zsLRha3VTs1MwlwJk13pM2OQfjJ
EsYAwZs2xtotuALxtPYcf05a+5+i1IlO/dAQNEfUoU9b9Ch0D4TPZgbOr85cyyY2SJQcn+uUsAOv
2sjZ+XO+gisn1EenEzbcAnOaU10hais+g5zQKjEbsZERKueADSpYsEzOoQkSJsyYl5rflkXObvZZ
mVLZhcVJlz6BFV3+Xjj4/ALiYNz2nnG+u+sLD+WZG6FPe4g4kO30vJDnRajOT8fPCQAyjOVcoiSc
ch9hHQEAZ9ee/Dsz+yzUtJw/HriPnlcX+bURspKGuM9gePbxGtKjnzQ9+4+vunnr4YvSlgiNCHgu
wfhcTA79OKxTqCuBv1CXe7wrdUhLM187fVZgBqnGzqsFIl2pbSjHuV/jAp46eD0hLHgN0MLPENxh
SSo5YNA/CZ2r33JvmCzNZmbMhyi37honh0MT1fWdRIXMWMd/WbT/U2YBLlT/Y321PmE09Y7KEk96
WFQ8s1wnszc/FGVGT0rt8lTyNm/5id2E6okEs2EvHZKzjak8546kxnNGmeTTr6Z357vABbOwWUMR
Kft7v/FQpNKN7rPutzdUxoXV/0QXTuycCQ9PFR4JjYGx7zv62E7AjkMRvcLNLp4KIBqhl/2a3N4/
dwu/8ewZJN4Rp4rudwuZHDIi6NppJ5pIxKVRUmW1JY5frMMnTrEZgPddz8q5JXMv57zH+5EPJF5w
NyQmbA6GJ6CNTbgyjjLsi66Nl3kAyoBPE1Gwn0QBzX0oQNCIdfRgVjSoIpIOiOJZ7sqCxrpVs0Qp
Lu5yAWc6AaOeYbSs0qwOU93wfpdmDJCgR9RCG2yxlzPHTngM5froWJh9Znmky48HyX1G4xzAMpkI
W54QluAE9sYiSqbSdGmD+PmxMZhjeMLdl9QkBNXUsRWsNDYN51th2ebRqIf70R3IDp0JhJ07UtRF
fWSkEMZ5I/Ayzj9pzRmc1mjpIYKW9BfhF7k0Kvt3kyYRSmJauP3W8pkbuFfiewA29JbPT2u+uKe1
Mh+tTIxHlDOSMXF4KxqXOGYbtv1kTPjg9ER87MAYm1xCYQ8ZzqdSYaEmQGY1UVH6E6+NUAXGVuw3
wv/Vu810CKLqyeGczcEHyy0OVZ+N4ZBpTj2We0q99FsDQxCEYkTubKOg5lbrFjbVKjBrc5HMAeQR
ztX8ZwxTKhsyheieVJWmB0v8kDTDT1vGcZdHKf3X58xV9X600/fBN355mVMnKg0BKdX9W4GeZ0eK
Vx0T1cQVG3AOQtN5NnvhHlggXnOreTEJlUoyP/2mMbPtSxUSYjrQJdASXUPFsk9ECnOasQmI43ZA
Fjif0yz7Fg0OaHOHdMPWJ9Z3gWAPxaVgVeC0ujmFUaczTHU24CuwzbCd62Tl3C6lY98CVOYj6vtE
V8NzOUw/13nkUvytC6oFeHbkD2pxIc8Pp8B6CAEIhcWUrObXdSho4ReQMOsKo4MIl8MaqQL7og++
oKkuHOD9Wf+MxNbiYCK93zwq5QDl0OgyyvQi9ksoTp7LjlfPiLOIsrZoURyQkb16c1vvtSRZxR8E
oDbQYg34qHMkcMMXjd/vq9qHNOu+LehXWQ9C+4yKL1lwnyfk5g0xfWe9X1LExr6zXd7Gb69cTFBx
fZ34i+sdaU7T8sAN4pJTwfCVNX7p35GIcXuE8h32HlyXEQn9iHgfBICF3JYmEPyiOMLoEa+KRoaJ
+l6vr0bTPZHefCR1azzJUZtnZLd9gsh4flTmhSiK/J7m18D2UDAjpavNIG4T/WZW+TJzhEenvHfQ
zu0XSm+skyU1KYlAMcoa2CfaJ3Pa792zBzkvdvv1W5CN42tZ5N6Dn6uHSUXZky3TU+Tp6lNNagtV
MIj6q65ZE1JDlEfbYJ6sTYp4jO3qoqnt7CDrDlNzh9BSXGV/bCPvtQ3D737diVO4BKe+GoMH0UHF
pE9/WIuhPJiAi3Vjc3yyZP1QrIoEN2d+aRgZ7up2/LRmRoruuA2v7pRTX7l7YBfpcZ0gb4mAQgls
ASQ7GqD07zkdNcLmWuyTTvqM85cWMl+P+SuarNca13oi4YW0lTgbys1evLX4NRkOrZxubaHdzzdv
CjXR1k4PwbT52a6KI0Yp5ckxwu9ItmwE/Y752c4AhYyFgwemkidBHNRUhT0D9/mxpeA6E696cd3o
S7cNO1I7e8NH9qXRA2CRDbRCVfrT7ng1eCaJ8WgaRkbrKkl4CsBsjFu0om89kotrHtugmfdUgOOp
EMbBUkmdV8WhjaA6hxmW/lZEcUSrKU6LzmQUzJRI8YM+eVn7TjTAT7cnCJAsuXuv88OrU6hThZrk
bgiFiDvCKWqy5o826Qz4ltihmSGFe1KGA6oJkZFUwFkD4lQdY3wmOtIMJT2ryTqii/nBPBreMNif
kLX46IR4PxYfcq4pB/SHLYlnpb/cmtqI4gpjcQIVZld4ggnX7BJP1hx9h/Nn01eIF4a9V7C6TS7F
z5I2VFtubyeQKnDWL9ZxAtg3DZ55TjPCTTLi0xKEqbHscYB6Gm75Up3R6mSJMoJmRyYTY0nm4dbm
iSZElV5GvgQHp7C/pYpPLkccUdtkUei5ugN/VcZhwVCUhm5FdskdXL9ol+5ylzRIaVFD0xHcy1Ke
cLTkZyeBI4Klkp1p7vPPYuqh0VCKwNJMYxNdaqLWin5BAC92Mkhp8trMOtjmQJrIijwqWoEQRTl2
EuzcrRq+DkHTHtU2G8TWHMYE8/yGLtjvhHZ+zF5lnqZwxWC+cEKHOA0xfDniz6mvQ4VHPpxJSg6K
PLszjMp4SXsCJLz9UOAqox3dAAgIgNv9AqoeZzPZbd0ItAaJCpxsA/2nTyS56A4tn9KD0VKqOgOb
N+oZaI/DyYA1wfRM02zVEZZUHJVS9nHuC67QnAQ12qBkBRoj+goLrVnP8Vr6KTGl4XRXVhyoDI5F
mc1I3ECnFNMb54AQ5MWhaDh8ZoGb2ENFsAMN40dEVJ9IxCVtprBvtXaNQzhSwZV2nx6tHpTnV3tu
rIT+DPZj5usGCamcskN218gEQuf97qHdJGWIZNAqTk3RQBvNi23bkCipI31mA72pegSf15UPniQK
07Dk1R6wINV+hoR2ElflD/eqB+lL2O3FVV1961eYLnLdAHn2lsuIlhwo5qz2vpp7ihKZs3kRYpmq
/jVYuFVICXsV5iQOearpl5vyskqCtjt0GXt4Iutt4p1DTwO1LuBHCwkKZo3CdZ8uOHvaYrpDF3PK
IG04Efwav4fbSkOCUBTB2bUccIwGLmySKEN2tanmd3nJBGUZ4FlZTZcsZbA8ao+kYXacMAmn/opq
YUxad300/BYwOqcwXJ+4jHEQEcYi3eY24GQ/qsUXu8EO5j1ZcxxBnTAlmupzGfsSClnQGeV+TnFc
BDMKklxtuc09mEiXtvsyM8kRiplJ2KjnDKngC6iRSzXwvvVWmUJqiKBkT4DY1JeCty82M28lUHXY
l1mEPziCN1f+sKb8RF04sfWWf334eE79/Rsfzxm12bMjOCRsmhWQHcEwWo7dudjwCGXgYZL9+PLj
yY+HPggJDpA+KaVDi78FiWZKoNi5tMvhbKzWiKtv+/OfTwaGOZwxifGdjy8//qZMuc5y8HKQtPDt
xprVYkfC98L0nn/dtOsl7dgmqw9Ew8dPzj9+nY8vzYaEQ7wHbCCAHv586HH/1395MlioQwu//Glg
5z/3vLzz6pnPg176g+t13tGw5fHje3/+BbPHxTbaApQFI5l/vy4QAxKj+fYSPx7y7atgUlfVFyVl
PdDDxp552N52ze2PCXYB+7QBKBzzpa8cXMfbn6IK7Z6PXffjex9P6RDam8zcF7cpG1bQrALNUHV3
BR3WkSb8Cv/XWYoT/rStlZ9991fv/eOfE5TTQXAIh6PVfpKuQ/cEFldsREgePlR2/9/C8+k/W3gs
58NW839PNDl919+L4q/+nT/+yR/+HctzNwMPWm3HRaP4f8w7lm/+y3Z913ItJOSB6SAM/cO8Y9v/
sh22EEJHAtf17RCt8h/mHSv8V4RzJzRtRkYW37H+38w7m178T+WkG4XIc10aUzaKflSy4T/STUw/
grvkbUMvURqneqmnk1F3C6Iv654em/Gl3jpLpDBvwlP3NVy3Oy4alnPViIguwvpZks9Nu7jV8OZM
iyg/dz6PJrkcVW9cTFIP6FxYw5HpH4CMEdmzGMc7PTGXa3uPAKzQaK9OJT9BQz2YY3EKXGITFvgZ
Z/wyGmqzFZN2BPDDhsVHXpFxShXO5Uwzt7Rm/y2ET4CJMAjiOtpigkPtnIoRztzS6uDktKjlItD1
j+sMktXcVAco06oDPuennmZevJpQUCfNeHdE03o/Thxkpf/KzBsBgXzpu/nk+inZ6cboXTJUJfOU
ndbSWU9sH5LePDNghGkWQwXs9TQ5zSJF5T2QM54GyqQI2tBpSv+UKBxJWuDEWIoJHJCejtrwf4ze
8gUD5nDTWfBku4MgEWWzRdIKRcTSPC1bQRXKgENwGblkHxabIpOU5D4Yv6Bb+Q2UhNjcKmoOs+Mb
W/CwSArA42ST7CsagSc7muieWbI9EfN3KJWeYKxm981MemgZQMmqfffcdfPvj2xKPRlfjcJ8lJ29
PtOPX6jM2YvaAqByAP0wZw29V0MGnFMgIylb8zfsUY321PxZjpF/GxgNk3Jdin1mjkSwritG6SAj
8Txvj6ILevzvYP4+lifsgRjzHv99xf7V9+X/XQL8cSFveiJuDtNkdBRuMuu/GFOa1XUhaEj/pcV+
UmHAOXnORNk11wtICUWkhyXGhJ8LC6p8w1tP34AOQkgn9ezltnxQEdR3A0AnmNXuqCtlPQWk3Ozl
qpxHpv1+lH2yOs7cKGazcyDUU1GZ6rjm5ZKQZ3yA3Fgc9WTdaqsSd8L1yJgb0QaBK8t0HxzJGOiQ
xwTYHggVvCpUeNxliUkwxq1jTIO4hQjIeuIMTshjIKrvAdXuF4nJKFqDz6qevOccILta9Rs++mxP
SBwqn4y2JbDQh9JanqUbjrGzRWHT6bFhyxKM0TqQZ1HZRS//+Q23N9/h35cOF1kTixB+Lqxm3oex
6i/vuAjpbEAgaF+CvpqAB4zBeQQCB5zCuXeyJkaARG5Nnj3UV8RDcIAX43EW6m00DYNQekHu+ILt
QUzDT29qwZDUqmW02AxXYtqAUNv3hYViqAyJz6i3h6yH4WVlDCal0Na5nBnyDHSZaUw6j1bZ3U25
BJw9/yBEuzrXQn0hODGEa1E89jkjPrMAy7KGzeeBKlRjTn61RWddeJfaq2E7x3DKAuJ7dUwDfn70
wvRzRnbHkVMXTX5h4clvNd5i2tAIA8Q3bcprXZOhjnoSG3F4lWRF7hdsYUlPKELMQONbYcpwYyee
Ix/uHXKrdzQ6Vz3Y1ilgcVuw3B0bVCkxUdzd5yXTVzofe68xg2R0jXGP/Xk3hXRi8pITpVMy9Hez
LsJm1sSTNqt9welzVze5S1Vi3bEP3WpzJTdn8aK9M8IRxPDdFEFsqY4AGcH8XJbR12BjG5OqWuWw
gYT72siuePFcxnojhW0tUahnZEDnXf6MbyqM120+TrciwrOSmSDwpiOpSPjkWhJnOK3uy9q4MYNn
vAh06SJ86xXQ/gP2zv5gymreL3NPEK0smFnmYXUqCokSNA/QIq/LxVwHO7YLzs1C9Ke+rtwbOqZg
WPTFyEN2EsUtvSqxXHp4CY6g5MFcvydhZLpDZM8QOtSxqnFY9xyXGJ4jvs8sMUE5dr2XMJxOHx38
ZckI7vGaIzf6O2YbkIa2wnZoA3KEaPWT3FrJKAtSL2bvehzNe66rOASqZJOveO09wEWlKS4Ti4mN
75/GMrGOC8HuKafKQy/X6mFenpwc/XtK6xw8BrrBAjjotHji6EeBuP94CFqxE/3UnxdeGWinSpza
Bph25I1EYKTLftXhm2MX2cGchoq2pn/iJsB73zb7aPEoV8H371ptz6fSdCI0Uhn9KenF/8PeeSw3
rqVd9lX6BfAHvJkCIOhJkSIlUROELLz3ePpeyPqjuu7t7qroeU+yMm9lplIkeM5n9l57kANlrc6I
hKYZP2GQBAcsoVzYZol6ufkif2r4D74i9IN/OQY0UTRlC0kerG3FUmTZWhxr/3IMyEHv+wFMwSsJ
Nyg0Q4n9fc6M3DJiIp21eTtbuBOTyoR8N5hubXQWuYNOKBgEoheIRhnITwRzMOWdGfLSyvcvAdsL
EqelcdsH4/cciNpzlO1QgZaLOLbRfARe1c7MBX0t1HRhsPXandB2DmKa9lSZ5dtoMaWq5rHbDsQh
rIVgQniGieNgBWm00o11eBZbcIlyQOvKx/FAShYbj6ZpV5nMmFRV8h/Ccrs9jlrTDmUJ9GDp93uW
krpTy/nkBDlCTCDjRY0dQQ19/v4xitFUylhHHUYZnzhSgk0mqtm+xibZsXGjH4WYkRoLw5CzHzlf
5GiKNh1gNKFCagWZ3lOlHiphvLcibsoYKwN3T0p4OYMZF05V5rUEu6EAFrR9NYkvBKy+92X0qZMX
tUbN4qB6DMgNZTvSBxLoIKItG4I2w1aHuAuyiAmgJiMoQe5dN7MTlzGwJj7Ae92Smc71CDkin4Ez
FEH1OORKaZsT8qjMmqjLYFnso4C3tx1jNJxjGnMAkJLObCZkLL1B4p4cmZAQAFJAriiCYUHFJUzS
JH1dTddIsEJPNcAViIrQXNmYdIe00m9KDpO9yA4Skv+iKrNDNxssRZcfNmPf/f77y0tfHsr/VfYu
D61C8WyIOFlxS5vGYpf7l4d2qKRGCObavxKVBRa2p4H29dLaz63cbHAHvpR1thGEebz22lc8W9NR
1TwJJhQp1XP1gdN0LeQpGBwRK0UP4tiN5EIGlCqj3R6YLwjzVZiaeDe2urBOavMiaOn0MHPY4SYS
+CswQcLaLITyartggpsMjY3cOyW+OMcya+Z3eTYeq4KzTDHqmVEvEmY5QJSGqtyHSDt/6tEg7Vst
mVcjuehtoxz78ZJDNTuMBAE7rMog9UMQvmo+s48WFmOr1+KLxQZnhke8GZQZkrmKPoncTBYO7VMM
yBDifGqsDa1xq6gTvH//wqt/dYH/eeHVpbfBwyoqrPL/dlrkqLtrKQyMa6rP7WqMpfFUlZyeb3B4
/aecWIq1iI4YsBUBL21rW0K4L5AKHkqNvfmkCvE1K055qAmrakmhm4gOJGm1fBF9UdsTKCc4tYoe
mHw8QhoJ6ipMSTvlNbNMcF97icpg6xcBMyaODEcu8F0XckpPoPWATyYluUlAQ9PEfNR5WOywU4RO
TnzTQQfATlpa89xienZnMQ08quStAPHmP7kVrb8yDP7xIhmqIUmybMCs/fuLNGR1VCOB0a7UiNyY
cSKfI+nSzGK3q8MevU3jv+nyokBnVb8Tu3mkXSHsp+oldZv1HHWCpeXrpOlQmmojizQfkC1qGzSv
RlkBcrEkBlQSkBdrPooW413Fz+plaqJvwVD1O8L2jkYVvxI6oW6K5hBm/UEkd8VrStbMgwwHzAwI
+9Eza82s4RPYnoaYDRC8gWIOca61Zcq/n80mQpeeuRK7KLsWl/RlKkZXNpnJS2Y8nVKVQy6JWMgI
UYNxHl5OYRXqrmrZV2RiES3s4G47EYmFsukUB1H4JkiahjrqtRe6+hB1LOsIBT4auhK43RSqN1Fi
76Yks75n76zYFBIcJFgDo96JkUmdiXZizd0PUORHD1Ze61QI6R2LIDEbzuabvlj4Bnqd1Yi6wq5N
gg7VAog2O0BiLXNd2hPphRAOMJgubASKpidJHdizsZRxBaQiR1brJOGFEZYZ/QD5trtGM6EsrU9c
UVvpp7kgmiuOxBDRSPTWKQ3HRjMuwtRPGVz1h5nIRDma0Oo038QOpjChEw3odMp3j09mzHK7nfzU
zTOWaVLH1urPDaSG+RMxwtWhEKsT645zOkjmua4EgFBhChFeduc8bU4wyreVCHAXSRjUv0LaEYZU
aNCm5NgQdmWI+CGvgxclWUyozNIvxNPsap1wlGgSX7PWlO4MHMFb142bj8JE18mMdZLZcPaLoKwV
wBnFpvHUlvdMzuJzhcazQDXlyXiBnbzh5AmydST3yr4ZczurQBcOasSiIx1+DKmDuwxCwMMvLIK9
IYyZtLUwEkK8BWzIyoYAnD+/ROS1NrL4C81HsZ1Gqjg+UrS9Mnl1JnYjM+Flh7V5oFpC9De0z4oy
ZV44IW82WrS60xiIR15c8z/4yTnM/n7HWApzc0syNe3PwOZvHSmj9IyImh5ouU5xMGZW7JZaZ+wa
JionLqXrjOHIhq2snhEdPbNY12y5aspVOiAPnfwqBPirU1EsmDlFq/dKrDLK9J+ELL+ocpzfFh65
3M4XUY7DTYQek2FDKN8tcKsgbLFRmT35aoVc3trY1NZiw73955xV6jazI2SJ29CfeCeCbjibif+N
8vgqpop1C4LcK3ibTyzWsXxIcY3dlGUOd6a5YuFeOnJvjqTZaaLLdGaRA0ip1wxN4hoC+wtfKhHM
hjqGPMFv7XQwvFqYTJQipnnyqwIgfUa8VqlXOV84yM9ah2pvikCJ4eCDzhx0D6OctwRCzjddqtja
BWK4qkYZ2W156fOW0btQhHfUqdUmifi6KeuMW+Y/69byu8UZqwib/q2lNumW7ReODp/TTTSCSy9l
4hELB8mtooKZg0iKwayTM5Xia6NjIA4RxB90iK7bPlSRGE1ivLI64ytb8H5Bh6sEHR4MPwXjTFls
cksZ9tJSzgQxIRwpoYxuuaw2NEqmayvNTssMYd1YIzFSGjdXlLOhSGjocEBQzUdC5aVpv84p9mzI
lT6+yMIiMIUVc0jYy9oMa7ifrQCBdkyYawzCS9STLpv77DfricWRQeTsqqPoKApZ2+fyTRTDCkY8
qmzfRzDsF7G26vTQjZAWIkwcdLjjVuD5eYQXd9ChaoVVBQQPMe8GKwYuiSB+DWN4o9UoKvA2Ma+w
hWNXlFr0sI1/6NlNXngdXIwfX4OWSs+F3gLdKJRgF4GxOgNEJZABK3s7VNkXFjZuXCRzRcOAv+UT
GUhDuiVRjR2w5e99NVvE7tGugGp/B5v/ycBGOlbLr9rKgi40X0GYKqQt6EQf5m2yCiRVxW7ykqHY
Ojdiozz54bLOrpPUM+FQ2r6YmbyFVnI1Wcngl6X9VpNfvx4+9crUL/ELxO9gFzbIKMYNILHiEgnf
EU4Vp63rhUoAfiswSIGaes10JbEw7+qcsnctWoQ7McJRQgw0h2vgRYB6TfABd2USKDpodrIcQ+7f
sfljpiVYNJ3k0sGJFG8DLb+XQUE0mpiLu1K89UpNyVMo0cPskXig7JmDgjgIzfTaov2WlNjcTxmw
SKOFFD2zvw6kMCJWsY0uQwDcWeh1LyBcieO1nF4Sn8eO4ihkw/gGg4mHJ+lzxLUS2Uic4gegcgmG
i0c5ZoYDzcjYLD6mXi2LJwN9Kz6QMX0q1fq5a+FPplYleIVmpUf0Sr1t+Ywn+2ikJsNztwu6+DWP
ZG1FFBbRsKaVrbN8YOkd9KGtyVL4hgwWT+LQG0+xVjJzqL+ZU8iIuUvgAlGEOCjBrG8Zqb5W+0V6
EkleFLTmje25ppDfZW0FSMHY48J77LfCir16iitlU00DgS5Iavc6AZFuR/9kd4LqbzKBNbtU459R
Yqm/SqWXiVqBCAz+eYr+Zraz2n8aNQanap+nuHb71u1Uxd+pSYb3Q8O0ZEgobEF3gdYdCVpuK5Tx
BThm2ZzGtYLuJcvADf8pmyfto8Vqt6V5J/9kSgi4xC+eC5N8IjgLpOe67OKvNB5SxBqmeJDRBMwC
29PBQO9ZFI0T6JN/EIZqPg09tEAkNYqNOZhiVpTMzSwpDwMTqtQ0D4Tf8gZX07i1JIqEpI11xAHG
cJLi6n1mWLwSMbOgphqu7BAsXjQLb2bC1krshlNawgCtcuU3rQJ29aM0vapTfg5qdBmsxjjT8DgC
y9Q9y3ohjCF/I6d5JrFZE+0x7JqNTu3+j5vy/2+W/sNmiQ2ORd/5f98snX6G/7H5yEoO0frnXxdM
//0n/3vBZIj/pUsMvHV1wcT9c79kyP9FEaErlgaeR1/GtP/cL6nafynLRsqyDIUzEnTPP/dLwOHI
ugczp8DEouMUlf+X/dKfTuVf+myVzpq/CQgeM2LmxPrfCEEq2V5BZRrLroSAgEg/Klm4MqmU79WB
5ErsmTJDu50vrwrEyLf2Q/0Kbu0LVA2kFJO19idvnBFBvLbM3VAx6HD91wh2NEImxA0VVSagRbLD
Oy03MNTSv6brzJW9/ENhRKKspNjOsKTcpe9qb7nG1nJBZP7Le/J/2DxIf+vW/vE9WiYvm6YY/M9S
B/7LLKH25UmSSQlgvGu8dJJ0DTtAF6byFA8qI7fuVxAEpGNJ9NAi6frvvzh7jr9WmX++Oqg709AY
x4vEgP71qxeZD28rYBtl3q1hL/4W1/qsho743nrZLxD6nACpX+NZvRa+i0CDAvsZXcjResagg3Ov
XKkXCfb8odrJH9lp3iYXhvnNCRLccOlKp1lFp+kD/wHOFu3ZgIIRu8Vm/CLv5aA8ievS/Am0JdfW
ml+SnwRf95P6wKSIgJs4FP7MkUpzNmwb6m73Xt2zO/2LgKSHdABjRalOfqfErA8BR+XAIcf7fRg8
8Xu0e2XTGpiq3NxwMREwOXyuTgSWSftmbe4UN3sv7hLrta/4xrfjja/577wWrjPSmCPEPbzYst1/
BOZmOHTneIUqMP6ZNozQ3Bn6ICm2pf0r7yuuGwudtoDa224+58FehiZu9rlko6qusK3fOaczMMd3
CqUUVA7AHQRUtwJY8Z2I5zS+TE+z4QRHNjG1eSsuyU+AsT+zhWNx09YkC5BTh3TthrC7iFGK2sFh
ess/dI+cMZpf7TcmOQor1LaXdkmwQuAdBJve9AZYBchFAuY/dkK2L4byjGf6OEP2SqVVLl5UkdbX
Ni71+7DXP4sn/9wWJ/mZZAeT66PYRPjZUUZeo7Vwgrt7CnaEBQVP+r4vHIyLkHIUp/xIdxXY8NAm
osVVfuNV4MmdxzSAlLrhs41XSc9cCyWaqzn+G8J2ioTo1oZHc6+yaBpQuDpYIlb5fl6rHmbixrFi
Slxbe0jf/rGUbf04v+FEtdzs7Dvpe3iU2Q/x0sIvRVTFNoUm05/teG0cRgnn7Hram68WkFr0yZhe
f+oLE9bxJIPUOYsPXCDaNdgatY3WXYkcotsH4Bu3nlcCf1CLK/IAF17exB9wW53sLHP/2+Y9+NRP
XbNvGQS9+nfzwpaER5tcU25+gie2+ik7o7Rm/qscjAsucwFOzCb/HDzI5/EGuPcbwbGxbW3CzomP
1pP1gkyfIo7oq3HVOhmfDjv96U/Ajru9HN9i0O/nYqufm9RjuC12oHFtI9kNb/LypjGlp/wguQia
/ar90DdUCqRtgtt3WHAJTuFZF43qyg6PDMOxZ9KzS+zYbf2rdqgC5Q2xdCtji1A/mHkhbWlYY17f
+OCiDRsm9CljR7QNj0kMhJozEDs/CjhQQQhlO93t0TUTZ/Od3sMVg+lHUtvpGkDhZkT6Z+vrKXS0
bXxv3yd3M21CMIiOgK+ZzdDZaF1UktrN/2h+hWaH3VFms7KdXsvduIJva106H1aETWJyvRXxKa3H
wGlk2zwr3d269Mf2EZKGbRuP6Sq+QtZ1mbCIV+lMEMS/Px//Nm4kCFSS2UyCmwQPoUh/h2vJ6Wxq
gy5XYFdaN2e4KGfGqxk17r//Mv/bIbx8GQ2uJ/wp3URL8ddDuKa37USy0jaaNBB6ZLxa1GdTMP4g
V0SOmbWAtiuu+H/WAv+He0f+x7D0L7crknhZRMChwxBj1vC3CQNrSlXHoUqir0C4xNI9o9GONyVI
cjtHYv0uaY0N6Mzzyxc0Yiojt49CGXJ3GQ+zstG3ajndCoK3iYiX+ailxYwXkNlSpIiHpBvB22O3
BelANa1MmhOJkboyR9n0WJmU3ox9xU6Y7LQjRwb2X5fR3V5U0vicz0p1UIfJpAI3dljz0XQ1L3IJ
LEJfYp96kTVQmhfCSjHnK+YMn9EiF30wbWQgK5NZ3FvN6J4DmM5H0O9ElAPgyBKyq2pQYlurbQ4j
NIH1tDhNWUOTo0SsMKPbIIOnp311cGlI+ks9hP+VPS4TiswrqnYnZom0VgA0E044e3rC9gOLy5qp
BczORU1oCaxyhpTPRt4/RTnfAm97y3GAEZOcNRxpwq4QswrwuPUqg59ya2smLaWOfjtSF07yUDc2
WuLnRPfVY9RX7OpmHXkrgkGbIdsuMaeNVtUXPY0SR2QaNTJds1UtV/hHmr/yDZ4TZ2oeoluWccUE
KRwtLaDNl4WZSV+FxX6EhyDICSkMsUhERmMcY3XOXUMcFgiJep5qZVrrgvo5WKN6stoVMzBAZ52R
bvpeRiXSas02wekzDvGTUghf8FHJdtXmmyZ/BPx7GZxn33VBM6WVOvfZLJ/jvj2GAjbqttA1D+rQ
S7dsN4FOcYiRUpISMYm1ixqtxoM+6zrq8ABhUe3EiXQSzXAjTNqTNH5jQLrOJK2tYZ+9jnr5Uo7p
R3gG4pmtmrG5jmH+HPvBjXHiN3E0DCx4gGcCWME4vS4/V8FPDREJ15EQe1oGh2qcJaDj5I76UFRZ
Vg+51a20WVccmaGnKmfdKotZ59ZxcApL7R7JWBMFwgRVi3d6cSrEhYCpRkVVW4CnxdTOCBmwTt0N
L/lCSzQhiY0w8Dxh/Jl41EUhvY2l/O0b045FcM3Bl2AxYteYdMR0Bl3NRaE/iUQ14eK105b8nkWa
jfWLVwfuFlNqFt4B2qNn8pacFrc7W1637FJXncI10HJ3ec9EX/DG9AcGoWeonaOEmjvkxqrGbN+a
1UZ90kvmp7iJewN4fgE5gGQ4M+sgZaJyGEn3qbddHcH0Zc0tvWs9omKGqgmFV679xOHHPD7PPUGb
Y383m+FgKeGWzZkH/8wxkhnhLmHDlGj9GDFQhyq/V4JAXUdZdp4IdQDQ7xvyyjSWS6PulANAebNj
anKakdoW07DVWpUY5lIjhTOXqq2s5xPG127TkLVb2po0dvu8qq84UHycxOizxySumUaH0i5ANYy8
0QJnBTTCNXs52Ex9v5M6wBSJj4C9BGFhSmJEdFzkGYt1788PcC7kHfgdajbZasN11ZpPftuzkxdY
bMVSU2PLWhw2oZjsR3VIUBR8xIlP0frnP0Xma94TWVZEWYoxg9+kMUb6x896+YtPBKkFWq45RiCJ
Dka4fhXUpPyEdMo5nJDU34Wd/FMFpBLLMhacJwCoTMnP87UZHMpFSgAMHW5zxKTCKHZNRholo/+Q
7/NGfsTlqnHrY3ocj9IHyrRm37DsYVH5NAs2Z3fymJ757FeHkSnrL+LPVU+FcFBO5sMuLjCQxAeJ
y+o5/GgOqjceO9H2T8Vntqdkh4uAPvaN90h/M/dw/DaqG5FSQEKQeTbKNZo2Tnq0Y3i/Y8khDXtQ
XYxxxkl8skgGpTxN3Fon+MHGnYU62DS20gUleMASwK4fEvsJ40CMIX8MF6aBpcjWPs0n89vcVj9R
/whJakK+BkKj4w/2v5Wy0l6Gg9w5BKJidcgTqh4GGy4IoLXxUtwo5IMn0x5fWEuuxXO0RpBvcImh
mLgwyXifmbU45uf8TgaoATFrVZCYCWGNu4krT3fbfbuRKloVr9/L4454r7TnACWWPj6RsE3aJhsd
PIKB7E3DBsL0Ql/AzgFsEwIgngw+be3ewpsAMQve0ophCCn1SFjYpS2JP6Rb4CRbDfqTJmGodJML
W3Y4vKsBOoUHcsIYOBC4TxyCFMlShkEQlKvgFSV9iQzNNk9segyFIpRcxfpNLteK5OXEuE0OMv0U
oxGTtLO8M6MtPxxzvr3GRsPEeNBE3OUOb7zGCZ+vad2CF1LYxDmmflhEaQNhwXbWrybYhkyfV4ST
L5Mpp/jRgPXV+/oTjRhvzxI1jxKDIY9Nprm+SxCmBBs9vw79drQewokjzGJrsdMfaDH7DY9FJmx5
iQ0cesGzcVK/+5bTD7W+3Za7mtlfC2CEmtG8GexfkR2BFN3r39pKuMwv/pn+qXkw1q7ya3sj55mv
HbxT+r7lh3LbA/Nj9uaoP4TCnvRj9tEVCAbs9nW444JAXW2d+NiQN1Zs0P7oCA3upVc/Y3POwXM8
+AQopIWyzXJ7ycFfYi2Ddae6Y3Ah2/uU3DVKVeIaWYEy2i9Xvlu/osYPhk3Jv3/Hv1fsjkjO+ExS
QgkrJveGaN8I58NcZ1Tr6r6whwKGy8tf3fdPhfRG7FvOjtg8BJoLzIf1LC+iQSN5gnioHSQikfb+
Dj0TQqep4J3y+DuqxOUNgnDpv3TJC+bpTHf0BPL5XvhUofNcA2nD/B6KK/mP1ck6TxguGV+OR7Qx
h6QBWOPx5C6oMrta1/su8ZDf7gi/C1wqm/QbCXn8JlqH9ODnG3pb3XcQD4n5tvisK9unm2MVik7D
Nt54rqCOjsBlyNgtbGEjc2Z0n/FK3cBeZwm8Id7cwGX/lq5bAD/HpQEju+aFzMrk3K5JfRMGN1Hs
pidtCX+EjXRsMHlEmG+uhgMSMKbQ89HiqaFFZS6wSt9rTEYDVl8nvNCR57skufVrqjzrZlpO91pQ
4Yxr01G2jSO94QJa6/d0zTDnwZBz5vrYpsfIU+45c4WVcdiDLpmfh2w1PjFjrZ7SC/3Mo/XiLQ4z
9ZhwjLEDdy0O7m8oR8hzTip/b/+mrs13vocLnS78zXDXr/sZpxrfdZq588raFoU7ngN2nAh8DS8v
PPHkX1sGwE5HV1c6AzJau702Z+HB4uW54xdv5gXSzXu4bfY4rVaUCRefyPuOZtsZ++eYbIT1zKG/
hYT8Ka+yF67Q9ikPbekwesUpONVfswIxnu4K3ap1FhSHICj1Xn4SsHLkhFVvyim6J/sAWMUuUHbw
8HzInYSwiZs0OZTtthSf9It6NJ4LtiRoQWG7ukhHyf+KtU39TWvAknFfb6U3ULTzmZbuxA3DKIQe
Mfok96td7F8r/PiN4RodcB4ny9zS3/G6Z676Vu2xB5bqqn6TlJWCCe9snvC01ZJnCOve34TChrhT
3ieQfHwvRXIRx0OhbvEZ0qT2TBQ6LwdxQL4YxcKBrlL6bqpPqgqrcov2oF7CG5msIF088yKvrWcp
dKtFEGUHGHDwe0VOtKpJtNriD4K4Mx6iDZZT0zpVJ/iPonqqdIetlfnbswvY8tgFr/NXdvpzzKmr
YJe9M10ZiKV+z4INZREmrSfcFrvkEkQ7RfoMBSc2L8FwjN4JIx9SsopQueLr37Mqo+I9cvh3LEGS
vT/cUKc7gfBr93jIiIWMnzh/rImNoHVLdv3ztAq/pFfBcukIhmP6YAJBav2ZAUiv2NIZ25xXXRCa
xdRzl+Cde4nDQFE+rN7rjv25uEbEuny1Hml12asoIiRydREh14q2OeYq43wMaAUDG9BNeh/LO9Dm
me2Atra4Wwh/kzys2tYjfsealJyJ05su45vvP7P3TyhAtwpPbCy7CB2xE2P5e4dgkLCegZvzWd2L
d/K41JcyusZPJgY8baNt4sdSeILU/hhhOuGrjlwsmvgRz7OymbkoXqVN6RGkg5fbhpJWbcR1u6U9
7Y5RQn7jGhxV92NqbpsDtnUJbRNJgX6Yz+J88p/zjbHyH90PWp6SKuDWY/ZPbQWUH9KLE5K0uyE6
/lNxUZ3gWh6y2UmIUrarX8Xr3kvmG79saT5k5ZKBFaapA9F+xGeLl5Ui/Jk7L7pYzvSEokaLtu0u
Wk3vaudWd051JeOYdAJmY6dkXz/3QB4qGxz4i86YEufYmYHSh+KJP/wCrtMQbCGkIaxSxzUL8xjY
r+T4N9zp+V67lgxLIOSkl+xHwbjWr7IfzWDrdZmtfSJ5UNVyTzFOaKHB++lbn2txEt9Vxi2p+tnP
Is0JWUvB26xnbr2wisjsaqAUM8GisR1IlKgGVkF4p1NKoCqqadRXRgnpJPYZq0nsdo4TDfpbjsru
WCu/Tf1Vh279xPeETdKAvLUNfqhh8nNNkXCBY+YD4qJK2Bkw2eoVrufyEXfUuLb64/M25jvYRS2P
/n1IbJ7j8IYR6tv4Gt5xTiWBM39WP3SNVuMW2L5/G90buWgGeuYds2TtNSBUb7mFHIywu/k4udmB
tSHVpctmejgllBk18dvqulgsuy6JUL2NogWfoL2Qnr7FLSUiKBxCsffqEdEwW1HFrlbBKX3k23gd
EqT5CWDDYKx5g/ECtHmwuSnO5ro6meYedPlP/2OeeCoFaNy3+Rge8y90D+f2mMW2+mlto5f6QNQA
8/PqhRibKf+V5qdJs/PUofWa4i1h83gixi/DXJesKaBUSGS88qDjlhyjTEGAEkAVGyd0ULLK6zzi
d9nNdLEhdqD9EKTSfvzzf0hiewTrKKDQmOpVm3Lbknwi7f/88Of3/fnZnz+G+5mDPEkgcBSdtLfG
SFpyuvjdhLqUO396SgPILFkcXhrsOIFGhKJiiqjfOGcgramuKdYybhper1IJllzqRdQ0ZtTypmNo
8TkIRz7YWdM7WSmx3jeSS2SFe10z+bdZLZNbNRM9KHTaZgb0TsZYpeL2IWBO7pOM+RH28U4vvAgt
kR0IRKz5k7hqDLO2k1pkGAWBHuZtGAAQbR9SoqPr6JrhWcpCMAJ56lUyE3YCdjCIs9gi5jAe6YTr
Z+AI8HN880MOVS4uAYPJpLgGXBCXiDYZuw7hXkTSMzSX/Qyz8hi+ANvWKlV1hNj4s1SunV7xa6/S
opTSk6uwqIr2ihfYN8GrWhYSsHrEZpCOKDnEZtirHfc6kH4GKSbxXXF6EXwcdr0o+cewUR5gT/oF
qbiLEaFtc/RnQPriawnYxSyNvcHlRATKvldE3NEpUrOKCnko/Esa+e8gb5pdC0ayRxxs6zHnXzOD
bU28ISjqnWwUW/S29NfoqMQUog0EkEUNtZoiICoWrGZmi+o2GKx7SOYs8rbOC3tzh4v94JfjG7ny
8rYfcJ1mLdmm8Ufa1fgyLelHLVPaMjQ8q36KCSj24RcyAIk7NX2oJs2Kn/TotM0ShvDc1sD4xusc
XDJiBN6y7q0RCszUYvvIu5nxMiljsX+rtF9JKAH0BOkLjHHu1SoZmalZv1Vu7KUGe6cgIFpDWrYD
MS6xWCf6VDYFWt/5VWjNftOOAOwrMfydEUNJJKTWJhFAIZ4ScPY8Gd18rwzV3HSxwB5bMJl96wMb
hmB4nZYvJst0pxLaO4tw8RGgE3BNa6WHradKluDAIhNtrMQbsVxwVoq1nhO1wNcRtpgBwAG/DpXw
2sNA17lDe0th2tgXr21LM/bnz2ax9iua20QqOaxRs0OOh+OMgG1MzXOqY7WpJ/HWiupbjlIHugvg
KQGnhFhx60yz9cKpHOLoCPgXGF+S37wW2rALMxriMqdEVYr2nlfAXnIVQ64xWJ+AXqXI/1R1SuMI
kRweYhZmGRuERSmpPqxUeqs7Jo6Llx2zEC6VYTqARfCCkpZBDlmhxFVkrKI0XUt1FmyvocZSqZjo
6Mj/XhdSRDMDGpcciQvpoy9CvKgqDJT5hvhIyuEzhjZOVeyvJ4t5UIbcJGp3tdxhfI4RGKnxvdJx
9GOJw4oi0i2HTUpKeIQmGYbHqpowYptRpdtWHum7XuICMIBpjyokWWXd05fGbS86kiBeYB56TWO1
jhDd/DD+0FQpZ/pkJCsT16CcIuVXmpJ7EcQx+H/mFkKg5NumYqKH7nE5WVcKUamgNjpXVNi3BV15
Nq38Eg31XaqQyPVYzMF0SnYotQhsGxy14nDPVGgLkYx7O8ExbENQB3vROvFQsE5GNLYpJ0awxEmU
UnFReGl5OuV8U6uUtFqtNnafdK9xkVKPpOxiOMOzg1W9KCYtmpTHD6O1WF/F/nRC1+3EgQnGNj7M
euP6Mng+M4erWtBLjz3ISA0glRsnk3wu2QMKYkG4lBUBQSZVJrFmoK7J+BybkI6k1PqoUjrXIsyA
P3Ij9bxXGDVI+htbIiSS6lQyZmhb/yfUVQih3Ssputi3J1DOegproUS1SaE87pp+Bw75PRwpZMv2
Iep7TDQn9hqb0oDwYrbNjzWyuM8aFyUhBX5+LCaF2Qwp1c4VwfY2q6pnzHmnscTvOehs2loR+1Fd
f5fpzprEjyDIuE7zTkBKDfRWaAiNmoz0QShLk7D9Jbf1mBaESLJLoOChxZkeH/pkkS1fUdg3EObz
njmpIsgH+LJggIWlV0XrEplEIyRxdBEx8Wuplm2UirXvWHRQTq3noI4zLwVub6MV3zTNvG31fufH
tbgvaixEsZhex7599GVc4bCeKU9khC46NRF+lEshCB+4EAA4KOegJwRY0s7oXwPejW6JE6GVJMbB
FIzRA/AE+kHjlzqCrY2fiCRL0hPnQQAmFf4nHKDsXowD/6lkrFYP/T4Ng7sIM6ApeieBDrauhpQA
i2Fg+tvLa+I+iXUxE8YdvXJC//OSwhlYRyrA8RncqZbPHzOBqljUhW0sSpfMpAZNkd4OY0oTrbfP
o8IE1x+MS8dzioyeA1621oqKbtJEnWyP7FoDlbaqN7R14xNjWREWH5UbhVCQqGTQp6RIhSMp3ypp
ue/N6Fng+3+JGJ4nRfKWGEnITbwQfLnIJCxYbNvAvqkIu/8ne+ex3Di2reknwgl4MwUIgJ4iKT9B
SMoUvPd4+vtBdbqy7onb0d3znjBJKumAjbWX+Y2IjJ4tKzkt5EQhTjVq7EUVhb3RAjvsAp1tX+hL
sJ7UHQu8KTGEphoUw3BJp3I/ACOGkhmiEy0jFLmMkqcw13FmGkBqLFMa6vOHmlqJg45V5pRVultE
aZuX5k5Nut41BUTSox5BkQIZJH2ZNiOIjc0YzehMAhNuRc6/HiweyEjUjgGxoAsrPMwqpmFapSab
xgQf3+elV5dG4Sej/D3WA21cDAvGx0EQQb7psG3nhNKh7U+tDCayH9C0UIvtbHb3Ngf7LnTNLujN
LRpl9CAa7Tqior+pln6HXPY55RA5cWAcKz0QNsjQxwlDqyyL7zUuBXbdai+IrWiOmOZvaSCi7RvN
vqZrDOqsF0MEiS8PkwcwNIBT0uawptAfNdFpaRNho0lKypAGorKkGh6ne/RKSX7thhBst05PwFx7
1pqc3RDCO2CKfMe3SiXThfPpQj4jA1DHRwRgATqa0q8+75uTmrQ+ffzKxhOk9oagu2HTUGbGpy5D
nmsLfR/m83dShshN6oNpBxyhUl0F0+ivSQIZWwxSGVWMGWlprmqj/jLqmp3tB4naBpD+plbfQH7D
ShyscSHBwpCeAuiHx6GnUFBBR5RBPzhZEt/TPOk9BjSoIpmggmpG2ekABGLxYuQfNxMTjXmkrxF2
xkmG6bCyA0/G6trQW9cgaDHWnpfFj4vhMigeoo7M5aNe8Rew2fs2h775c+8/HiKgOO8ifMdD3I9j
JkOupGAhO6L6/I+bn+fMZrbcWAzfUSvM9z839cAVQMCSIK+RtQWS/AZXXtm3evGllUiEWKklbwZR
gLdahx0c5YEOXxRSlEoUsomJLOI0CDCadXqaGZUbYm17XG5K7OeQy8r6tYmb/fumn6urkCsGemCg
/ttkhgsvayUCsJGi/3VTFOBPujdLmoy98PdNDLxAXbR6l6wKF39kLjBi6DwDIY18NOmKIfT9IAaj
7A9IyULoStW/bLL+P0jw/wASlIAwAOn6Gxiwutn+22D2/JHjPbsrfsUfxcc/4YH/fs3/8o9V/4Xx
maIZpESmqOJw+TdE0DT/BV0eiQlApBoogn9CBKV/GZpliKJhQKxCqw3hiH9LUCjGv1YDORwIYSsy
FjbM/xeIIBZ0/12DAniGpEirsaQFeg30xH867/UyAMglmhgnBATN3kfcEwwWVJ0LU+XUxvQLka3e
OLcJ+n96QhmhksJpSP9fYe/T95sYimfFuIlEcLtCR/RBzwFaNgZfbfPRtTmePan8icf0DK1Ouja6
rO6RkP2ojSjyRoTXCE5mdyhLeMdZ3k92AtQfh4dIPLYI1S0lOKW6aFtMFV67dYWLKTKnvTIc8BHY
xyYmEmleIzhorFSqvDyCWKDhM9MUIWf2xHIEXGOKJ82CGCnIxTpGSD7Ji2uqAxC57bQC9RCGqrB6
Ehq8SKAtIEqFDXQAatvpyVs7/ImcQGa2HNFnmjXjvRSmyJuZ1IVVk2EeroIOM0nowxG+KxlAP0jl
SWpp4KARA630FzvGW5LlcGzFyk2X6nt4AVTiIfeXHfoyMQnKqbWRI821ktzwZ6S4MCmrUeUJVQ7x
pEfOIGnbsaG/aI3KqquAg1aV78ThI+qt3ymNs1o2gJenPiH7IoaZ7Nf6gtz4WD9rNf7bFVVRBngs
kKburCb9senJ4OI4esgbNXPlUv0McQG5RCq7m5HiQVeG4l2455EUenGrFg6JhN10Rb83kW6d5YJJ
UDCJ17r/TroLDNbwBZNYtOrHNN0ohvzVq4axH6nDlJrG7WQh+YwOpZ8vxm2OK5l+japf6uyaJnzg
ICUbHQqS267M0zbrjB19mZuAW7wDF/OXjvUjTtl941iahX+5gHRabOS3cmCCEknSso3iRKH/B0dQ
MpRri48O0liJuBmq7CsorQxJJbjgxQovGUeZAlJot7EpPMVFgHpko1yjiHysH/LZi+ewQEaTL13U
QMKey6nUqYHmW6cM0kYpx3YXGFK7oWo5ShNdujYwbYG8155abSNr8OdncQzPBWrcbh9gPdGJ+n3E
RfOFQmFec78sxAouK1UvEMFYDiHuNEUHHXKJKqbUIBFMdabO7MdtJ8TYhJX3doG/F6CtvJNbCHt4
miGEq+lb3ZoxX0/Rt4xp3mgq8i6K0FPa0qpJouWsa+/GqE6PPbkkDALAoaGMrCoMGrMXRLoagt+i
k+HmZX0B7IQwbbG21vO1hgXRJ5Wpp7WMQsUc3YRRzKMjZMyPeNFf+hZYG+IEjmH170iQXpJZQUo2
TlY0YHUTzFBjR7oaY2Ke0yTq6ZUzUtcGca1yf6dhnOxG9PKChVSbDAlx6y78FLLIS1tgGNaSfwlp
eo4UYfYxrd/KnG9X7iMiDbw3RYP0LppODAo5TSukPCWohArELXdaZX91/D8OGjiQucBEr1RLzJ/K
DuznSkc36M/X3Wsy14cEpdRthj8cUnVfRWYyk+/1U5hUAfw6FMFheVx7rf+diqHlCDIeM1nMcF3D
eS8weggejFMy3VBv9UnhcKldGTBsA5m3KNRV3VGW2zNQBYY/87mrB5yVUs0T82WbGgFWSuWS0jAm
AKnamscAZkYE/iQocuQoegVAcOj3EjIgNuUvssy5iLzheJRYHbupQIYgrGIqcX2EHVlfo8KYaX4i
sQylfuo1BVUDQnu8tlMQ7mQkq9xof7xpATDBMM8PIzJDch/jYpS+CCrqcFrMTHIGVePQn7kKFpVu
p8zha9rRRJgqhDq7ghihl4+RaL1GeGy4WHNWmwVWmj819UdYy+chjkZ3SMtnc66MbTtowiZKKdnH
+DcmlOPVshB9VBfzMR+EAB5oZ97LeLTDOB99pQwfgqW/0cdlDKiLmFg22ENaxHGpR4UuxXDS7hf4
yeZ3SH9mX8r9U9Xl6lWLf5vd1Pl6DuYbvyo3EZBbTtT+dQEn1S76KzzTU0m9KUzirRPrX6r5U7fn
5FOjiccfW1489x1yCRek7zzQLdUe13SsGoRqcE1zKh0MicIF1eEE6dlKPI9tXF16yXgqImk5mVI7
MxqNBF+p3wpRjdE6FZBYsgQMdJcP4OKVv0gRo4hyOiYGbe1Q32XWDr4KwCFd2c2ozBSJ1F8NJaPX
v1wU9OVvakAMldOAHL6XOQrJvG2WwqI4wSosHrVLgjYFnZ15ssWMbjtMwdZtQdaGoJYm9O7Ccd7J
gihe9C5gqKvljHF6IMA9c44IfOSxNZePQC2SPb3kZx0o29mqtF1YAZvVqqm65Tibpkhp+ipdF09n
RGnGoXZq6uI6ylTdeQsmpbcYNBQN4N1WrH5XuAQi8wi2BOnKwJb1/kNv9AYdAxQrczk5ofSW2Ji/
9b7WM7PNwLcmXdB6uobAuBRY2KeI4+eiaGcxqYVnRW+Q2LQ+ByME81tDqjQSuQKCRjelKIsHbJ32
Ush+G1sLzigMz+de9VvKJXi/xXwgKO1B67OP59GhMLX7jAPdRgC/uFF7top+oZc6d/WjmJLiCLkO
2FlZXPrwGtAMtJrkAjWlCp0+dCEeqpy9EJkB3ZNLMcDj6zGqLKQd0E3e4AqWnBrGJokOznNqcsZt
CTVvlUIOXRJc6CfpW56ayjcr/WR04jbsDX2zkgmjhYFbmrNB11trkVDtVgBTouBM9gULmSYxG2kY
pZGTdealgJuFVsdr26C9iKyKncRhesINcJOTPx1mQ3ygTQ+zeBnUM0ZE884Y5A/goMwpjd44hQOS
YioiYj6TBssRVfhuTC2ONYC1DWZ7QF/4JcljWaP6LZXNr8noSyrY8klX6/euUhBkbdlGQlXRmU8A
BOuye9w1TAbUmynRpK1Ax0ZxrXrGgCjAnKGmM4CBmMSJmI3MvAus8pPmUgnftjjjqQ28RAO9IsX4
EHWS7MnQkG0clKzmuaLMQVTbzHWaWxGbfCWpyGyC8U8G1FdDcOxiuXxFYyKD1qSzn5U9GujpyrzH
SAS5oP0IQI+JEYCXfJHehL5rSeIaAlsawnHPMlAYOMBZMXZ2XVCD2SOuSXRPSwHB2X4QLzgteBme
kDZbRL8bNHq+OtiNqQexj4fRsi2X5NlUavGS5AA2rXucdsJOiTsUN6XZVekuIVp+yBNUUbsZT6Bl
AVo7YXprzc8LgX7SsPqzytEzMzBTElPtAit6rykTqCMlWaAx1buuwRqjYwhS5tU5VcX3KK7K/UyW
b2v5COpE1eMZ01Ct9idB3KdGcZcNptBTYTJ7gYHMcHFe9RBlsRJdcHytO+XRr1yQyr2eNYAt++CR
LgF+SROA4AFJjAxFGwxO1KYE+IOujRnE/R5ydb9Hm7fb0ylF9/Ln8c8NOba0g86mjBZj40Y1q32d
Ekx5LSwHpCSB28YK4BoV9W1zpCn+8+eCrqWn9eKl7tVqzy6CbOR67396+D89Nw2ygRloDL5hfW3W
IL5R5Xrl/G/f5ef/BbUkL44+0doiI0LM4e/PxLO1YFr19+OOHH4TYbOOgczff/nH3T9fKtRBeQLf
zjZ/Xi0IwH9pE8hAWkmm/nrf/9tfKYVAq7RqpJtj5u9zzZTkz6f99Qt+3iqFR2znyop1+Psglg0t
2sBIUdVUU8479mp1Vypb7WcpNEyN7J8/lOsK+LnXZjXs64Dt7M8fmoZwY6yrDOmI3JG6rnN0aWFJ
AdDE16eR6Rn+3ARJccAekqlHxklfQ90/bn6es5Qp2qC/JNPkTfCh6rOtnJnFvhcYcKcZoK8uijty
dHgEjljUkZfl2ZO8ntAoZ4V2bVzsLTRT9pjK53/d+4/nVIZVYjL0/myQtxzkGl0O1SqA6iC2PmrV
7NCHY8Gv146spUwWcXg27KiA6B7lpTPECAPJZTg4P5/z52ZeP7EcpX9/7M8f0KjDSn7R/EACu4r9
dLEP0d/2AkR4YhpG+z/PD8NkeXMpH6O1I9Ub6NoJ+Ingk8qLrEi/RRIYJ0sD1MxiqQPUgte/KFhH
K/LQbH++cLUe6597//FQnpnjLOqBFX3ULBwy1m+QrVJ2Qo20ayqjnfpzz1yFYX8eRhVtfzNK4g1N
wRqdE4RXG5qL+5+Hfz3HutsEve2nuweU7fcPqIM8oObLSGovqN4Ls2g/o2eOuQhzYC89FrZxepn2
dOh2swfscoPvxcwkejvC4NG8h2X/Mnp+5zJ6tXE0rDKA2kcrcKVlF9z9Id3nx8x0fCx2Xe2a2b13
pEHu9JuBfqHtL3s8x+zGfVs/7Ehwrkv7IW02L4npHCcn3b3AXHsxcSC/zF880W/4QKRx7xptjvIX
SphCeufC9vPjS3DvMtoHADrQUUJvbR/vyIKvfDfJJwW4+rw3a/sbtQ0bwcY9voIbcIc4I0cgLDaV
dc8XcAUcC3yQ+HXja1yfVMz3VA/xWNQvS+2LwzOnorssOwu3MfLo92m+0KUHRd9tI3kPcLYL3HL2
RKYxSG3nrjVf6uVBx5g4dKdlJ8o6Sc6Zzw5OWRe6uPjY48PocUokrKUVp06OWbpFjHn4LgBCYDiR
bSS4iFgdji98j/TYmz5fQwWwBSoqs0dPZ1PYoSRVrGRB6GjoG2G4wB0eWqqHBMQyIyRBh8DuchdE
c+GL44GBENqNnARSAt06gWXuvxTUMwRQs5TDW+l9CJBtJlI51Yj7EqiZ+whYrwZB1+7jzDMKNIR+
Pmw6S8ioACl7XVSP+MF4hE/H/lfQN/FOD1H/Z/axAbnNvnZaFRfjHcvCBn9SzC6mByH6Fox2zLt5
qXcmU+DggR3L5R/1pXRln3gnXwEsafWG2ffS+enzPDvxs3JBXpqhjAPmV70VJ1lyhlO0x9jQ3kMh
Gx+pMBEGHM1P8UtEzZJjbfrRp/iQMS8dN8Nv9EEKGN9OPj8HN6IixrfnLPoAuuUBxwGC6syf2/ZR
9FxGMhjy7WJ0BQTXyn9X5UYWdrmj3FIn+yzyUzLqXp4+S43XgMxJ65N4o5e+iTcA4r6DL5JFjfO1
OOfqFMmH7lw8ZdVR2H3DSgR69AZEOLt28tZAM2SnETGqwAHPzooe4LCgBQ6nTgEzTld6r3xP3wrf
3C6PwBG4qDTBE42dKuGu4fb34Zz/gnjQPON9ZXY+KJpqdlkUybNeXS0UmNPqEeH7sL62xRsv7xrG
QuvxUC8oVED456xjFMzinaZ3IdtU84X1yCnrnZdlL375/LF/pVfyjino4DC+FjNmbmCAnWzZFt9W
tpmcpb0xLsuLC5+dzCzITfbN6WdCz0XI/6SFqFYnFlcYbSJj/UiNM7uaMJ2iZ34cb8kFEXFijfbW
MQFX1xWdKs4seCz8Bc91FcnWVaCQUgXZlANa7QSDWf4W4Hh2/QcruW3QGNpYwjEKTyxKBodK5Wiq
x5M9PJuqOJjtHi8tjhKI+dR8qqtHq/rqlV/MU3wrd+tmV0K/AylAY6vxeMs4OQrNJ4JVKm+gmXel
8XL5OJDcDwxiC8mXxnkr9R9K8DAgPMkln9fXdMbObXqvizcRpaSsfJAr/KbgZdSdtE5w7RFrKq5v
CfR+kuwGavEIglXwEJW/XoDol88tar0NidiGa49eIJgMrklm3jbnvQcm5ahfpmTPXgpRZXmw3s0L
Z5jZKcd1cD5ix7x09jmObpo/f3EF65JNeOIyISyMzXZFdqNIeRlV90O5Kj7Cv5lDKE+PS0705B6n
w/CH/QBJot8QY99YSnyGL+37L+IqCrecZ1607ItvjQcuX+VYPNNnmj38i01b5ZeG1geSNvJd+N3Q
qHvnUkHtcv4SvcoFJdxsGeJn5Xn21Lt+MU7RT2iKcf2lYYDt7p5FyDeZ9vMrYvNnjgF9N7oY/qK+
9hL+n25wmT2QLOEjkTPGsW0HKIijZfRPfAWV/6wZzuB2LF5z8mYPMsn8RfQhlE5ca/0mNdkWg620
l/x151DRh3VjB7+B3C2eCZYMJ9eFSpcvidi1AhdF2vioo77DTsqqF55UFtK38F6yuQvesOdk0caR
L6DD1NDNd5ZBXmrnyfubehdOv6fAFb84dP2Gb4F4P1cSl+P69skLnRTCLpjKBX9TVj1iYzPbFi9X
cJoxnPIIYPrDeHc5+sITZtb2+Ipv97txZfvjPBo+Byj6GL+444+Au9ZdBCE8dF06u2AfZmOHev6z
EyKsiHH6XgC0yZlibSjFAwqhcE0TRu2kCdeFM8rS4rvinuHAkpnX5dDYMEr2CoeLVDLdrT/ZEb8+
WHlsFzAKYQHUR/YvE51I37py1S/sxK0HxhR6cM77sR/4L8Y7Zdix4o2jkQE4bA5HgaMinIQnRLUI
mrP9kjxPzhcHQb9PqLfCsmQj4Yhzl9/Pz2Lxs4UO+/U6RTzVjbDjtqUr2wvey1r5nD3Ld05jeWR7
Du6w/VxWtEKM8q2EkMWxMk7sftqVqwxnB4D/H1FxkDl/jhy6wrzlExefrcy0q5kvPeJDTXrC78TO
6kSopM/qEUXb1zdeTI6CRjdWcAdCZbgrlm18XM8cAfKZMCjtufKYlxz5ZcSAVzZ37fS2qhS+82tC
FCvp6NocnM5tBY+PMt7fmvaIMJjwzg0dT0gtAPYAS29yOLIumASBBV2B2+EEKVDIPwoUK9knd7AW
N0RJFiszH74A/J9sgz6LciX+86ppXaSY1LDMsm++Fps/H0Epvmxh31XBQ/vFZR0YPmelWFbI6JyS
NqAivrFOgyvEO7Io4cgrZx3ez31dpSrIXR92FutE9APmnsBZSBZUb3zIvunFA4Icw5sB6tWfYc7R
P1iJj/0T+2ZHTK0hNECo0UbUZdji4ocED6PRZ1DNVB5kLDT5oN+tPX1WfWfBTORMYhjnwKyz5/4k
3PAdibeA0+Dv7Su8HWl+DPRKohakUtX0njroAEYwTISflO86w2OoVYuYYDxAXu30x4rxQSabuFY7
2unDvFOkQ76zCQ3TGuRkybZASpxD4+lhrl+L3AdpA7idEy/SDQC/Dop/RSNoULC6nREsx/XgS/AG
SNG8eLy/IICEVTFpU+WyrZqQqu6ydNTzCyHKoC0xfk17MHgWam4JxEYmIm9spyNvM8bg/jEJa9jV
ptoNvNI6VeWzhi7uvuIkMhCRfJy8iuJswSQf1mVglqeqWXvDzlMIamsxz1HjzcBcTUdEwa88QRqt
yIjVgwriC2sZim2ANvZyC7HscZX8EOW/TWr9Z7ZW4ymhomQBh7AVfDHcMPohp1kX2BHUGB9+/2LN
sp2TZ7N28y3yoONDo3rt2zA7AZk/uETRzzSvfp37nbgLPE50328TeHaqxx5YFIfIPHc8vE7mWRLB
49kDSH3F9X2fINdBdXxqgKAC4n4lXrECJhFiK+ZTXm+dctIh0BHVSY03lpv6JXRBogBhZXYWGmDg
OfUNFQbZyuSIv8zYx8FNEB+BEfGFqThYWwg3b1rqHbZXcjd02m3zcZWVoDQgAe7ZPrfIlK8cJzsj
TyERHtmgHOU0wb4OwWK3X1P7nRcM/65M99BAhKKt7eVH6b3ecFEaPlK8KTppzaGzsbOACQkcca/A
aw3osqPE/FDTke4CdWt8Wg2Oh2r0Vsu6m3wA40HcJYute4buevec+rwwpET14vy2NAcOhbnL36ty
BwxB1TZJg9MgtEond2LIF+klvgouuaWrsbi2JLaNywLsmoziCQttxl+n9q3jcs99NlKy1u6mbxlZ
ZMikozlrV2fTbr+45MrE5SIGocx0OXeQI0m4HhkzkMhZeC/t6HxNtvVCv2mmHx+iCW7XX90325Rx
sApA2uh7EEw4uZHqd+lphRpioCA5iD8Csd8w7GyvYuws+TvDXUxHtmDJqsgTaSCSuuSCA45PHFxV
dyNIRa7OSGykXavvoOr1ow0oFpYjBqxQNt9AxrCEJi7lHHLWLywP7Ida8CPVy1fMLkbjD52Iw9Tz
yKRb2yfCa8qywWZaOQk1RNX9TOX9DFkfs/rCQ01SJfJDUp9eJ6SAZfyCNyLGMtZvXScKvfWaI1V+
gnMJf2F6hClY4UG/U/trF10s8YOBOj9Fj/2q2IZkz9jLla4ueqljPt4sp/Wi809iArKQ4ujdOnPh
GDcLQsvv8Gl+YMND5A86oIoPG51duSYybgcaAey6GB/afXFMFNIQX3DmXyFN+luvbtJDwTZoFy9C
74H9Ch6DLUU3JMc+wpscjeS9iJsB839UiIerdmtpDENhxUu140rqAP7W7wbxp37HXopzTeUU4Y9K
DouZmqPdgisiG8qvTHHyZ6DZoAuhkyN1ltzDE/1d7Wb1gH4/8WMaUBqqfdTnxbu02MoApO8kvQdH
C0IYepqdmbIsh22SjOyKK1xz2MW+KR8DOHL3aU/8YSmgbUOqKtiZsq2No9ad8cK1m8OMr4D2EI6P
S/YKq7gE6BVFbwpfgI4uQsGAsSCi6IAOjhLowUsGR2zTX4u38R0XvSXesAMTJQ+4wm/i44zdno3H
0ZFdGVIoFM3mk3+jS3aRn7oHBjEtikArbd3Wh4s1nIE9BOpGhZFHvEhc4ZTLmxhBezptAA8+iBgY
6MJG0Ue7pkXbAstyW9iN1Q7FkD3HboSKEbyjp3fUjhHRze0Q+iMSDhv4EuGH6Z9wz3hM3XSktowK
N+SIDDvYZaH+DnphU0OpNfbbpCJXpt5zFjjMggmNnmuq2qlO+W550AA57w6F1XNobsyT/kSTxYUr
D8RC1agw9lA3u5duAFblFUzaadwxR7U8yEUV9dU28uCEQdjRwXfDCoFj68GiI6GHZHdAaW/HGEO/
hofaD5/kfltjj+cD0Ya0E12IpupbepoOsICVLVh8ZYsY0c0SEaQ5gmiGcgyy9aBdpA0db6JCyn+D
9AaRBMaQHaPNBg/4tdgVDH82wVvtizUdAL/E+Gtf+eoRVjRd2Yd7cNY20dG4oOKKVukFrzucZO3p
Hm97wY3IQuVj/j1R3l3qaTM9xm7mYckULq/6W/jeP3XiRoz2CXQmlSO+5Ru3zupyBR4BFsJks62+
SDcEDsvTnKLNeihNt2nvnGhMUIkeNjBl6LSxx2hrXFURQGKQbPnlaYQ1REwsHYuYf4bcJO8Mt31N
Xoii4hsTstAHudspuzghfh9KYMfI3g5uX79X8aMerxpI0q1WH8APSvhpqDtT+ibrMpstOYLYYLbq
FGTdORRPuqGi/UbpxPZHhiAMaxWRl4A+mskRGAmv/5YagtskRZvkaLrFfnFxn2jR/gHHOMmHaLIz
+ip8l3CX68Adw5UVB2/zOL4aQBDIac2X/IgRg4bLejz7UIE5KiuqDpqHHboVqEjY8EAkGSB6MpxW
HQC53V9ViLwn2YLM7ZSAUXUITTCFd0W/lSe7MfwRaSPQ8aSbVOjza4r6LgxNmP+uAZNfutLqF3fF
WrODJHFjPgSCm+DRzRBOs/fBKoBCS9qb+4xt5uQdKDyiDy4mrdvxF6M/qqYCvDpzEzt8gtOu3g23
e4G9DcTCjp97w8PSVz2V6Aqs0Tt86hgN2Yo3vabf8Uv/mdKFof2+kb40uicba5vOdmA5wbzD2iKd
39vvDKw9tMqEOG6dBH5O7XBdfOuAnbGHp0VnFxCbN4zFGUDJ7ZF2gEwbBUaPne0YM4EPon0AAogM
gSgPoqMSNslrdY9Sp/XBMWpbYLpURku9h9V4i1kZCXI1H+UV+qZRAcY5gH+iOWSdo4s6Ai3eZi8m
e9WIMwOmn3bwC6siN93lZn9sFQ0X+GhT9JtpH7/1G4FOkbJWL9HzgAci1Eb07m9wkwfKZ6t+q55p
qX51yZVMS/DxbehRNkIupdxLyJhMFWOmZUvoSPfWAMMaT4/deJZezLdesP3ap7zHNY4DOty7F/0N
mQjoJgjnhprDrqRN2zB5SHvQa8iAUbn/5ghQBX7nZxn6PeK9nXpUbhP5xJMByXc4pR8ydS/+QywR
vGK8mGswwBRudpAzKF6qz+qz/LJO2r6hsqevcQEuAFpAqe8ZF3Q/OYM9uaQqvxNr7Y+M8YN1Vg6s
jnir0cfwtctUXaGoxTDERek7OHaf8VP1ghQBWdkleCyUbdhdICEF8FGndKMHvyGMcbWswYAtKcM3
U34y487+3SE84yAmdqA1gIuC4a6WCTYl+npaKBn94RNKng1oG5fbbcTQ7YDC6nYCiwAXyxm2RJLw
Snp7gqpb248VhOfUeF1oo3miikr1YAPeuN+sc/jOvCoymKu+iXd6bM8fDID0Ndo+Ry+kUAlnmY9F
yKF+Mh8yC5GfVWyOsD+8GGet3NAXvyhE8hRyL3lDAlbabf38pL1Mv2Qav+/KrXwKdj0aGC/xfnpk
Jf6uk4ehwJUleVbx+rk9qnAZ7K/agSpjG+cAdAMqdtAUhTMUypylEDxgM7xsah9f6NIJ33Mgi/Yl
jdCicWWceQ/Q+vckZ3Q3UvnajcE2HXed9Qid59gJ4UO4DoDCfKL2/7k7KussqJnJIUXD8sKxVJDi
GFJmRsx95l4wAHgNjD5GJkA/z1l1fKjA8fjpOsKK5qVgFLqiuuSGlmSyjODd//5Lvt7781AN8Y1I
VuIS5JRunc79vP7n5ue/dpgrMVtINezYp5o48N9fn8qNBAsN4xQGOx22uH/dhOvDn+eCaiRFj0zt
wwIz5KKGlBt99I//+h+v/HkPrWRW9OfdyiYooca1d2QvAf81kcugFkdRpkU/N2G9fsbPXY2BveT+
3EWYBpUjQywKv52iw5//Pvz9Nf88Z4VC/e+3+Hny5/9gCROjXIRY8t8f9fP8n4d/3YvyCHm19V3/
/CVVI2ipLVvTnz+YSseH/DwuR/IyqUIH9+cl//j4n58NIjSkVp65rNqQBJJrGtc1xDxGds567eEi
T+UNlUVDr853yYAAmWZEHpN90ZeV+hTC1dHihN7VojxKKTKUynhvJWvbV5R/qaLuhKHTMFmljkJs
uuvY2vXIvMWh8Gmm3alV5XfL6Py5AEfZibTRBAtcrfISKQ02SYwsLAFueaTS/5kFvKTB8sLfsND5
jxPTH3JJomM8qN4wSFuxAVaQBoa1BS1OSE5fsjGZ4ABouw6duDEXH6sfrE86TLzl9KRYElGwTO7j
iJhKQHom4l2AKWwioVdsuZNKblmnuFa8Iu7vqXQ5Roo3zUQvuJ1IFZOcrlzWeFaDSEEUX6I2hwdo
ELuU8GH5EE11b/RQm7RE2Kt581TFwoeoL9dCS70g/BwHhVkQtq9gBJD9vID/L5FEskympJBc9b47
Gb1EA3ShqRMY7xNwUWcyiwegZsjpY0xDcQQ6kgqA6Su7iGa9IbWO7LlKQ6ccB+EUZecxMH7P3SRv
UsSkQJKcxNB4DVMgrDI6oijaS+ggjdlXMUILH1c3vjZqwa/231FhfjJGLg69qAx+KS6RH8F3rYTt
UgNN1JCMnzoZmG5XvOApzqxc2jcY9wIm2eU5c5YlOE6xfGub4WGeZRuKHOioYj+nTIQgCEQiGqJd
CkVJJxcj3GNfzUGXn3rLH8xHmK845qD91GsLyqzmIaTn2WnvHKbPFtAfjqsXSU4+VbKtbLIme5FC
V1YxYaXrkXPM0Gb+XSX9ZxuKyAUuKtkeezzSTz1HbNaNY2dIUEYhhR2iBQ5JB3NwBjqLNgQK29V0
rcNK/UINGxcw7ZZ382teNfRBrZ5uqpKBMyp+S2GB8EAvHMYWAQ+1LLYpXmwTHj+21lNTqeucmsQy
SQTIHHXyq8wdVTbETZiPT5XJ7jp3GrokQ4veSpoccTAEtKvB1cJ4yM7FrDrHrfi2VCh31VBZNwM6
8HYuP0+9VO7afHlP9YWQgjkXsLJmAwxA2IANfKPWZ/oUOhIuMsZq442bwG9WkitJ3XMwmh/drF8C
ptKLAVRjEaenaRoOA+ZFjY5ojDnkIYLkp9lAfCcq9rmkoIBr0f5QRvk2PTc5DZ3MGuRdwiyzkjuI
sbH6pGAmhqeE/FF/iQq83DTH86vkcE0Ie0fGfJBRDfPQaw9X4Qo2ryHAYSZGz6WeFhdiixQJ50UM
PBC+wRnw68FKut/SCFUloHjIKv0JNHkDEBP07VyHp2XQ/ou9M1mOG+my9Ku0/etGGgaHAzDr6gVj
HjhK1LSBiRKJeXLMePr+HMpKZsq6qrr3tYEBiCAZjEDA3e895zvfJSjwzVQxj6YjthQB6HRl0rWY
q58pOJuZmKX7DLY6fqw7xM/3FmGp2CvnYC+i8C10MEqO/RfX4jbXmNPZzaXEakN3O56BY48qKDd5
8aY8/OLByCju+48qhLE0kPdYDm+iXT6gdob2Qo4yOHwAQmmVXqRsPyc9q4vCHmEGoeilY02zI/eb
bFd/yq3CPXRkDdeG8Snmu8m7635JZFCTA0RFhuwXP5rpVcpk0/fpt3m0Pg8x8i9bddHBNFgxJ7GL
OWF2KA8B0wxJW3Baeev6QIcSu2VFY94Vcc5MdYweqtdB1T/Djj6PSwOyODvxYgIKIbothp9D+CU+
Pq/d2UNOrc219ZSQjks4J+fA779VC91P16DsaXDvOaoc7ypySSKhm29u3RIPM97xnt8tyiZgLdxO
fUrX1DA/Rz5Fryz4GI7NQ4EHyqjrh0QQEW4QsUBYF8CFsEjexPTBqSZxEzkSc0QVP9hY15EG51Tk
zWyTBhaeWRSmG8MdUHRJIGMCFKs55D9AGhIHuXRvQsddNHlzikT2knHzxt4fvxCLCJwHJc7FC1ny
c//OG9hQdSYQIyKF8zDQ9clbl9jzg9Vx9S8RanUBQwhpNd/AJav2hU+OVpL36S5tmy/ZVI8bounu
nQeHSogBmCACuFHgDf8phc60j7/m3YuMF77qpj1ihdYgigIakUzPdoHBX91FE1hL1NVaVUpB3apm
VjYhfs4xp1vTFZ+MuH8h8rXeerZudelanVDbocjzzViVWLXm8TmRS8vsNLhH9mnjgYtZwmbU6xGw
2/Ak67MxeRDNKkEbODOgAlAxr4H6gWgA4wRn1ynpfSHFLW9EOH42p2C+SYR/UlWIm3GCxZsE7mdT
YTsPzZKrFgL+Xqrso7nYPyosiFXbI+bZTBHF2tpl9pRrxoOVoSCYpXt1iPWYO1afMRWxXVVArB3C
fDiVorI2IwBE52z0V88JaTeZtBmiMEBrQoyZlbnhbUTJMSgQfXrO/CPIqU6ZLSWjoqBEO1DQz/y7
ooc6HQ89ULeJPklZTjrc2aLQXpdPfdu0+0FAs5ItJQDfJvB14YaYTNM2CeHcKVhzCeKwXdvXP+BE
HFef1H9byv5LS1ng/6fc+VM1/uYnW3/gTz9ZYP5huZ6HyUz8Pc44kH9IYUtyvTwr8Ow1NPnPOGPh
/OGa0vI94fiBtpK9e8mE+QcIDx2Pg/lMePqn/vf/+kfoa/vb8d9DYC2MbZB2/4bENQPHcRH6krUc
mMhJnd/yxcBhQHn0Ev/cONlnBmsEItiZWoh3fRPAkAtRxtozHU2DYkWCChYYKLXp2f5upA5c+mbO
D2Fd4bxYhmvtf4v5Hp8AWbZZ8pwA62Li/Ia4LTkS8YASmW6OYV1ETgd+HoyjlyX2R9iyu6n2nUtt
qmsycJfvx+dQmdQoykyB+8w/2qbpPM4eGpqWex7pyqStQ3+QpTHiDQr57oz+B1H7rAA7DCkZcohI
AZZT1DvUMOFLzqK9o4XzbigAQilnZ1ResaktLzmVmdfSZJaf4yA17yu7wE7vwLJOo+XO9WC9SNav
YS2cx6aUr57EIt7Gw2vidtSPlXtNgm46CZ9BY1pgjuYtzd8QGbaoHOMixHzsx+7rmDjGXQJxaEB6
v3FJpAtLa3rOWNvXjri1RV+8OIHU2W3HqFoATZGIcrL67uQ7OX7fIlu2YWWnEP79s9UN5j4a6Hwq
1zv5TZ2T5hNSt63vx2VXJiLdkKiabAfaeGCIk4uqPThKI4S5qp6Xi8qco8hPcwc7tLHaA/wawkXb
nZPEdALrZOvH84s0yJyZ+wAy0phpA0J5J4beOkxw0ImG/iZU+wwKoccphWI/jym6he7PpqTx2Oay
PYd1yq3dnukYDVTk5jGTpyp76Fpln3sJB89anvrConpQ7YjGwSLh+gTDJ97FiXcwQLlZkn+589B7
sgAQb47DDDgcu0tpqGs6GcGVWd9efsq6MjoswXSbT0glljx+wTw3bJVtnsWQ2ecucsnvAmZcusl0
TKpXNDg0tyKGjIy20sFM+6+lN9IKX5hcDR1gOmKaTjasw7GB+wcbJt+ljoJEGWunl9vCWGTxNwze
TzzetMUEY6IZhT8tmYxHCDVik0V+QmTvTOnWSrpNbXiPbknJYNDVfjdyobPJ4RsOp+mYi+42i5aK
FZELdGzsToVRnQB+EK5IBxAaml9V4edqvq+jNnqU6dGhtWXFeCbI5zEODaxyt/a/uIazXGbls3C2
w1Nh149KDc7twLLpmlpvAs4A2vYe5HXJsptEX1qecJNqT6iLtMgr5xs3UX42L4Wo+1MdqHLbdVQ9
sTNtRCYF86pCUg7/YUytOgRD8TWaSb300FVvdcnkTGcEohDGDzu8Kqau9I2bkKtuphtT+Ie8g1vI
bOt+LAQuQc2d1PrR2KQUaQIAEGg7RXlbWJCVAASMxzKQe8nSD+cqBlDh07q3IpJCM9Rd3dyCU+ua
/eQhyJODgABJJFsy5hEij+xLByKPNHGmJS59j28JDdR9i+WMNN0nNXLjsmaoJQvMQ5u2mtsyfDYh
V01afrNAQxzHFH1CDCiZWVC+M6v2MbeXNxGaWz8rLlFCcT6Y8H+65ivwn5OsDHdjh5jPwrkhNbz4
wev2aWV4p7pK6HGj4gVa5iBKqir6i8umGudpW/VtfOiSrxNV9ixsjV1bEJ4wLP5uMmNy4BydYtDR
bc1pRcKnSG5US3HzSVX0tJawz7aunLI74ylqMEOVJbjTOr8X7QgAz5U/yGJcNrmVIpaSTYlEnwX/
nPX2qaVMu+lyqFEyfVAtppkgz0i2wJxZdsiTdGEfHAlR0OJeBgqsS4agCMsmIPwwS4GjxvugAZfQ
FV/qhchdBqpmU6SEGJh4D0SzXFsbcQl49AU9zU9AMHQWMtyWNtGVBW7k7SzVNzlx/YiJ/7LpEDhh
If1cvE4BVuSsVMtJIaPEfkBuXTVfg8QZt31S/qim4Gqiir/LetbsndUZW3OgvY5KJIl5ydUw0kBU
Ff6swqaNYrv1vjdeFybZewBXzU01mShixtfMw3Qxg4O/aRMn+sSYu+9YASwqQMbZWWQ0z/M1TWPu
SWUBT8h4NszwYo14WCKXOVhkI24whs/N1KMnCGA4piHmBcvblQFNlLyNPgTF8NQMpbtfJkftHOFm
u6Fv6CfEEGh8LF5zqA1rFb0WrzXte9Slw6fZ8cNzn1IaaW0YJ+Ms0cvV1nwIW1HcmV6Hpdcmw1e0
rbkhbAt8r1gewkx1oDKbK4wkLh+X/sWSevNDZhV48WYgLwnNrK7q6TZGXgBVjtZBppjZwslwtnaA
Rt9ryCQUQWOTgt0dxVIfq6Q/UckrtlBqKNa2qMDKWJt52xR2AvVbSWDxHY7HZjuAb9nWmHcS8id3
awZ3YOTP/uznG2Nonk0TRRfpg/HOY/F8087TsO1NFNHShszbLbxvarG0z7TK70Q1c/MNuz1Ja7dJ
D6pQRuLiKBQ7EV0T2fI1cacqvR9h9cjIuVvqYDzbgOSwxtP3TgoqJ8lxCD2k6kZn7aaAMggje3Mm
ovIgavpmzFpw52Afm1DzMiKTsCir+DExQSXjm95mRtNcvK6Aj4HLcSLueOcrLzhYPdqAHOZ9UFJf
wRwI3ylmAE5wH5CizIXgsz6Obf+2r4V9VNAiqTDFjkP3Ook+hl4Mh61amoMM62EzxlN1xNPNkKvJ
xdK6umFDKSlN3VtRD1CT631TG8Rdulig88E99Vnl7uSIvYdXWdy3CdOAIHO3BiX7KDc++EkcEcvh
Y1AwJJ6xfsmvWH4PVBci/GF4f5upQVOoC+GrmQELVdp/6JA/eFFtH6OFyCwErgqlcDS727DW0CWS
0XAEYS/olf/T7mYKN/Ypgof1y3Sw7gltRPDwDnrmVO7ydvgwIYc6+z0WR1gwKM01TKO2pb1xY3C/
BZcZQfHON9BNCoonZUyndnCk1PnRpFTtmpBC182S99YOb8X3rBgRx7rDD2PRVLnVC2IW+tPOAVAJ
3RQo3KU/almNnHCCkY2LmjUJaOr0GRGbRHsfutanj9GIDgB5pulVmct6mFhSSDrGvMMi89IxB7+J
MoQw64ucKCbydZQdDJVEnKfe1UTajIZ2+6wKwhqi1kSVo57DrMNl2ueEbbt+fSYR7ArTnVq0Popq
/4qrj4alw4U4J31zXvdsJHC/9tbDdVMIplx1QuXZGtV53bR/7c3E8J2QZKkhTBBPYSqpgicnNNNL
E4bZCdQgLT0fPVtJlkmZopatXLxuHfPXvSXqh/XljkjPDjE6ErngKssj+8+NM+KXunk/llHsoTqQ
nyfdIhG6kTHUUV4eCYButlMC4luxlmFsVcOJMqg6tNoOJAbFuXW3Fby9mZlPm/V6M63P1gDY3tem
GwrdBgJHvZsTjHjTLI2/XT/WTBtwfBdU482v7XrCEtXDItFzlvb0NYKjxjyTzbr3vnG0h2Y1NQmz
2Ep7wT6vGzo2jsazM2BOc/VmPVRz9mpi5d69n8qIRLwRQc88qyzrX++Nu74t63vV2u7VtZNwb38s
VbecY1eJc7jQz/aXtGSUsuPLumn1Xuu/NX2Z3sRjNTOeoSTKItYoVdkM52mYNj6TnWNoeuC1/toE
KhvP5J5Xe/Blz4VR64zZ2Djno77mEr6fDVXTxegRiOuND35uZ8r2lRzP0dwsBOMdYnw7q2co1J6h
dbO6h37tlQL3LmUPsZuM7mun3UPrxrNKbpe+JKd9JFoRXFfDXR31Udrwn8qkvwuVig6TWKjLU6B9
Crxx3q8PDvrL7oAn2nTkjqLcXehu99oVZlYYbN/NSUr/tdWhZM0+fdn1eOiiT4k/EqakP6P1s1g/
qCFzir0svQ+tk+K+C1NuOQ2+LS8hIH29Sn+7ftsRtEEN+4Q2+r9f2B51IqbNJ7tvaIauF/LEXQMl
59y0YIyxQaxvCOP4n2/V+i5hnR8QyqV9fGI58estWP/L9f8FprWc3/9zbtvl3lfxqZgBsA5QNWPT
+VnlPoVicGFHr7MeLVbE4Bixh9iKubdDl9xcyP+Kog0QJey4XYpUs3o2yj6Bo1xaqANgqwV+92ry
qfhIWqd8nL+oLOMG60fICUqSfTMVYBeZUdW9byatI/Ss5NIi6gtE3u/kQrkTWYrpVYAfE/dpiKk0
IqFsjObOjsIHJVm7GTEDveiBLlkgCmwib1qy0LrqA35gRkw67WKxIY0weYc1BR+pvJ2G27QsfxBi
/smMrOEmNyifjWPyuTA/pTEaidyvv4CB+0I4CzktDl8Bq0jhTZc5hIcJBN3GrZp0P06oSmBa0CbA
py8HB1QFK0/F7B3Dc7vvvY6W1kKzKcr7IxEqTH284WNa2/UlUt1t54z+Mcrj58aaPRwThJiJjEQG
rKUny2R8jczu1PtAySwH9sY8PQSF/zF1CpMuVXLxXwzqBBBCi+Pc++OTC3eeQJ7h3Apxm6sfk/1I
9E4NZWwfxjALmyK7goZ8YUFC7dow7oyenrkt4OHCBdmGPoXJrCjoEIZeRM3B4BNTH9LIvS/zh9nP
flKMXlCYx9xA8+h7S9YM5nQK/WafXX138jeTNxzdtH7y1QkWBOznkLqrLyveru4h8wi1jicMq6LI
d+FY3PYVKJMlHW7N6VPo0bbrInk7M8kgnJWvhEVflFZDzJx569X1s58z1jk4Fek6K4ITsB900Bsn
3dD+3rrDx1b63wbehCVGcdCPJheidD+oPAPKb8KA7RDWzc6uVsuPzGZNPaQBWvKxfRTEdqcSYa3K
AywaOdIaqLr4fJ/nMETVRk4mCSyvSjkQ7Jzm1NuQ8ee2fyjqAUwvHabp0gXpgS/8W5t0mGK6IN6C
scjsyb02KawCt6LtFcOi16jO1EXuUJvtU1EbSI1odlIXJev1ZbGzJzALzmbK5G0+o7H0s/JK4fzo
lPO5K+ZLRkMr0xGig5h+lL11h1H1eVHeh8wKvgayDze06kEiLu7JdNCv1g2aiRqxrEknMgNSypz0
oGRPmkHxxKu8sQaKzpFFN7dEmRKKPN9PTrkQJUawYMgrKCpW7l5CBBkfQ4TuPYeoOmU782gNC/Wa
QXqoxpGQCwTUrkAj7hTBQzK1X5Y5xPMQIqtu2y8qIqyQ/OhTZxNwUvg+4EYFgrGbMgTmSZMcysX4
qgiD3YZWxVCAdYik8Kr19qFPUyJuhu8mWj1lGgT/2LQbu4XbgewhMXp599C3PvgkjQDRQoSIubKR
k0dRWh9bvxw2PqZ4AAnFNrUVaQOK7hnvGsxmynL00sZL35JbTLPkOLuENbWim+iLmoDedcBEWr7l
IIU3g6y/+IKY33oIdpVlvXZoGKGrDHc1U6wbGmfkcRHItelr7DTRgHJKxOgykqc5i+dLXwx0qYaD
k+FFr4s4OJqZpN1DJHsKmPZq2tE1NgkIiEYzfcBijcheOYfWRVsbK9iH9OuoxqO6zCdvT4n/jZkF
Svd+gJuZP3h2ZJ2n4hO9sEfWxcvVEjiNgoKZtezfnD7A6NVQkFDO98lVJvg782uZpBWWUXHpPbr9
IDBuJh/sQe/8FLnydku6TDs/IvUhQ4orMNg4PsY42Lsh4BQ6vzbyQeI3Un53bdIW8cISUuv80JZU
Y4uMvrXZCevMBPYTowaiupBC4FxeYQGxVPPGa9WbT+gJXqTp4JFE/AKXyJB3Xe7emwEaqtyggZ8U
mMq64ThkAxq/mLIA5Flaff4brB+04tJyN4C8+m3qJfkGohatzPpLS8Ua7jNlj4lP043UG2WPea+m
eusIMKEmaPyGe9C5DJq3OB/pVxFkVBTqNaaKgvHxzU+h6xrl1TfzbheJ/BFuTbbNBonFpzCvnerv
RZP/ZIi5ttzI9sVq9e6+9IP/ypA+bJyJziAu6zOR5Kc0/Zm5ct6NC2wdOTI2pszJiCXe2K3fUr3a
py2M/ZwhjS9SK/EPEz7jkR8C1wUt3kCWNWmnlR88WEMPPMPgLsOsFm+OCR++Ez5s5cV48XrlYoz0
URRppItKnlTmFneyHJGfFwSE9P1ILDQDYu495CysN51fA2oRo7MdyHrob6twIlNQfFNEsDHP7MdD
Vbjkn74qn698YRFoUcG/cZADbHxeWtUhuLOpn9NV6s9NFX+tzAa4D8LsBp/7MNKsW9r5MXTBx0cF
5GBnirAqJxPmO+eezHpCSRpEZhki38okan6w5VObIqIe/Sw9Ni6g0ma8GtJ/iQP31mAVtpUCiWQp
PpbZgp40zTyKpdzQon54CFF29Ko+jkmYbuxiupujQdw6XNXJMhJxCkFZOKPL8GUD1D5nSIC2E5C0
hLvExpCIKK2chvlSRZ8Td1d0LeaTHolc3d8I13qKuPRzMKW5t3e98UfmZB8rwKDwXm4GOgmkqcfB
Zuht1kwBbJxioQIn7ZsSKyeNr+RhHg4kw5tnymS4AE28Z/AFsOMq+Zgk9kNczESDic8Z9e2bVuMD
1o03QCHNSow+Zf0RzN1H2oz02G+8DoF/SnGo7qOKzHg3OaRYquYkY/CP3ooprAmvEObBCwFftr3U
N8PpaDj5LcPcJov74I4+I/jhiVi24SXpLqHduLuOKRESzZAQD8d5Vh2d9xqVSedl34MQ4Se9CHWc
8+HrYk0vzJt2VpR/MzFMjAjPHsOUtNGBeYtKHp2c19N6488pFicqlVej8AW6Qi2cEN9dd0Y+CH6G
hfJpMVleJV3+CtbtqWqQCXZtt3Wd9KW2xctCxWNbd0bHvYilZs9V5/vGrQ3FEiknMJWpR+DOZ8Jt
OEPq5kWs942exLo81ijpajMiKbihZPrkQA/ZoKrauYWz66zgFEqAKHaeNsQe6lLSWHxSll3teq+F
R43aWToFCbFuf5knCITQlu89KwZo5qfGTVUEcgsoCVMMcHczQ13DaoBQoQGUx6Sy5hrL4CYzi3pL
QaXdJ+53+Ldww80fTd2FiDFQBtcxYRkSG1dtBt9Hgs/SFFMK0XRw4WnQQj7wdcG8t+ar19yNC0WL
QFUfi5y8LARBkAUsp8XjlZsQ7TUtdD1e6aK2XnV9yjXjU611hCJJ+1+4z/Xkuklqkk+BVNQbo/TO
04xHJLbgGFcU/rez/g2GyR9I1jWbz/WG8+u8YknLqXykJzLtmfDwF/Tfft8MyLsw6fnpptJ/NJ3c
vD0OApSLCfdnKb76lDKAMwQg/7ycRebcD+eyK+lRl/7ibtJkYFypNBqmixAh9nQdzqPe8AKuiI7K
w3relF9TW8ynpJDj2eknAP09E0Ey00md0Lh9Wv7ApDs6I+uhJztQa1WNEFiXNhJd5IjNpqiPiBmB
vsKNo92Fi6ZcsH7qggjCRBbhK23kr03emQlyGMIXDL2wF3olP4XOk9XlzNSS/KM72mrvTuF4XjdN
XU7nBaFnmkjjGOqFc5qCHov1Zt17P1eZ40M34qdSHu6MUq/Ao3BGgCHRXv06fj9ZkvhRuTk6vHTk
o11ANWeyPhoui6NlqmNG95BmkXLT/qZSHbBXXc5qSh/lQpNifshTRG893S0j5eekQWJQ3SwYMPWe
0Jt1Tz8DJVR3dAK8EG0nFBSVB9/xtN+rR5Pj9Kl/Nm2inFOpBAn3hn0upG2fa703pA3hvnQ+h9a3
zmE2Cp18C7vMU9n9ei6NuHOuexZitBuzlxQ4y/7VcpxpV7oNswkjts4iHKD/NC/rwXpaAI07ZXxi
yFzxOuqN+mvvt0MmvO0uIyDjZn19RjU5XLJbq+UfXjm962Y9PQNXP03VY98uGCBYJmSYztM7S8Qc
Ali0IX6xyZgkAK5xLJQYvEYxL9ZZ6s16uG5k0+HXUE9A9wcktnxMXvnr7//tReg3SfquhzFN84LX
R8A8Ap1gyhyPmbsL/Y+iUbh55nrTx3XEmuumaszPRcRiZfEQnyYxMAbg6BjkPFwLkxMecUU4qhZ3
6LNQ51WUtI2BanYbdlfLhpY2+en3bMpfmANtcmcmzcAu5NaqEpTs5XPVcZVk8PriCmbFkpmkCxKJ
C3aVt2sqQSCGM2sJg+bhkLTFzqJQsXdmcelY0XRT6R6ygV+njHj7ZpJ5LZbDEhLuZKvoQtGXSA5x
Uon1XFnDq5HzH8jBb2+iFOn3jHaeTilX7uCdIw0g8waIoQYunEYilP9v0Qgrx27+L0QjtrADtBT/
MYf4PiOitSr+IRz584f+XTgi/hCOZSFOcywt09DajfG17f7tX4ZlOn+YppSe69l885GI/Ot//Cke
cTz9iGd50rdWiYh8BxE7fzBx56Yq+UP6Z/+/QMS2ZQb/FI9wwvECMMnoW2zNJNYxzz++PyVl1P7b
v6z/qYbMLydJC9+gaw/dm3Buph4ekt9tHsafRgVKYFoMGHrIdXvjQwbZmGW7NbGqxJhYdABXA1Nu
SgPr0DRn3D6xOpmpEKcgNIyzKRgjhSBeUCs2aFzGY5lcAI3XJnFKzhAijlXdy9QQwLa09EiZCW8c
OlVitlA0QBIWMvDPCwvoc+tHtHfjiY5vJb1zLd1PtVsg1m11VcykMYFk1dO3B/m3jSE2k52gOWFQ
cr0AW5d+nHUhFYx1txmBgmdFRLyUkX0K8pnb8hz9uYna2j6HCjp75npEqelDKkI5ZuQW7OBfT14f
WDeJfsq6t/6WdW8GpHwD/WtnTeTbF+otbpkAGH4RIXPNi8u6Ma2+uKgllNy8kFrPDA9Bq+986x55
yERBI9hcsgEeutfB1sfZsyz5xS8CkwZSYDyi7AZIQ2SZv4CnaCXlbAeg7vsmtajjSwmgZ87ClPJv
QgzuEMQY2lxKcCg7r004QN69K6RLmnSLXKXMgE6lqniwR/+HrOH6DM0y4n3Nv+RLQQkhqb/5PtB0
klQew5FIAzOWfnVD8fPSVgDQqGlsmZN+hfeqiyOsZBoj21jBBLZPR7j6rGlH1XtbMTU2Gjvbup3G
WcywbCkeBLBI96lKj2Y8ZyfDd248u6W1X/dWfDXmN6e0ytuB7veWV3M7tjryUVxU6vRXzf9NO/sl
Gpdhk0xgL0vTtCmWcgjcNNw6buVgtacXbAwjVIt8+DBXNX3uYL7KqQ92ym0hxxlkdEAA4+rslnw/
5kF7HIVzbOuSLMU4wJdTKEoYBDaQppDhOHXVOB8EdmUkn8vGN+Ea2cV4Lb0Q+5PsEMJP7YWmj3s1
80QeGPs/rY8FTLNIWSbmTa9L1ifIVPon2ksHi3/9dvZnVOb6VXctBi/DZu2eYO3Ujy16I0GIz7br
UblenmWUqkMnOhJHsnK5qpF/a5QJ74ebHwLb+OEtXbRfZsbm0SJS1p37W9krvvMrfI7waG/fyvYf
50b1VcXZXdJFCBOyuLgYdmAeZwPaTgmzXwVVd2754/QE9O568n1T0ogy6IPecAPsNisnzUJTf0i7
+bIercy6zAQqMC2eT98nwq1MynujHhc3ep4SdPJcG1g34ezqGSykTHuHOP4hjwBE63ZjUudgX6Ph
Dv7rdEapD9mjU2JrNwklDFkK6+RPD5me6tWpb+8GsH5rVwul03CsAlCYne1nfEiaNLfuIrHZKiuj
8B7WMKF+5D6TcqHn07bejPl34fLJ+QGKdLpaOLrXZcUASA+m3nE9FSg8r5aFwVk5ltpxSwDrYuCr
JGsk3o7SwthVRcVONRlO+wC5yS9KHArdH9k0UFXVs/Hf+o7rOZzGhzTDcddaTA4gYrvQM+WR/Kvk
SFWO/Ex6Y5Shgu+OIv6y1WuR9SUtRfTd0rahX+9kj5K88idjw/panUuRbxNnGo9z4AFhdZnOM4yB
kSqBnkxay9wwXcahBX7C0WxFzxi4N9AAoz+ne26dielCghnWTZZ2nXVSqD86yYiUPiKzskHxE2Dd
MSSOnrR7dpZZnhsf2I9dlR8puUOEHlBbFQbCXDPU2iNky7u2ou8lOwdKRYJ3356dYOO1C15jamgD
xEI3MX6WulcE0MPqS5cJPzABDS7EhcBQse6uwMO1t7nujY1P5mZiAHc3TBDYmnC4XgDv0MG2qoAX
9zUOa1qdK1xQukQwbQKNCQx7PXjlaLKCkPl24XUzCWEsYAy9nhH0pmCqkWwVdc58tgnUBvFt7lzq
yXvqQI+s8sJzM7YOS3jq6F/d9jXSS1dsCciw1w4haBs9iy4DL9tMVoyE2ZdviQ8uYn0mSHMK9DVB
GOuzM5kjPA6rln5bv/OKlOztEUGF63QAuU5NOfssC0caFtwOd/6MHMBYxGciUcYGd/pv//t6OCCs
AB+7RLdzG/u/3gZd0bMRMR/XN2XdrNREd5LX3J5fxtKiqp1KkloHh8JZjR+hWgIT0XlChwGgG/3O
c5vpCzTDubjMi4d8IOixsuG1iY0hOC93k+dULL+sPRp3lsSluo5uRWSwDbGgl6BM+yC1KJLDoUkk
iztFtm9ChzK11HQ2AVZNLnHpAbMAc4g/mB03iL4gLTNIWdbW0HWPJlntjV7arZtlImteL/Ip8Lg5
ikoSvYP6FFNcWRvbBZmTaZaEx1wyFtSKVPt/ciHf4ZDt0j+atLb26+1t3ayt7fdDU2M6C/KAEGt4
NHewYUsus+PKiIxMVs00TXAVrhsfCP+mCOEmuVjB0ijFXmwilpd6Nb1uOqtvDzbEs/UeVCzc0mPg
xWUZ0Duyh3vW5KSUAa9d/+56v11fy2+HS2gah1LSuNUrfLqvVtj5pzCrWW0MzYxF1s8/ty71b/SW
JkoiNjCJWf4WvCOVGYmrRb7Nwe7ct4L5126KjfhiCwOjaz0d7fKjEcoMgoe+MmNwW5U98F1av5tB
G9PTEpKsS5+JvC4F4vgMG+OE/C0dYmAIY/SVyJVdyg8m1O72v4ClKKBJdWizw9ofXsGmBS0XWnpa
87AKH351jrUOYj1nFce2753T+2Pr6fVZaShqHFXfHF3Z8EbCH0dtC9BHqxhkFYm8H/7ac2R2cqhh
9o2MrN16jjoNWXHr+1i7shouaVMdREnslMN/XNpUP0Sam9d08GCH9sFpqA3/EHnFvEtU+UruIYgz
wwE9hdl1bwXB44z875emYd1LtfKjTOiy3qy768n35/zfznntRJqQgVnv/cnrXlF66miho3w//9vP
rw+sjfl1r58aPDAGEsD1q6f9jOP9utsoek0bf6LvbuO0oBcKuWwiVCo08+Okq1XvQ+j74bo3LCIG
L6AH1/V4HWbfDwsHheOw0P+b8DmWljnt1iHH1oOPGmboX+vxqL9HLsyCoSC86ia20AasG9+ckN75
HfFUQzPCCKpBI+gN7pRqS8OV+5JM2m1t1RNONhSyQHAY89HBI/JYqpAEiyEjHhAMZt8chaY6yzqa
iJ/Tu1Ogh8JcU31/f+hvz0KPNpqQDBgr12eVu96s6tPicffZlXr20epBa91bN31htn8+UuOxU5f1
LKuWpjiuu4v+oliEBBTHdXd2Jr6u77/FblE91d405JeoijOSQFkL0O/UOp9fv/zvZ95/ZZhAzF1/
43puam3/1EOM06d/e1Y8xz7tTf3Ir931r/96IetT1+Ok8XjWevzrL77/KpM8BVTIsiNzzkPq9tvv
f38Vv172+8Pvv/3/4VxVXFKvMdWwZyEEtG9GjZxtErKmbLltdm3tLEdznD8i+8CblkDpmqyG9BZz
2XZjyU1vKT+lCYiXKqgJCXEGJrPEmJbKFIjovYcWS9YXlsJvTNG/dx5F8SWGjEIvCliCzdOtSpDC
a9PcS9r4eXJLBNRpFp4lQh0R9/NNESLqbFuaYyifu31XdR+dKmGk8XEnLIwoFISGj8voI6ql0iWR
kKKlRTAyeJeoTC9GnKDIIywG3Rb/Jpk7N/PYt/vcYOCjQd2Nc7ZrmJ9upi5FPNB1LZ4PELG48nIo
R90r7i1IlBMJa7E5fLU7HUUkv/joWml7pMgsPDiW/4e9M1mOHMmy7K+01B4pUEAxLXpj88DZOTi5
gZBBJ+Z5xtf3UXhI0J2ZElHV60rJgJgZzUkYDICqvnfvuWC9plG8mJSoVv2uL8aOibYLBMrWzKPT
2bTn5gJcfXJCcAEbnr5RUbRgJKLoOXTb/CoM34fpLfX8fWwCjOljrYfhET5hkKAPbIZHWbEgzQsg
QvDLzLa8FmXQ8lXRmG2C7t0GMUt3wNobPhWJ2M7RabBy6+r2SXPsd1SEta0KGNnE2Mo/RUQ43SWj
vzOJV6lpMjQlZCqZAqVKzbfET289ShOQ0970Do04U67rqUtfs5q5bgVexYz0m2pyphUgdRySE52G
dMhZccgOOqr9MhNJReSSRzhckiIOSmVwjE1INKyyVVAH36ytQWRz0nWdSm+PMuhVn8kOGOvgsRm9
+JxoCY5y2bWbkuWjivnYYzSnJp9ZQNsIl6ErgYrEdF9jzvRTzEi9lrKfd3oY3c8jmXF4J5mRaJez
zQQ0Y7aa0w/ej61/GvQcsF45mochEN/coZZ7Ei+OYVbJO3x23xBzXQ3KhB4HxKC3IrjumniPGmyg
og9Jl3IG/VU/3WML3WtDBUgj6y5omfvvWt9c8F8FgwY1TTNACw8jbnCNBK8zh9wmIyZYyEiJ3QU9
bklyHGf92otqncjftj7pTnyh99N07U0aziEtvSorMgsazlchiOCWpb3vK1jQRdqgdJ84ObsZKbbh
QLbxBqLnJZI1iR0F+aehug4uEZPHoXzScBDOTg8HyCxRhUswaVlA9jeGz0t3LnAL9WG1MqCpn6XR
m/uqd+7QaMeTjmRC+Hvc8d8r03qzGutOurr+vWyKp5Jb1HpSElK3gngyjHO9N+YB7Y5+SWwTyM2R
VaQ0iAOfMEniSKI9X49XRb6RGOnXQyJubfwD5OR86HP0rSDV4sydleI0LEvn3rmodC+5qwHDVcEo
KWBp77MQjzmyxTQMD15Ja9emaL/OAht2ZIq0akoIfce5/e6HKbpf6X2zHORx1bmjj74nRKSgQlzR
wOkULEAjs8SWyA9y6zRT1WKa524HZVnOeh+wDUzRwe9+MMmNlcgfhC03J4SAULPTeB91Dhy5xjtl
bjjusNFcVb5ot3aQvBSJzhhAzEcTIko3MT1tHBVF1VL3MUr4v0noP2V+T7vRRkVspYdw0L+Vjob8
HvVt6FjQyyp5TnSnutVGMCuxGPAoJM370HrN3ucetdanrIOHwRqXmC6iKZqrPB5ugt60aRnuh8K9
H7qEqpSdtxvX0N/pN58t0lvXxhC9znS1pYuNxjcCOsqcX7vc6y99o340a4tSvw41buo50MZj36cf
ZYSb2vVqB3fCKrc0Tt/ylTIFn6kHsSVF8kwm14Fu7L0IaWE0JGd1pNuuizlMycJBQhlKM/uW2e7O
87yNK0R3kzrwezJ73xTpXT/BmwykTTx0gCsNpwgserK+S9Tp0IXnchuNr10wvIwumpV5eGgDyNIW
E0u69N+8qH/QJkbxzEi2YxOeJ228zg37rc93bcqtJqIX5fUQGSssNAi53c2ofwxhqW8G0X+4MIaS
UAUSe06/A7hwdiKEBpQy5yuhDlCOtn2X0m4MRw/XTyLhUomMoNWEaKzSzA1yxAGVjl30Vg5bNy0I
Aer6/ZBgVugqhJIBS0+XoSrd09S8TE3d3ZoeVLgyktVaz8X7lAcl0KXvUoIRtAroM0XTv3UNoSSo
AbgukpAeDtFfNP43xkvvVMbaL1E4UIcqCZFt7E5ewTPb+jo9bX0iS2Zy1naLbcLL7GQ9a+GztC7n
zCer16V8jfV4L/3uGVf3qWA1vKsH69zZtn0l8vCy1lXKpSf7HZ174EV8bXHWjizRPOTBlIcJLCpv
K3qLjMLV1gN+idDG3KJbeyJrA1ZJ3Nrb3jbyTcikcTX0BcTcIbm1I/KwGmrsZji+EvykY1hSU7T0
sQ7Riaaa8cMobgJi89ZYKLA20L7NtEc7Mc4NOOb4Qc7aa+tF2CB8bByCvumR5erV5IOjmgO4P724
lKHI91Z5neXiBjFKCwiOJn6vjdvZa2H1tIE4EtXVrEK/2nW9+dBWIbzkkHGZAsKd1MwHhwA8SL2l
flsGebev89ikzKPd4ZOeYaASKo2EfN21GRjgArT3GI8kiHpIqNqGSACeoDvihJgJLctuRlAdSKmM
deY4EHChwSOrI2rVcc5aHoTHooAcIut0hzjF89PkmplfizXGeSiT+tzl4Y0TVc0ZrsqbRAwmyvpU
SHRqdHmM7Ujw3xjGLniSLFn5Qs8PUev/IcLxvps5jlpcVetUBbAxjqFo9JoMEQ4z2N64E5Z5soL4
akZ+aGgmnOHQ6bYIlWh8ktsl+/wNSUqxsyroLyEcV4q//cq03Fc/7iOKqEwBTa+51idQJWMJ2tsk
LcjtEW4UwQ/WHFTxZdB5T7WW33ll0K9QoKGW10nViU5DXuyH3EmB94E57EmgBJVk7spuQNlLQTDk
qquFxh3OgjE7hVzsEgeXIaZ7FnvfCqNJLgbyVAfktZmWA0CU3mWoliFzdmex6kSt3m+Em8yXk1ne
ikgXZw0kQZlrZ/w/mNLrslvrjgE7dq7KW6+HwF67YjsHJjw8IrjQgxRnSuIheRjMbp3T1GjfNWLy
Vg1rr3UiJ1ScCSbOdMohOnnO9RTtxrbwXrgdIS5lMr8r0ZJs024UV32dnGtdP3keI3gkgpGRNh+3
HZZR/L9bZ7LMY2FMd6VE2euYerbVNWxc1MAhTkSlpBkAq1vacbwT3QGD8BbWSXEm1+/DsRBMdYxJ
G73DYhbL9whnM/nhQJMDplYw2/XxehgHMIxo/u0Zji76GjvtjuWgh+siJ0XI5NbADdHTb4d2vAiT
CgIOId82mAM3Hbwt0yRtDYMKcYnP2Gc1pACFNWuvEaRCT4HSc6CYaXoT7fs22sSRBPIj6nhv2mgV
27SM9vjB7NSU69aIbLIDPJ2x462zs3I3p9yVoWTgi2p8PCcY4mw//IgapNlilzG+Mo30D1ZW3pn2
N8cT4t6vlY5jIDnXxX1HArVVVc9NT+G8a41HaTC59xzzNgusp9JsNhTwbhEfZ6z78naL3grzcOP5
G+Kb7gqDAJ6R/JqVzhGfQgRFwg9QzJfdIR3PfZd0WB/xecvxrrNxKGjIgTbOeAJqBWE0M25aGp3r
Vh//sHJ3wrhM3l/a8ZLm4w7T6/nRddS6wDfIzSBWQPpEiA9a84KPNyJUCmWcU+IAmuiLRcTTdLgQ
8onRZmjT+ymDeehE2buZY+fOMmK7RoFAUESEBReVQdnuhxGSJ1dZ/rhpk+4UTd6hqG0F9KDkm4RF
eRB+la7JoiyJ8oy3rHLkKu7iHb3Fy9TmL6eFVSpfHGODea13DFqjhDBBbDtGYBEyOnUvHff+tdlF
mDMS+7lu444bnrv1C8IIRU3U2tjeJ513Kyuq6tVMjUHUgFBmOJOI8c1pfJ0wNTJMe089bkvK5SgG
SqKuurlkuRZOGWf2AClDnh0XJgktJkr6FIAyEE+wqNSnRI9txdd+uXd6fT9gOD0VZ0Jz3qwIZUOv
snQs43GIh49a5XtYo7Wzg/4H6ourLFFfoF0e+c5YthEtmmY1EH6veHArxo8p856SmQQBp//RZeOD
gQ+tCOSeaf2rj1z3GHhMlnH13ulNjhd5vE9ictpTrT21VrfHSz1t8nlnoeoCDM4FCUAFD7s5XpLQ
eip8JUdzXo2ZPOpyCLztXBqAogIazUGWoQ0PCnGBo5CEE7tCP440I94DrJ6hNoIuedCxEnT4c1Z8
ZeZmSqdr1i7K66qdW+ak3IU9yjV62z3OuVlcsUohvA9938whKyd/IHlC7qawBd0xfYTdrH5E4TEw
OLVt+cBd4r2iebYrM3Mv+qDiwgjh83rctX2LyMh5JIpb6xlEA3cT01knXpvWgmfhvtWqRzvQ+90m
1gL3jqtnUE4EOfjQhV0aemn0Dq1qhq9tPRcA0qdZrvMECKwXvTm1RdGPc7JxtJHeioG8t3eoj8C2
1TB2o/kvPsK5AusXTsStTm9YfIx11cdHLOfsgN7nB/zkcOPzdVJp37sASCqD6xVzhCezNb/VRg9Z
Rbt1RXTtxXxLGSYGIn+HP0xv3lct45Pic3fmCEUxfAgcX8Bj9HYmVC7qOG2MBzNkhRwGN55RiD3g
N+Z9IdGBnfL19R5GhqiVVJi5q00CVi0oajNFRy8MZu/dmHNAfIZIqbebAXgpgBZ6N+EE7lOfoDFF
rhQXCRWGyIK6lzrDq1k1zy4A62xG6h6VDcz5IX6cxGtoiOcgA7bUNgpTNTE6kw0a9aK5QsjopCAE
jNEm9dyxziUW2VGSuYmcAvejfqb6BN+q8lKSR/XqqsfRJrvuIZqgu9TDKcU2teoN463oEHElXd/t
NJbxPBruphL3eqvr2z5JPrya/rRW6SffyYNdY2IUCB3s6545THwirKpZK6gk4mJJtaLAzH03FtpD
N3x4IVVvWzwQlEnEieu+aBYsTJtRzuyh86Dz94nc4syi0d1xB3Ag2eDCABBL8+sYlgAeSx3BURGI
i3zqeRMz1SpWkEWwYGNBlIxouIPo2I8zt7kJNZqCpJNze4hvPOVc7fQ3XPg1PAcs36Xgzsc+h6aL
iI2euWA6WntQhVmjrnzaasJH32QrCNmoj09dV8OpIUI51qALBfio16VdmXBOb2ATghPBVNB5QQkb
wntImvqjzYoPpSmxsui6R8G4YqXi8x03VfQYDp67MSIwWFHK7Fz7jrzXW3X4nS6d6A+ZZjdWhm2j
mmu5yph39rOJqLoyL/VGe2gmFICjneebXoEzHjMfYTFLAW7Gc74RbfiH1sPIq5LDyOoeo3t5z6B5
aZbzrRNwepJRor4nkYAOHXqTz5hyAPvKIEE24GzRQ32lOZGxDUL41zr2zEE8FzG4TQ/5i2kfy5i0
7dB0voUUoOGqXSJljwFUKbRJeEM9Dvj4kNw4xCAZyCyqZri3p/g+6ue7cYxugwhhZltetSD66vrK
Sozngo/gA5lwqj/KkMXGoN001szppUGtw2KQz85OLUxn4lO5cJnQBuLaTIJXwzcfZqMTK3Pu9l1c
fcShQ2Y4q4Q+a92dpT243nQoLf0SMpHAj9X3K4hKJC5U9ouc+1uDb8v0sRIyHQzlN3ee7ys5xgfx
TFPBTJkgsipdO3Gf7dqMM6aWgAFdQLrt7G0jvX6ZHefFzjAPc4h1kX10jfdidt1bnr8NDWYi4p8v
Mt1/oI10i1ttndn5h8HOpnP5EYTJt9Qq7vMe7CAVS4i4ORR9zud9k4D2YIK9miNuSXE1wX5ti9c0
ro81Fh9s4mtXphQKxqOc8k1qlLAy43Pd6E+OaL4NTrbDYOXhEPBv3XGmstzXH4mb3HrB4yC7a6Mh
l6GNj52e/lGSHP1cO2CVwa0jGXHWegBvvu4RHFuNV24MUT2hVS/n6Dlpmx9ZcGU2mFHKsiQsB4xh
AQMZS9O1TxRSBZfO6a0PS2TNOpCqWGWYV31vFGt6aFSRmGmH0Had6OS3T6ZsDmHwHdEfIVXtBI+L
paCjo0CL7uZo/7+Cvv+OoE/YwhB/J+g7v+bNa/Nf/+fH8tuO7yjgfv6TTzkfJE3HsXTXktIzBGq6
v+R8xr90Sxq67UoXH4iFcvBPOR/AJ139z7HRE3r8hH1Ao9CG//e/TPtfnqej8sMNidjPluJ/xILS
9X9nQXnE0bqmsC3TNWxb/13OB2/BTXET2Gfh+0dTNRU5yfULpx1QWKMwZqpt7/OphK7dVf05UjZ3
2YxUkRY1d+eohPk5oihuR9AkVes3Ue9ZHvVKE/75tDCydd/W1mH5Ye6/RKpfOqjWqlDt1uWRqR7V
qsMKqfXz5c+fLa+lS5P288et6uGWNHPrJYcyVB3eiFavBe+fsITnPivELqUGoXrCS0co0fH+s8ri
drA0j7ulc7a0lFlJbWe7Kg+MaimrNv0+D8bxIGhFD6onnaruNHWfj77tqr0j+lBe1DSx3Q7R0JxZ
+mnZcBPLmcqlT/iWgHIunTVd9cRLskuWY+TnOxK1UWqphv6iiefvQRD4/SlFgpcZ/ue2mcdrpgzx
ylL9+ZRG/WI5ELTuwYU2+0UWv2xS1WbPIfCsJE3/VHX/gRuQBqJkActGm5VMYHkIbaE8pHzmAknj
xu8hWX7uxrIvlIv+3KvlKfvR7hp9IPAJtX6lhAyfm+W1lkn2CKfjkMeVf8BFvrIUpoF55MouoBu6
a1upJCgbSUQ0LtKJRRa/bHTKxgBt+8MInoJoLor5s9JfzAgxRqXIKJQ2Y9Z3kdJq2Eq1gW1wGkL6
rD4dLKMqSX+boXmNMzBgyep778JkWCT9UWbuBqUNGa8DpRSBaBNjwYr7bd4xOzcL5Dg6miBsJuRL
IjYRSnWSK/2JXJQoFbkmueJBDALKUFmJN69wL2LFLfAXVY/aGLRGD7rbr5eXoqJwd24XXsYYwxkW
VZjosllamMujYrJ6Eg3uAAo8OUpZY3NVRTP5tasKauyRuQNV0J0b+tEhdzgzPSQ6ntLqxEq1s/hK
BqXkSQo0PYvDJFQ6n9bwPryKeDHypvH0zUpJ//Pd5SITWt4pmx9j88z4AaTVPPSx9Dm63S2TYLlj
SaBvBeIjrVEqJKVHKoQD7F4JlSoYUqcOvcSmJJl4lVF53mR+TdqLOhz25CJWqJT1ajkMViLKnV6W
d18++9J7DXD07Fu/Rk41MCdvFU0CQkYO2prNcm1aixRreaiWMBRtLISb60zptiQCLkbdcKdlgGKY
ghot3pqhQWlZhRTPm2rEJqW0YLNShaVKHxYqpZjdhXQ9uvLeHmNy0HrHPjl1/5AqhRmr8nAXIjpL
kohoh5G+kY/4Q+lWBoU9AOzJisA+Gkq7RrOoxNuhuviG0ra5EzEEnOQGbR6Ub67SwPkToHq/w3sa
xWG9qXprODiwKmoF+ZDSIIFHCYhgZtWnMhsFtvTgNfvLDWQoLZ42Bm/BxAlaKJ1eqhR7feQekj7C
OwXqGl1qA5M1HfdCEUZMtYmUDnB5tLzmDqLfJogEl6vfVbrBapEQskIAhqZ0haFSGPqWTpekwY1S
Kf2hrpSIbo0m8ecuKZ1ihWBxuQctLzlKzShV/a1PX4WSYiwOIrABxNasEhlniFdohB2cyiJlIKfM
spwLPx9KBajp7P7gKbUc2skXL6c+nph+e0o84MuBgWl8RpEJLkpuwM6WCqc64hzpr0Il4TSUmDNB
1YnB9sYTpYEnTR1Z9EdKADooKeiEJtQ2bueMLIkCTEGLg3ijpyROLvff5f4GLO08UjP8eV92VWXL
VxJUp47ygy5KbU8K+a3GSnEIKTTIsryMClqWZdRJpFaEijIlmDBIF8mGPl2wwQJabay4voCtALxQ
hXHD5/gzhhvCM50/rT1QIyc2RfHcqSciO8Gif1qe+kb3XulFx2q6LNeT+lNtFHLbc8wfU2KKbRFl
6XkgWuFMRAAGRgrUDLxjrEwgy8Nl46gXfz4ymhg+GLfNOiis9YiJi5U1MliMpP46wJx+NA1CwRaV
+SRQmXeDXW4LjYVj1lpIuXOIuPmE3HCsOmoKGZgAwEFEjfphfCJpjXqLd9J17rABZ9FOJtld3hCv
2JqsGWEPw9Y5oJgz9lmBi8qMm+LooCykOs5YsLwGAoseUQq2NRu4z+NDnvZCt45OrvDGVe+JdcsV
v/e9ErbC4BwjO73sWXAeBhqrJ9LBWaRiq8Yw4CNTmIjdMq1g6yaIeckexzkT7CvedY5Loz975IJV
4zaB0SzG0qf+hapzvXxTWa3/GpgeMhHam5QxoT5lLU5YJAV3I1EnsS2v2qgPDl2lpEgtpCHk+JB6
uQ6WTe6W8c4s88dOhQdEatqTqsnOssnVI7fM4qOF6MGhQ09RQ71G7YzbAovR9Ec9DteZUw4Xhoi4
f7XBOjEMVesRd3FBLiboiFcD5EXdwaov0/4pCorXidYRSvOaVAStI0130vejhCsyOd+y0lNxpqa+
aSbnFPnl1h+Hx9Qiksi3u3idDE9TQt0dzamC+9EFCCHaQWg8JRr3l9DEGmFVT1lv3yf+mKC9bOa9
wkhaaYkghsuDixHvYHTZ+ujHDUwDHc7/PVVt6B+R95iJ6KId5ulgm/QwJvMD3NJVMbGA7yj6jj18
d1iK82PtBURk0VozZ3hrTk3lrEeqG6WPTjtmV6AwMpOUqDxKYYnFoQnx2LlqEv1Cj4p+x9r6xSkA
V8zw8E3mT1QFErJf8uwQO3MPMwq0MTPGQ1qBnUmdtt0UY7opmkKNA69l0QRrrawg8BdGsm6rrTiM
SWvcVKH9kIGU4C87YVZe+xGWWatVo4/H0DL3JEH7IwVdCdQQTSGi2qRvNmAnSTaU2X2EfGBTRgM5
UGgwHhvGJLfXP7BkE1Ocan+0Oo3pPq02kDwIhZ9tUnF9Zn+j/U6tMV4h8rkXeKxXOAaDPa2XVZv3
oEtnJhlYJextNkdbpDP7gP575YrgPJZHH18GhjuICXTZXsbG/D5Ng7jtqc+t4Xd3I4FbtpEGGHRf
KqtAgGkBIpki1aloCgr6DitgMz+ipuDwev6rW1gn2eKvd5yYRnFGD8+8ASoT3yURFVrDTGHxZc7R
dAlWhFFHG4GaB9pGZLTx5WhDToEaWu40i9ocdNIHo0JuwEmQrpscbEHrkpdLqClpwAY9F9vcpaOk
supE+yjMn3sgFVEUM+TF4RYlIqUKBLgbYiYID9X6F7ej0eqF+uOA3Ipr9I4qa3aQhfucoAZgESMJ
uSaeAc+C0XdrervAPcdiuOxgIuYw2vBri5Vuuu2O+tRz6g6Xmsee9vddcJvYoLhs+qPc6YArhLVB
wT58kFAD0rLRDzPLxlUUFTetiZOzwCSykgNvH8cYgGfUvDj8N9CvV+F2lirgwO97QCmJaGuOL1or
ZUralNi1QcaaAwozNK+3UxCijpjArtSGtRot770Jam6EEgYS1cBkb1Pe2mv6aG+K4TD69nUfFx5X
cQdQMkPKolEVbx1oIWWHxqvzkrUvrH060UCCsjhtQrhAhKmAdaEJlvXf4Ba8a1q5LwUfXG9cTPvx
lsL+UzDmb0HYsdsDvkqkapTi+GLo5IZvhTPquAy7Z6HL9E209mtPvNXAcnnniu57TUkMURmmyTan
sxBgQMGPG05EKQrUH0SroqenzYHacBHU9yMtPMmwwRLLKom/XN7wuVne9Pk0X/7lIkJfXvzy4//P
17KovvS0MhoBUrQms6NArWpMNeKKUbHplufLJlI/+Xw6LFE1y3ObOeMOaOpl7edotGdmKMuj1tbL
Y4CrDcvxpZaxZlheXjaZetfnWz9fWx7ZdqMk33/9pi8/Xp4um7iw/vxj07ekRy76+U5ds4LjRAHz
yxuXpz//wPJw2SBk5Q8CP6Mwveza8mrBzHnvp+0Riofq1FRPsRrj6KoygyeZZJPUxFeky2p7eXHZ
fL7n87ViUhLsz+df3uOAwFvlIMxwuhAEq37/5+bzvXADmWF+Pl/eE6pd+nwt78qYtOLlnf9xzzrP
hGOH5fHPNy3/NHVJ/UiG+LaUtTlvi8G5EQBedrlgot03lD8+N7aadS1Pq2mqkEdB0AQSzFyrL1UZ
5fPnP5//55+hCPjztyzvT+oQ4AjK6AGFtM+cnL0jTyDqdQz/y1I4BeYxXC8PZ+mwqBhpRI9KBW4p
Qtry6HMTKT3451MdNXeqZN2fLy2PciX/tpUQPPn9Hyz//j+9xhVDOfjz13++R0eVXip5uq6E6qGS
rIdo1zUbEXun5Oz/W8L8b5UwmTL/rScZOBBKtNf8N1Oy+Pmv/qxiuu6/KDXi+ZXmT/688VcV05P/
0qVr8H9P6MKyDeuvKqaJXdlAJufZeI+VZRie/p9VTINf6CF7hIFveGDcvf9hFZO//yvQXgiSTAAj
Y0m2hMQ7rYqcv3iSo6keuoJyECm8TLCisPHISZzuqxncN1WItW3Y2jYPE28/oQqwxkxBStyS4gTO
02q+DBNjNzlMez0bCpuwpn1eXY5tZ5GRkj2ION14VCk2hXQRtKbIntvWdUHg08XKR+B/glW/bFlO
FKwUjPo5lVW2a2ihrsHAVpuuhrFXP7nXTViR5VujB2oyAqeL71gG5h1CqX4NhoxsKs1jisQwrfnO
xewNHTNDuWZV0GySCiib2+l7Ny88sJvsRJW9VqnsDohN7uuqIbYUAvm60CFy9JJpnBQGUz9SrSuA
JyLXuh8t/f9jF1DtCyGJ0ixcpaUGyRHv2Qow32uZ8QvqcmJVh6yApmcBLJm+unBr6nYkbbvDNXFr
rIELHe6tyRq6Hw6xPb437nOINGjjOaQ6ydjW1i6i9V2iGAlgUuz1IEwCzfsQLKFd7zJBrySPVJNI
c+dDZ/sAshzWUK58mRLL/Jli8VsGwm+ZB/9+gkiJAZ5yu8k5Z5Kg8NsJEk9u3Rd9WR5L07vXW0GM
vdqkLklclg2bJpg6D458h4qDnZJgd+fI+fNg/tIguPkZs/Drvnz1z2PYlJTcTSmp/DtC/+KfN/D5
EzWSUPfWasIAy/wZ2oWsD2AWbwIje9A8DDwy/acj8KXOzyUiHdMQDq0DyxM0D34/AjNMHCTjdnoE
8XWhV1Q+OLFVlEioyoStQXNXixEgDdRISlXk0Rqgyf5ACCLX97Eq5se/Pw6qkfLlomXc8RydzgP3
D13nzvHrRRvrRjNkeZMeEUQh14UHsG4wz1LJRfVeFOZK62oWCkpnj+T3POTpjLYaV0A807Y1AQoH
g/ejx8BIrxkJilek++VX2T6KVpNec+PH3/5+p021U79EZyyH0ZKUXKVwpU1K0u87HXAFsG6M2Wmv
Jr+tmQ5t7E7bttcwIcYkI+mOFW3MoXq2hd6vq4DrMPKZKRLFUWxr472yp3xvei351VpBmLIP6rx6
SH10tqOBRYCyG0WtdVrFb22BrjpFsXeia9FsRm16A816VVnqQBjR+6hRhvctXKRWaNwZbtWii/Pu
/+ETqxPjyycG4M8nRT3nSbATv3/iMQGuiQqIyIyWkA9kRsToRUSGDg+hOxsXJgJwLyf+FsBSfMKa
jXxLEz7dCRut7gAEszTJee1pAzs2UEC9tnZRZ4KTM4aVMXr3fYVUL/avgMz3W7vkJuCVXbnJU//V
KwU6m65KTtSOdbIcuteqgAFQa+AJC4q5le8oB85W9v4/XS8MTl8+tqXrruNIkiPZOl+ul1Q0DutD
Mz62tXdfeN3AIZ+vaz99I0+h21cfOVS73BAa4umpAe5t1dt66zTBvPMaIDh01NomIBlJsML8h6/k
P+2bEJZhYBp0qQt/6dnViFHMFh38sZoOep04pzktvhduzZDQ2PelBnZi1qztMhwYvW6tSFRY5YFN
nFbagR/vt1qrLvPOeGlYqckZXw/Y0FtOS6iFfeUSz83CTMz1hyV1F4P6/exB5YYL4Vo3VSDqg2bg
0yioJSBzzG7w9MqNFkRoQ8rsFMXRSyR9+/LvP7b491uYRUtUCHKybM+xl1bmL6N8EsRDFNhlfJxt
ujSglm5ILfPg87VkpczgGisy2/N2P7Tm2fN5Mk94/UQV3sWZxO+Ge271D7v0ZVyRnsVuwEJBZ8vU
Q1ehPb/ew2g7UEsPvegY+jgeMCZf66Et93VGcnXqyGNIzPkh6PWz4eGxb536KnIGbd1k4p/2RF2G
v1ymy55YwuB0cB0dft6X8xWpua3VGpdpG/mAD9+bcEQYAFmJkMlhWINAXxGwFpxmkmgCRPxFEZYH
mmtgTgYwrmbrPKSu4W8Rudk7y7C2BbC9vz9apjov/20faVt7NiMfdxN1NH/5Ajs7bWq7GLmVNNaV
h8aXFk+ykV7xqBlu84JFcw70DCcBPcMyfHN6KvyQv/QrK8qumFC+w6XCU1FCgPTib6Ow1zrNpj52
IY1oabDxIwP7hCfzrTtnFHYN5FMdQh4gNQ1JMcz2XAjNmoP44u8/mfgyLKijLzyXMV3YxDrpX69I
rBhJVFltdNQl1cCKCiKo1ekcuW6waRs0QyZOgNxg0dwCr10XKobNN6fsZDWFRrkEIkROMFKs/cM1
Y32ZbagdMxhlbdt0ae8T1vn7Ie8Duy9mn8CjIfb2EAbiVRMXMWP9dG/p1ItGVonrKJnvXN/EDw+7
HIV/BJC0ptvVZUxCAwY2J7c2zehrR3zfm6I0naM0oO3MabObMezazpBe631W7ZzeDhANu2LlavYB
hnN3b466UBpM7bXIyqNl9s06ndr3MZGEj8x4/eHjojkAI1RYGTyaItxNBeELbZFo68oIwbcWQ32B
8+/d76FAJl13lRuJuM57vsc2OVRW2b4CYb8cjROHelu0YXrwMPQiKsNxliDGbQvSmZduq8+O3P79
l++o0/bLaW1xMuNXYYUEuujL7Zjpqj/AW9UOUkm7B3g5aUUU1DzzwVMyWW7MrL/1PZihro+7pqrc
dDdnVbmzBZ4VERj7psbq5SUj3Q3at1aYxbCi9c2EBYQcu/xHYcpqZ8vgyVckGa5ndx148EkNppmr
wRuio9tiDvUT39tVenld9rV8Lv17x980rJwuQNqlu3r2vsdBaJP3g1wU56R/nHqzOM0NEI8Qy3UK
NZK5k7o/jOeB0k6J+HBonHZjDZaqv1NrsHX05wNYcINr+TVspmtE6NO6dlkvmIRSBI0XHNqEnLtI
C/Fj+HV4MKv2IFx4oCX90Q0wnBcr0IzbnHgj9phEzhr6s1bEJzmPtECQKfz9FyS+jJdcBC4FWhxC
LFAB63/9gnQvRx6ScpRAqxEjlDfXCUFbhxJezwpJ4D62Wmo4NFwqF90qKLZ7hH0g0tziNrSEuU0d
4zLRFLUkkc0KMlO7/Yc9/DLJWvaQcZz5huGy/booiDSDk0hrop9z4Wrov2V+gNBYZ2x3XY44lxmF
ZITXSBV3xHQg96yKlylimuzQhlsVEOzk7EwrZ2YB9g97R73gywmO7dFxDZYOlufiRv39JjK5jdUg
7eMsqw25jyKCb4JueEljhwhgA1NPCX3prEmQPHkWmWsrPmQzYY4/B72wCjZ/v0PmzxX979eca6Jb
wqXLUopd+zIrTetSMxBe+lABUhLrzSa5y1Bjb4R7zPtc+86Pdm0Y5Rf/j6szW24b2bLoFyECQCam
V84USYmaJb8gLMtGYh4S89f3An2763Y9FKMkUxwB5Mlz9l6byDi1z6vfAUK/n6L8tJIB/b8Qza/O
X0pVlR8GGNgnWf6mnOlOoTcUJCu62U7F4gqgedwOqkYQyWWRpB7Oit6aMe1kb1FHH61XLereMbo2
XsyWirP6yFd5SUb9XVZlcqFBWR10S1aPXXKeRzBbPD7JnYqImJ8DnKPg976aRKnz6CBtTssGaXhC
FYyfi7mod+2oMO5UwOvscVlo6f8ymVUzlJdocqQYg0NdRKcu46GSoNQ7R+KiSczoKXBn/1gqFn+c
q0swZx6DLwqJpC7nca96/YevWxPf3oudPfnfkA3JF8ga3hTohdZHs1mouT+YAv9Q7junMoqtjadk
8mL7n3zY6iKK4Sk08YN6AwkCUZvSHWQDzSLnW2e3asEsZtEAlz7bdZr8yqBoNjHZPfbGt6sGypj8
AZRwfhSjs5IeLQlnZkiUD2ToZkvnIpqSeI9599OzjPFEeKlaDQvGmm1TAf9TfuaFdKj1aC0H3qZK
Dfcyj/54yn3sRjWrL1kWLisWgRSrQIVqTzy6+zHb+5QpZAOc5djm9h8AafZTlyU/vXka6ANNxt7H
jcucbVlDXH/vDkJuPrgI3ueWEVysxDnqoQ3vs2XSxswNo9o48E36PX39xD6QBFhtGhUCZPWCYTvS
e11jwlPXys7rjZDEqNgSz4TV2XtcPehOig5VmkQ+I4j0A+jivUWWSbZrVdzrYWTC5Qri/UBQQDZx
P32gYuskKsq7hY28caGsKcmYjUS79EwPCDVsTXR5nozNC9tmiCxdijSVSLWVRdLsLqR/vlZF2R7d
ZvgeGNLsI8MFvOHgdZbFFG00EF6aFxfpaLRqnj6JMSUYhLhWOS+5AMs57c7dpq+tdvHCIui3PWdD
tPFJgqDbMgkFVKm9vS2bi5lk6pK69OLtJMVpWxgbyyIyO3LAzUmELgc3lo+26Jc8s5E6tRuZdJad
sUnGeMnvzSOI7PV17panIPLay0rz0aytk+rZNrY2Fryl6G6KcJcE3bypLewbvut5q7Sw9mxx7GMJ
v59GubWNjJnOWwNZz/c6e9t4YoTpjB+Nnst7iIp4qzXBsWkfxNcsax0Ygyxfwn8r+zp+xFqHoSSF
Wx2WZn8JrMl6I4MHMbz9ahvR+GZr9ClSM8G1KZg2hsIOMvaRvStdvU/DKDx3Rsx+zHd3hMGyrx2f
+2JyL9RAVZKHh8AgJ9wd5QOpSdHFzH/1JsCvWYbOwpiLLt7yomMdPIAd9xeQKLY6D4aDyy55l4oZ
GIPChhIoCV8fsxw2g3t7+uXm1maqa+uS9rOxkgkB3o1kuGokBUS5osRd01nRPp77F5nbB1Umybkf
hcRNx1IemOrQah8Zgmuee2u8hO7Qbm1kMlitu421vPGyyYe91fvNVibd+OZXbboNk/k1tewz9SNh
WHnRPPg2Ly6N4vBdtfObMZvByjPQf88+1gaYEQh8YmefD7N4W5jtWMZUf+oFu1xWw1jhTuO02lXa
Kc6uwKjrxal8L+zI3QiMg6fJjmBNGmSN10R+AlxyrzqYcSPZqEq0T3/CQjYdp66GD2APa2v0f5WD
6DdFhH3YSAjrpenz1ERW8OwaklbHlNgny0l+VBmB1VRqLaXk/eTBtfBpKePX+pANl56aQXGW4Qds
wt95T9eAXeO3XZLdWzuiOwpt9A/xTGhClgePfQqW3vcwlrLNZodTIBkJRmtTTDibVXFwPPWSD2Pz
YDK838hYFOzHRbVPh4sXPvBVZkdkTV9eMDp0e63qmHVch3qjF/e0ST4sCpncafXdoGJ1yYvslMX2
fs7qRwc65qpshIEB1Rm51ut+3SRaEzGEij9G1tIMP4tSviFxKy4pwpgNoBfsmBINGcZ45r/T/e1R
R+0lazP2w206DkjDMJ7tpPVDjg3XqsFBTpGZe3vCxt0XZnWZtX0UIke0BQADDRSTXTu4g2XBId4z
gvaxLO0qdZqTpHmsJ1CQvhZ3Mz6SPdqG5yZ3E7zkGC7yoFncQsm4mUv3qZoa60HRDvc6xs9MKbK7
YUZrGgsAEVZQmocI6QPuSswtQ0b57QZwed3sxPht3Tk0XXHhYUkv6ukylM1rhiUyTEX/kXU/WxAJ
a3YsRJP56T18BTSPDV9wTHDMkDt4hJus2XG9GP5abZhiP5SNcy5clyR28I6Ua4O9C4XkYVLFqsYi
WOeleFZ/KCNx1QbTNoAPckyMcjsUuQ+K7lBYwjvIukRCMmdHUAIfc+BZZ+WZmAAUvItFfZJTAoqA
NRrBZ8s2smsPQYH0y38JFLuHYIImaGgCLmKWW9N0sW0lPjC5dvS2fYWKQuRdczLdYu3GBNSEyrbQ
clXiYGmDgX/qWbtg9l/TMfjGqllcAqkQNNPk6rB2roHDE5IWTqd5IBLUABpvQr9nF+6AJWi6delG
4wOhnnBKELTk/R/dksORzsZTJhu11TkzFII86k1GMge2wfSu0Q7+xnFOcIvMcLWCcu8xw1kxTVE7
Py/hDZlDdQyS5s2Phx+D8T7mLuEfsUuLeFrXfug8p8vAg+v4kbMALGdAZeg04Ssh5xheIbF7By24
rx1hGrPzre/Hz3FHm5FTTrPo4jtcEg8Z68xopaq9m4JYiRmJshKPU/5g0P9esfOj7dQAfc3q3eQX
Ll1oBiTafQMXiqxNQ/m35vDRq8kmzhHXua1hrMORUfY0RrsO547wsEg11E6YtOU6kc4zJTV+Jnc4
dwR/RHHuw5CYUfp12de0DYvuqyLQeN3TjJm0+IzA6KzHMDv4Mn1paI2sSHL56AaJsp1l4DiQDwVe
bQEiiAIBzURMjBFSttmLjZqQX4RR+zSeYWHMaOOaqQhWY0pALFMB4iFsM1571tYcCajo8YFX70Nf
paynabypMpZmBrkvw/xh4+LfphHxGVJAt7BS4jdGL2+3Qz19V4MYad8iUpLVWzJgZnVGHW5DI9kZ
PuVE2LUglEqCkczPWAnsVpjPskbvk9jh+h5mFbJKSDD2iL4ItuQ8GB+yZc7vTj/Z22OcqX2Czthu
Z+PRL2yittIUC1mBDSsU+lWxgaOsIL+Osr3vjXKDHevLcsXJcxEkkb/U04BRlx7EAYIgIELoc3Wt
AGkmwSK3OzXQIdCKIhcajQdCt4K58tYGYhjPA16QQoFaEdeEbjIPr0MYAPRok3XSZiS8zIvrl87/
itXrQUT7kTDqqUlXIxunTnnnbGkGBZX9k4DLSz0ZeLzTEnFd9ssuplMQnSd3Ue4vYA6oBFQKXXrf
gm5iuW7MtQq/ENM+uV7+XLnNwe2r15Z+A7Iwmhx1wCZdFvdNiragQIAeRFz4yOwl+D7jdBlqsKCt
vcmxh85z96paKL30EoGghilbEyM4uot49ocu8+IR9/BBcSnYuClmy2TpBpq93e+bSj1XDRSTKXQQ
wwg+Xqcejc00Nz8ojliyeydFvh68urHJ0glW4h9w5o3V5xekGcX5wo1aLBf/EDVvP/69uelGPJqn
KHcXCckQ9tvWd37eHuq/mJwB48P/3Of2h1Nt4gBjG3f76e8dEdNiwBvN898fbw/xz7MMqQ8PpFZh
eLCQjHblkOyrOuer+P+PbLeVjZ1wecX/edhJL/pUAdlr+eXtdd7+7+9f/r3Tfz1KFNjPxZxkwLwW
bOHtZZhObFLIJ4REL2/z9uf/en3/9ZD/us+/Prh/fzR/H2d52KgrXgNNM2qKLpHDdl22Zn50tO4f
mAoj+EcdMHjjz4CANWrVbj8aUM0qX813RuN1+wlTJNRpPMgOV7Rbvg486X64Cp8CH0vwR65IgEnj
n31aEJpGG1RjHEQdu2tkSkhdCxa8HV0O9c7fmi35s3EdtaCt+/dIFcHFgwldm0N41K0qWNoIVYzz
GvNiWumVJfqrOafIhUMjPzahQgpcFeeS2btLOLzr5/lVBMfR9dNtIdiCsQFRW5wS1sq1zT9aBdFT
Yn41AwJu/IH+AUs3UvxAjjsQTwX1uTHOP1GpPKaj2kYDoDUTKSXUlXVNt28j8LlvCEi6ZE4yHDOr
nFZkWp2SRjw2kPs2Di4MmGfnFlR1FWcmuJ/ZW9cTaTgSXODe9Zq9ku5LyLFyMSegBA5pUVr2au8b
187u6g3vegN+NlsNlceAXBwixyDfGZY0YQFRKUOSSTyPaRcfGqnVTDc7MHcyu2bmc0yre9PM3i+f
rBxEacFaaHS27nB0OXQgX39n1Gw2ngO3VcMOBR+gncV3TJDFBeGEWHu2Ee/HomsuNCaoe3rSkXLj
Ph/r4MHwj3U+XOhr/DSBipVmR761P65yzT5IDdh5vPY1EaF/VkG+ixs+PRFMn5UVXB2mSfsGChMS
e2PXD22HI6hZ/A8JqtQ2fawESQtEnntIFKerzLigSnSnyi53vdvcD4WTHYtwYI4l3u0eRbPbU4jU
XlryammnIxo/N+yoH3wyZ6L63jPD+Cwn4awsjvrVWPr1PswlFDjShMZ5QpfukQbJBRQc2hiuxWS+
EpUEWmU24sOcl4vXg0nOgoNNM3zo9B4wi5DpBjoK8W1zXDw8QjHJnED6eGSswpxgDcR9A3rbNODU
LvWia7g9oUiAh8BhhfgcIoBTVvydjmRF5sRDhgSgwxsdrAOqSP9eCdDm0AF5wiVV3YtDQiuqK29N
X/JF1cxc+d5ITBoa3m+dIXAxwgUTE3ekkThOdwDNsM2GbVEhXg8N1Jiiro9WPJ6KgAPLr6Pk2Ru/
panNI38Ef2rM003eldupdH/AIhowzX0l83MDGv5Qz7AvY6EBh6+rPm4Au7Qsp/b805FUkkU8PGRF
+JJG8pspkmy8mYz46Zg6xl2oWl4kROMDPBFjrSTKryryGeiGjgBNEGBeTcuPETjP3hd4uNvCDeka
1Q8iIUCYzhFY9DTFUF5uVcNEwHTgBcYoRfHfN5BgS2tLyJlv0jorIKXmiBgaOy12hKa+21rn6zGj
kcSY7kXr9HEZD0zdMLJqu/FOxPol1dHZcb5MQYoeXZ5rM6NrUXmk1p4oyCeaCglmfGy3cdQ/NJme
1pkNpgD0jnWoa+dH0XlcNGQUrSwHspUXoxmxB5hiomo/rFSdWs8a952Yv03YRpTMz3Y17OM/XRhZ
aH5JG+gCjejV+sMBCEN0zKghEvlmecMupM7fh63Mt53hTbtAgJhoUcaHwuYARIqiMvJvBQ1+tslq
VU/AQQo7y7fZFzXG2Ebxqczk3QxaYx23AZgW9i+RTVZrgUaSCwa6ftTtafwWmHjvbSxL2gxhsiXW
Banuvp/tO1sGdFFlf3Sm+MWIjWbNTDECxBYazHNkvm++nRjzR0kMETKleVMkmJONXHjbLu9fEtoW
ok7+5Ib/6LcmB1q4oDBnuY2fdF7Xu6zWnCNT9pin+WVybHPLsEB41ncrhL2FwXfOo/o9mPIbTBCU
4pC/VOQBkgmZ+BsDMjSHEpCsca4QPhrZzitn6hkSnRtJM2FByVk8TTrp8opiLboY5n1sJm9VhWFe
iOFniGwCnw9a7KmbGF3P0VuSyt92PYU7vbSe5tm9SwpKClB23pNo1c4jAG4cCAquPXHWnAGqMb50
wvVh8D6MpmDD0tjlpW/xFzjOm2eRyFT/mEyzXgsblAh5k8dIG1ezjuu9b2ENTQF8UIbXxDkxO1Nh
0+2Nwn8DwhSfajP/dCn06ta0dzbhoGhYaJcNo/tCljE8GuFCIPGpM2tUL4jCy7iUaxUM7Gdz5qRl
Mh7MBEtDhvc+7sKfSiLpTQWxf11Wkqru/CBAM9kFLQaIydvTFP3orTY+YXz57Y7cF4AEpAg2iXEY
rHWVwI1YUrT8mCOT1Lhp69tFvUKQVx1ym4xe9ht+DPUQUGix6727Nlwy60JVAhTa1UTirdI4JUQg
hG1gDZCqw7p9sl16GrXMXjS0DNcQK8HVk61qDN+ib45ZYlunRi1bPK3tuwVkWgXs6/0uHUmFBJ4i
XEA2saTiZ6m6MzVJlklMqLfR4PhMCm9jmH12cNroT+jNR4Qq3p5ShMvywGR7xjCD+14CLqCbuFo6
VIMMc+L4WDjJjDiNSX4oo/5YkZwmR2g65hHqk7spUoR4Thq/hjQywTCT1ooT+Epe1ktRkNKuF1J9
adLN4/I9uP3aqMmo8iJxZ4A1XPVL6rsbtFsnl84qxWHXLycpJopsyzNOxGvsmbfG9NvAnvjRIU1U
zgebFOvOMqhpJjvemlZEmJ5DB4RmRcMYZlUwpjvX0W/cL7iPG8/fJnYVb+kJPSVd4e87q5rALj3P
pSi+6YtnNRBDZBZ4FhnQvkdp9N7JlqijRFMcWfXJGBmjF1hFZgJX6ybbO1AcHzIsxzUG3RMn0Teo
Mp+5SCruJuxY+APte2PI1TaMkCKPvf0RWfHOv4vmXEKd5OE8Xf3I9ThuYWgtQXmgHz332GDdw94V
LDRuUCVQQXZ+cmirPrnbsHFzN35ueqfATi6TyoPDZE5PY7hHPWdsddPs3aTp2c4oFokfNnuEVb6N
q4mPx+oqqPyMhNqg3zSiq7BjyLc6AMlS6rdaMc7GvPPeVaO9M+aHToYYo+z2YipKEpm3FyR8JzMS
V0MD7moGD6SUenA5/cmhdO8Tp4dW5NQhISX0O7V+DzuQMyXoFom3as2VxIQNHzgcIxbRuuO8dTSi
NXK2+zsrOpcgn5gTJGvfCPINff+n2bq2DUmMEsgj8oEgWsF33vQJL6ervMNsNGf0gXLbjz0lVzAv
pXh9H5qVumCLfeqsnt5nST+SybtlPIxt8HyDuYNZ7e5o3dKULmIi4ZOKbsrfX3Y94/UGcZDtlQyW
MoBkuWFULLGVeI3Ay+26yACYqxMYfAO8l3aGQ9oBBGUDy2b+4JLMcQPz3268CEsYGOK7dHEG325c
OL4b5RFW7HRY6LzlRqMz92ZsxrogTbnslgxdEQKt8mxCMQyKxRb3djvo+DS4r7gcmRMY2fyJOhcn
aOcdrMXxWY0NCjRRnm+J3bebf1K8Wa4wXtEQWt9+R5aiM9bJXxj+Le48XkzwxLgxRLVAZ+5LyzlK
PdV3EW2pO6LieIf//Cy63NtMEU7sKPdEd3I6AFZ91Yq/HPQb1vwvSV0MbYLAw4/ewaiFW1pCU1KF
x9tzFkIRjP7P08d033QeBodkCdqjZU20TlDMza6bjecbtlx/MmjGBbr8++1OIza17bgEGMwi5ALd
asNfI98gTq1w1i5Z8avIM0GVLbZ4v1CEFUm6EQ183JWhHDAocbEu4P5sipiDsTB7bEcFZQVHAN5l
c7lJdZ6RnuAvFoFchrydGVN5XIUx4UwYMGkHHf7+47J/54tkUDh+zT6IHGpRXI0YPCPeZ847Ydj9
+A87H8yyvxlpW62IpqkZXOFnAMm0Qe17n7g5GtSKXDeqOHA/EWEit4CR1FiMLYzL20OTzBs4Jza+
SartwfDtz9SZ26Mfpwe03M6dB9QGUq0B153jt23zXTcRLnW7oZ+9sTpCG7oBk/GUhT4dDXynt3+8
/V+2/Nj4FZMUAp1RYzP0VMbEIr701rx+fNMZ9jjUzJG1dHAgsVBcvpaumGiltZ+scZ9cAX8VBLq6
PiKaPgO5QO4QRyLRwdj6opJfz/3wmPmnNDTfoFkyzQx7urzm28y+doVk9WqP4t2yrTenx+HZhv2C
In0ic2k3zaOidd4dqYl/lxF184/I6T7qnHEoyAzFGKF48IzhEQXmm+4HwoWN19GlAsEUig+X57bq
dmPUX56UPxFfPo4NYd1BRfY4mqVjTvaSQZN/7Q+0zG0b969oEbBTmoEXx7rb/x91vvSmc6pmNnXL
r/650fSjGDp06lhM7er2+2wJdDAS9uzLv/3rrnG2HHw3kP3tn82u9bbNKOHc/e/j/v2zGxv/9svb
z7N2/J1Zy0tJBtcWOW5xiCaRrRk1/Kmd4UL8Nq32IP4IGeJtGrpNeTUZrx4VADC1oL3rG3PjG6c8
Cf1TgwUYpqN5IYzZXTMXfDS0/xA2hFA1mQ1zCks74Os3LrMLYy18kmKZhDkwIlMMLMLk6ib4J+0z
2uhjAJJjW3nPnHKW+afry/YBJGZcQJF0yuZicfE4u96dHLBJ+imJoEGfPImcbCJAReO6KNPkDhTB
adQE7jqK06pZendRBl/BqNqvGpnnvkTyWds5qV+lfTDK+oVtv0dNV+8dR3K5a82djUZ5k5O6uXU7
69lK6vEgO2JYnJC12KfGmFiu98K9J+DnMKpaX8c529faJPA0tI+No7wNVr0GMul4UGxZKBVRXCtE
5ns6kez1W+uP54240uS0IY2lXyci+cDRRItGzluPNX8a3k3L7++IHSU0KGt34Gd+6cy/eK5+bOvs
6rbRt4RjfzKVsYmic8VS/jqk9t5MtXOEqbEeTIrfSe9bx++PbGdf88YHWlsyqLPy6bvU/ltti2hX
L4MAXXr3nB2vcaDQG1hYhnPh7/xWfSV6+OBqz1ssj1LY7CWUepEBxFAHkRPz/jmDgJqnnGftUMGk
JyZZebCmkHz9JhrIzgYQH+6L5UbDFhGqt8E78YLjpL1zoCSujTZTazfy/lTlEO71fAkL6O1M2u6Y
Y+aBgS64CYEczs+SzUru2Niu83fhyl9eAV3doS+4Zq42bRctdMs0dvR4PSKMFy0VeLaOIVLXw2+M
CVWj1UuVy+ZcKNDb9qHT4NTHGeKsAejWkCD2zfiKqeoHLPzrEPXXBDEAJAqYwmSPEfETNYjGalrX
4D+JDjNwh808d+qepsp9mAXDqxQliY3vmwbS+BJZDIGJRv02xIzDtTZORa0RJnWXMR8/ZUq5qsRw
TUvvsYGGbLTOkzn07yrrPwqlLp4zHhJ69k5SBdjx8h++h/5s7quVMDgt5FCey6L4ybePb1lGj26m
flFrkd9dqKM9pWcu9CZzpW9Xl2dIor9HS/7uGMlzgf45ZgjatDMwO+muc5EDOG71Avaxz8ShfOXa
/1MhNK8QEgRNY3J2Wlehv9HAfPWW+8N+acHV097hQjnX5a/JdPn01W9A7DTPQhLtojG5V7n4TOel
FWAzs9D92xTYRLrH8BeJGOQUbelQgI9B4P7JcRlvExP0DwU3mdnmW+u7apOgE6YPb+7q5XHQizQU
9Zi4pzE9Cb95tnxcD5ppIq0T4GGhBqQaDosM0KPWM9eBCW2TITvKens+C08wpOeFp9qsNqYcXpK6
rfZwuBn11yfVtZ9tZhaM/t9jP01JpCWv1IIDg3UyODWjvU6bCsqK86BGUe+twqYNCmpzRENuFQNB
WdZ4L3oc5wgMkqlL931TE3DHYIPN9YOKbBKGH6rFNiTr14Ymrxs553aid+Ut1yzbgYUaqiNkOGCf
fkRrTf4aTGQ4dlJvJt9SGzvqqH3N7sXXydOgh1VN55WIXQirUCYKg9YvTh6uVhyAiUUByxs7GA2o
k7hfdMLHZNCPnTB+hoH/xCc8UYmwtvfXKeLSk1dbY3I3nQrvjK596MjJKCPngIGfDYMN6Wh4o8Ek
PPMP4ueiC5gQeOlTWU7PfTu/VwPwgsDK7vo4PzcZAxCDr6d30D9aNLCs+BfCkDQTjyLFouK1wZfl
mBqiZKdIlxU7HZsoapx+XRWx3kMWReWqkZL8jNDSkUEf/pgHs98C7sgzzkplXJ3whhxCUMO8shNf
tCZOs4NFSYbVr7Yd3yV9naTSLruM31WHDK1xQ2ZXnrM3Wv2mYveVqQVNtI4OcpwNvyEwseO0/Ecz
jvZd/RmaxNGzy7o3c+OSWPMvH/7CCO/FZ1KIIG4bAlShaCjeiB/DXRFUvxabeU/tx8LTwAL3Q9K0
aOyvJ3B7UuoPhklkcSY+gTm2jc2r79G12SbVwzgdbbv/Dlv2L2k3XxvXhAypcnODbIZmOfEFtEVZ
XPvHqAHFOKImgNWxY5v8MutfRoztqEsXJHjbniwIHism9/SPoOE3FsaxGlFbqbIOKwMlcN7/nCIv
vsRB8x4Vll652gweIrqpK2bJXxZDgQPuJ0iheZkfFdcSaTCIQJiQbwycbpvZ4PNMQmtGDUoLdLbF
uZzps5reVG96Zd4Hi4zerMK7yHfu/dGVz/X0LPoUpV6JvMJCjeeEbcKcAuIpzMINy1G+6Tz3V0hR
c6pnkvvwohvbLhz2cxfVB8FGDBxEDMZLwMggJDDalC77S7BwFuNn/Se1hkMWIHuKyVlAX2RXGw8t
42pukFYVXd7exa0vd/Aa6rVjBS+hn1XPbZLSQpG631Nuxtug62hAt2l8KpzpsWaedw5k653duLZ3
eEvgosN4OMPlB/Jp2ZfAzr6iJVMqxEdxHJmJDUT5nbvlxi/jhQDN14t3jzjUxXcyjdmpHGmRmxUJ
ALFgg5imS2cJteRdQ1bfbrFhTlluHeifPbgJ6rnbjd8RoGnnm7x2gj05qWQwaoEmaOHlu4NDac0i
asluQYho+mMsJfe3G2tCuWcEKM3lfPUZ3LurgECbhwbR58pqg3OYhWhF3HFBC+Xq0KP6tetSEtNE
Y6sCgA9hZ5zIuNfmM7Vq/+wdK8Inn30Hkk9mOvbJ7SAWhy3Trx7yzEtrjRAhQf/iQkvsvZ9wyEVA
fB9F+Rp1pXe9/UB01wSHmRcBJGfVS2eQnAZICqSNojvVer5Xs2JddalmKlOw0rV8PND+5Vn1xW8t
23gv7IYMPJIalNXEB5cJ3dqt9QxfE/GPF4r7wBuRzXWhsYXub95ndILX0hvkdh7sdm/bbPfaZHZX
Qw8lYQoMhut5y6MRMCqJoNrqyaTn0gb3o78fRAUEwDY3dtIeJhb1hzSpLfj1VokMrx/X7kBGiL0P
49g6g/ZB52dDXGcDWvEljyBdZceWQc3HeerMQ9iLoxFgMVKUE1liJaduhBjauIckqJ/aGS4tSOyd
WnyWmOgYYszGZWycbuMrane3Q3mHPKbdcJqRodeGB2NMAEP79YRglGwPVqZY88fCjHYuH9m+cmnE
GxV9Ra1bIOw96gvEA5go5R2EJYN2nKZWJO86k9cS8rFF448KytC4l94IGucqtxh6u4oMbTPS62Fm
5zeIDn8eC+hW+snWktF0xH5wicbau6hkzPZz2zxUszzPOi92o9d8pr3xHchBoiXNV120yFtK6Po6
54NAr8PWNUxPWYH5mCIwJ6OVK8zcfclpup/74rks+pSZ5xiu4MyAjKaGEyXLZoGpJfaMrdNE8dbP
p4jIGfknDQEntXTzkDiN914Snpb/ZofVN/GGdVgH9btCJMZYUzUDSb+h/VJN8fTgDwa7T67/ovJX
8Cs+jax8KsmqHSH7ImRJUXjBb2JxVfQ8S7jyMZdqWUp7gwCKHM2CpLK2k2Dao68s0QhqBVFI8VTO
lyT+lRVOcGTsRgPV1bBXG6BDcuGWk7gerw3XuaRFzY64wZIdBTTBmvSOxiu5MiIhmilkxuOEJjMy
9x2XTHJto+GjDik/VNcdiogN2zwk5yDRAMpyCZymWyzT5MUElEyu1ZaHKBUR1UyrDmJkZ53kkGa6
PNrZ9RDeCTfjrDSz9klY9gHUf5gGihocxfXIaPUUJuraOb1xDJlJg8it18z08Skpi9SD0QcGS0QI
4Uz5NqdHuBzj5hb0dU57JK1PU2vtajJ0NtPoH1VXNUcT81XiSIY9/fyYWdlV1bl7IOKJAHkP6FHh
VMYqHb0H1sNXc6w+OYXMo1rCXUnfCI7ewmAr6eTZdvlmM4Xau137VSQJvD0nfkJVvLhNxvOUyIvb
xT67YOoLXQxvTQqM2B1QnTDzGF2asy4xKapsexIpmZDM84+6bzrais5Zm9gHZMWOyu44v5kih1gp
kzuOL5JOVHV1CPYF8IX5xyPmwC/kEeg8KOjHouol/nHn5FfEGyBaZirhvGcoIoTTQzpvegzdhfyy
ZsvYFalPD52JBIE0ZEEF7dfNGn/7xPKihUUXPyiMSaHGFjq/kuthmnTtKt87aT7aTdGUelNKSsTM
Io0rpbJCYY77M/aYhzc0KXyZnHXgPPbdRMW02IlvZj9zaJ2TywG+Dh3w5p7jzAfw0ON9JZ9u92ra
BoVmgKcVTAFib2iVu15pFFCqvhGAYzbTCBFsf+8NxFdhw6AqSPx7glaJba3lqpZFcvFM5iY1vLiK
sPN1gDjuUgZa8LfgBdp6d7NmmpEBuC9/Ya/PzGwmjUmFp9RKKTZx05Tplxoi82C5NIP1bG1TJ/4q
gHeysSBr4ua1t3q5GwYGuEWOhCnkDICjxb5zbou92nJ1UOt8QQlgAMekiUzPkA6ehR+iGrB5Ixvd
llMK4YcBp19gnou8z4xmHHTh+CWRPCRZVySF1+ExE3zi6KLuCAey4IsFL52LZjbOXmQ98tQpVmN6
JgdZ9VdwhhqoC3+uQqbfYQP6Kwi71e2eHoSkv5fU1IGJHMnwM+nDl6iduNIxQ0K+xm63m7LNEBh/
RN//D2Vnths3lmbrd+l7VnOTmxPQXRcRjEkxKEKTbd0Qki1znsfNpz8fI7MbWYmD7nOAgpB2yXYo
gtz8h7W+BVOtLqDEzmxoSCJhIEONOeXrGYmRVhu/OE8XC1t6FRWzOGMszJVw+TfSmhCGCCnEaJSk
6A6n2DI/HKD3gDybSxlRUesVNl2Dcz5if4yckXvBetRGyYdkWE81FwkRQL7bai9Thqe8StSPrqcX
syu2PlrMhy0rfROphMJIQ2XWkizEO8MyMlnxubOSmDRw6ig8GHDuHMSFZp6RqyGiz/vzZK6dQxYW
B5VcB8P6GVW0DpXHH7mP7+DI0BBGnxO15FQM36OZz06UmoZTs8AOjQgl5uO7GMmjFGaxs6uJQEJC
bPcNBoK276ZtHtHkwoymTc1G7dWOuulhFHJf6/plbknlbuq+O5fs3HN2pgcnLabDUgPb2VhfSRih
cVDyB4lR8jpQRuqT0WD4yzaaSRZA2i0bntln11b4EPaSfdHbPwBPZcf7F23o36NIC6GhVdYmK+OT
BjYemKBCXi1oQo6gyL9FI1Q9ZCPGWU16vA9mnOCco08s24fdbOhPldXZW84S62j2wRExCvXQRKom
Lf6+dut3LyMqoG7FLSK11e+UthltHpLLRaUvRIeol4TNsExMuuX9Y7z2YCmcaQvTVDIE5ac8Td6B
ZY8Hh5FuduqcFQIn/dC5YCkzb8eQ316hRWBxV+t+NurNQaU4nu6yW0H00VqAp9J6Pj0Kg2HlUSaM
S6dmNEa4aVnAdCWrP25EkjD0+HsyoARNCZXxqR9vVlpdnCnEUjb7De6eFp7fYgHiWhq1S0klg8SB
oimz02fZWQUynK97zIsNmIyn4YTfC+0Qr61S67KpN/Vov3WV29AGUS6FqHuKtn5rqIzX9cQZdD+I
GK+UwBVMb1W1PI6DTLO42T/nYulGe4feP44fu5q732Evwe6e4rZe1VNMcwvrLXfY+jNZGzZO/gjL
fcaGpuq9DiWCShG9iCFRdMREC5Qep3HfDt+EhuEa1jH1r8f8m/ZQdNW6ywCbih617cBD9f4+2fZ3
bUSbJgWeeaJ/N/cXXM3TTJhKtgOw/jpTCPqUrjzrYaAIog5ilujbiEsAYYr4UiqafO5JXyslbqwe
sYQ7BhStE4NMXHVMFLhXY93CnlgkzAw4sAzBUZMi9+m6oafqYekAW713HTIYWeORl/jQONHnYv7v
2uwzL7iaENIi9haab6jFdu4Oz6Ho3hSXFR4lSCp/XoJ6w9I7wfMdyv5F+EPKiZUqzsdi2xT1BQgc
z0eitEX0HRd96xcjRjSoEJQlfFPZOTuVW7S+QeOtma196RjYmZa5PsRQzt4LvF3OZHs8M7oGHAoO
Zh2j/LRCRCboA4jvZuxNigwh3/kTffxFCzEIOgLB3HJeDe2WVB9U2y4neato+FK+XTaUfBhEGFUa
yafXqvN9pI6NBJgiXTwyCWKb7ET5mrRPzjKn5Gift0G1UC7S/Fo5PRmG/Ota/tmJvsZGzE9TEcg0
F5Jd/7zPAyIrLcbnZCTwOf5xJvbjgybSceuNySe0y2hdm5hlMhCupCoeM+KzOmv01tnE3e6qR3qS
6FKzhQI23KtvAzENuEXKEGpjqL7leA710V3GGf0XyVJ4gwEOXt1S/5qm55AkmncGFSiei5mQMWkn
e8ucm3WIWd3XGFCVup49lHVJDLzRn81pOOQDzZ8npHEeqHHybEZnXapg59ke90kAIaVAvom2n8u5
Anmwqh3iC0MSLeKGXEtXKz6tQgDwyLgflyukEf3PzlOvcDvPMAUuYwkOJGgGaI48d/VGHph90+T0
grUec+ZxuXosveaQokrUl8CnyUt5zHKomJlmcktxx8nQfZ9h3zoZPmdbpt+W85D7BNWBs6mi+DNy
gpcyrW/FLL93KvqVZTYBiiS94mUjRdy11ohmBj5S57mmvDZHJoRmvEz2M8pdudxE9cQ/1JYM9mZr
sUICvAyraI3Vl8u7ouzAdwv0krAjpXMie1kT+5mzvz+wA3pbnTg6FqTk4YFnxIO+6pPjcDQa97PS
3UMqPdyBxiESMfasrvoZtCSzCC4uvbdeJpc9uczX+JnJelAr6H4rW2FmIRk8WbkDl7ZkkcLDL/m0
MVOvwtnbL/eukbTzNuflTJr7MnUcd40OpVLTukuvUyv2SzkxmcFW1riV3ZKMJG4GvcAt3TLqtkJ5
KdHhre6vvBlwaSe2eqxd7bkfpMY6HvsbVUQ1exdj8QarmQeB6WDf7DwOuQiv1eRcyFKZ93cQ1f12
CRNvhUHirKGdZrbI5xtiQuj7JFlbFcdSgDgewwbpQPw298O0RDT5GEs4HfDXksQDjkd4a6XkRatB
ns7SaTjA9OB3LOdit/y+rpBaUbq6fjYgFUIy1AQ1n6RkY6rOhAz1UBT5t5bvJUrwEzzSqgwrmDlL
u1M5OqGXJndSH59xRC1Teh46UdGmK9eEaWkwDimI3e1sDtuq56Jw8TRldsOHl/MM6/Ps08jNhyZ1
sY8tnKwkLvaZw0QxCBeBHXhZeqdEgbg+Wi58qmjp7XNtPqel9dOq6FQC4j5XESNoJ6q8Xabp9obK
523wSJJsaO64+iHkYhm4W3PdLmCBbiyTwqnYBGm4qlta8TyjRHBcz3eAH7HcwZChjeZzbVgkknDJ
8hRvlnFFhMCNVmB5bHJxkHnazDssGtpmrnGfLaGURf1e8sltktR7bTHWECR2i0mDQsrusTWVPS0j
5K0AxuFO1DE/aNs+y7F/65YuK2ucYzeQRROHPKbdJdswGq8J3m4/m+PP0eCmb6S96z0iHe2UsrbG
xYEBqdmHSPzRWM5ISmaPkfFyPY53PlI5SF7t7/vZjZeOQYNAwT6V+6ErFHUjH9lkms9uXSUXR8mv
LP8EYzZ9Zw2qK5JErQIhfoamFyfzwUxj9VAL8opJZfB8y0mqNfC+9DFh9rDOEjD8fNqgi3KPHXjp
PrPOWRdjZPj8FVuMwsiDcN8J7qAD4fSb0Zte015FvtekiHBUy4pf74jLcezRR9Kz0UcRnLWZE8tw
1Itrooni5setMbBaqb15P7TtVfAayd1GyKbg0Mp4rLeNemyZeM3oltwkePMK0RwqbDnocOwdXFz0
axU8DZgRIo5TrKZes+3MnmdsSAGEuYEYmojMsanurmCPMLUAOX4SJsqbkuMbI82AqM/ok3NLB0+E
Ze4Xml5cJ7rFpxkBZ4+e5A+kz7//C6Gs/ed/8OufJbY0kMPd3375z5cy53//sfyZ//6ef/0T/zzH
P+l1y9/d//hdu6/y8pF/tX//pn/5m/nX/3x1/kf38S+/2Ny5grf+q1FPXy2d//1VhF/l8p3/r//n
n5EoL6r6+s9/+/jFqpnxXNewGflrWorBuw8L4d//+i/8+SeXH+E//42fGBTdR/F/+UP/BSc0/iEF
RaSAcmKxf1vCUv6MWPH0f4AnEp61YFB0S9rQUf4rYsX9h3A93eBBbdq6eefl/AknlOIftmctVAEp
HOzdjvX/FbGy/CN/pSeAXxSmKU3HBnImpW7+jcxTL5iuOmtx/AXiuSMd80xlZD2UprUtR+9zAjn/
oPeAv5ysg6lkxGCmahUdvVlc7r/qudse8sy74SmQtzzKv+NGG4/3X1lTJpAaoBNkNPJT5vpXYbQ3
2kbGygXi/llURHoSWPFgjPaG2zE/hikq1ramwNcAXDGrZzpv1kVNxNTwo8rYAjv28NQ2bfhoNGhp
cPGaeCT09sFw3IlpaP7Ie31tO216KhZptQ2OiT5CbxAb9TldGyJUiGTtozQ6G5HaLjfC8EZcxkC6
GT7K2Go7+GBj9AG5aZ9Pw7hFVQ/uZBLFc43oEW+Ri8t5Yt7UYcxZkUgpb6wKMacF9nUIDO05T6wP
02r12zTI5kgEHC+6/mkTGvjs5JIlS5L1foKQmKhH9R7qOjmNfczBh3YPhR8IQmlMx87gCY0N1kap
pQ/POWRETGPeySVKcpVFaX4IBm2mhmFWjBDGubiKwAPBLm8tCXs9uXJ4rKS1bopOHUSnDZeyn7DL
hsWXQm906sfWIxmL5T1zvN0wIAVq00R/LI3A9nHG5awM2c6GrJRPdmc/2wwXscwv1k5bFI8FyJHU
ye3T1Kl92cbuaWynhyIyLdyrg4vUNAouiYNUMmyusfG7YNoWrz1shT7JtO2an+6gu6F9tQkxPkZW
eHNHPT3nzvA0B7rzZEHaU7bRXSRx4bT5TCu00bJuNNksO5PkHHXae6bmBECgVx8DhTA6q0le7Eq2
cjPKf716GpFVri2nZFI1pO5xStFUGJNjHBgUt3ugIhs3AZsulS6u6HSRvQNs2jnF4oo0HxGnjg9/
OSCuf0BA/gpYFH/DlcDA4j4DSIouzLAs4+83nNv2mH2buUFBSOU3BOhIKSVOJrzcFc3nudWRKFlm
/NxFpBqzof2B0q310UUjUQ7z4H+BuxjC+BveZaFy6UI4EvkNHmNOgn8FqGgxkzUN4yyusggPUZon
W4sJMB0B2s00p+gfUkakdZsSUG+/50LXbkFlHZtBrGrPbL6VSW0z3BebLsvdK2OKmbIjCN9HOZ7s
gs5E5uMPh89t1ZpJ+OL9rDwiGyUeY3JYk3wtLJfxlUiJckowbTNNWfUdAtCh40+AAjvbyCjq0lNb
oKfKD+1q8EOP9JQQSOPBrGgSpKMx2kD1/+io5Dz0+b4iq/BQD3SmRQWPQNrwGMxFoYz2PGnC6SKZ
qsDC+NSG2fL1QHN2ZEKeGzknL2HfnZSInKMTwDFw0SJu0lSYBwBboHZEeAafuCS/BxmC76g7503x
bCjtffRC9eQ2JmsR/S01EnkqCaGwDU1e0dDtcH1hN03GJTJ98Dsc7C/o+Mq0gEk64QkPx6eJGJ99
hMiPBWEmAe5MB6E50FXG33lgdrs66V8F0riTG5OzQUU4+K0XXdA5cxvjwz6GYXJilEOUQP4jzzsU
aFiVNtiWO7/LxYfntuB4itneQar65tgT4lrAKMgVah8tUHYgThknaUV6AylOvpa380bN+VGiiF2z
ZsDohgX9VhAq3RrFgZdU7iNVEryQqg0abUbS9TidphkQBA4CIIt93RNkIJaZxi82A+U6TkptzQJz
LQRwRCN30ChqzilCL3YcGszDTtseo9T1W7yaB/AG+brvmh8O9oSdZjMIz0LbZgGwWNO6mQG/lo5+
1fOXJss90ljaftap2duAFjxiKDKoZNvREEHrV155xDeXY0AxAiSyUPG8yiNqlZhMGUl5NGb1ws/0
yLLhWdqAwhMZD+dW2OBUatqVntTnTJLS1yPDdYAR7buIsjHxZLxlJhLvhPE21Mpad9wda10FztbB
MUHrkayN0uuOkY4HzzW9kxU4twh06DaBvs5MNHdWNWKRU2jFj43wNKS6r8A0JdFKcNFcM/jAOx/v
Qg9FTyUY6oxsl9PgWes1sAGRU6Prp23NvfRpIRzA/acbLfG5TwMDWrMR6753h90ka4r09oUg+unJ
dZiRUeSi/9DUWZE9UcipODBE6Qn/tp5NtEyPc7+tgAqxsCRnqSbMdpr5OdM4eDGl81ZaRb7SGPk2
mow3dVKWJ9X4FcJy0dbTNZNuu1ZpcamSRgMeSiJ4UMRvhiigFKEKpj1C9JIkato40YyzRQ34fxqC
YjpCtqOWEARtiIudNKgFcFZC/iG4Oy/ggLU8pWp2tM9MeZt9rbUaxukbNUm7KXBZEURbhxulJm/j
tizDB/Upq77ZSzO8Jg2csK7GjRtTZU4s03a1zN69RZ52P3lq/MKRToIoTbKxtqzmDT/2a9uT7CSq
Ocfip0l/XN4HqApHPdEmPy2ZkWWzgR/hxVkSBAYaZoTzOrEDmpjI1u3R/E0mU0fPZo5qG+h99fhU
Rlg/I2aeu7GSP/Foyov5M5+NcjGE+z1JcdISvwELcS22wBPb6BfEbBtzEjcjmLRrhNdaFGQvm8gJ
dn0cre9nXJUitmwkRUaLN6iaho5NYEz2NaR1sJ/k5I3NezmOyf6+RWjjHW3re5WTjda4eFDnukCH
PEAjUom29hRR5sly5xqSTBHDnjfVmIQrhkxbi2z2wHS2vd46q3myLh0Z8IS+8805ePpIReXFcZit
thRUTQu4nRXfpZzL6jY0zODl3JwqVSmaSlVveHDY5GJ1X7nhthcsjFsSvTSYRNUFQo579fTQu7qu
atZVOLYkVjDdHMz+pMjv4bWRREJnbxMDysQXUkdgpk+20o6yUu0xI6auLOPo0HkMqJ0cDl6tIVYX
NgqVzGQHWmHFymbnVJfMG2PDdxKm9UVYGGd8kZI9IlrQe8pe6iaokmf9WKSjtVW983scuf9wBMw4
azGXD4X5hQYg2aeTWzMbmOTa9kJnS4QqDCBvDND0WMTrLOMtMhp+pV5a3GpUCKugLH/oAbxavCE3
EjO6Y8Fhcmky5B8xCvxFaitOdA+HTALl63BJiLbzNkXYEVQyklFTXEDiJodWL1ZseR6wiwWbkWh7
Iqil3Npm9qExkNtKG+UkkRjhFaPrWcU6BVlmtydmVSO7uI6H0WMRTURutKhSFSYxIOI0wrPJur3I
VbkpRXUZWUeeXVCw6zYcPwg0Mfy64ybEdGZsmFEpQJPdyeZM27rDyDyJd2ytD8Cs2gCia+5GPCDk
hDnTdPjZNG5GqZFn4yBxXmsJ0xlyaoaTlow3rYwd//6rEfE94hIC6HnUFH7HI/Y5M6K9BdcQ5uIQ
7wqE8EN+H0+hJNVZ3m1EOB2S3ghurNksXd+R7Rd8Y1SLWWIAid5N+iMCp5GYE4OECMv9ALmSbQYV
9ptG0ZYMoNLWwHheVfNesSlmG8ABGy9HbR8m1cae8ZV7FaA80avvZj5HJwOo4lZWYju2iBjDBLOv
Xfc84hskgVH0BNPjK814bqegt19aYgZ61BqnjJKWuqX5JRhjAD8Wl8oUL7wcFltp/DWFencdbIux
SMQnONn4TcL6ta2Eje+sY+Q6BZBmUef4w/Kxw3qJL/M4vaUjiz+OIp2VSZhb3qUjcLJU9SPJMr9j
HdtcFKmdzrUqiQC7TVF0GYisRZssfoagaSwmZuhPjA22ygduQp8XOm3U8uYqElAyUEpPPLqkrcSl
aPSrzrEL+a9F7T1pBFYz8WVpl/9wMiyzdWzf5qgunqoGnqE74SAq876m7mTqYXnTU6wboJDg3l0g
A3srAGqAs8Jma3ih+do6xsZrRj8GM3PNp4YZo72g68q6ON6/9IX+C1IU365FNGBNqI5Rh0F8YDPZ
435S/A1rRoWHHvnOWptkwDnMT7KHKW/t4KJiL7DRn/3RQDaxMz8xeY2Zvq8JDZWHKp4JokYs48dU
g75eBExYG1OCrAEaFs2kgCTYPPdD0D1mDeiAaoS86lQpwXCEC7HktTuM3dlXENgeYApY9QOUaQbr
kTwgHkDvaHQrDxTHj/tVmRNhdh3G6JTq1iNTywrZRpiv28mqtoY1fSJUQm7YgassG/yZo0flXUlV
bSunxqIOY22ME9ZNrVU9uDFJHENhyw9eGS+vq0Y/pKb3ezvNd8mgSDzPVLSdzfHBWY5+htPFJuwr
lNZGeii90aYNrfxoQlE+VmZ5LAtzxnVedTvclcuVPkMLyz8D3WsvCdeoY3OCuQelp/XGZIl1aAf7
iYFmsnG17Aje4+fUG/qDbOIvGZeftLgSm0GNpcqgbxhcfINVDamkwTkwpqNNapKZvo9I0zNloXkz
dIeHHLcyv2/vmg7+tR0QIF0ABV/VVu9tCOhjhS9OkAg+haLKCaErmcow0FjNOoFb44wwwzMRMgaL
sFK6sJmorSw3AtJno1rBeJpt6si9BdLBAzd6+Q5MRXCy3l1ONpgA4slkEKEJxsrEZodbvXQPBEGX
b1YZT2uonqhfGsd8nKZ3dEQb81Z2truH5D3vysm4eOSOWbm2F5psEHtCrEUPZqx5VpgPPx0xoalj
EehLr0ZjSUYWLuz5EOsU14Ed/mCc3jynnfHcuWrX93WGLm50TiZv1oYGH5BPEi66w6KBa5BAnpPy
N59K/FBXqfDz0oz8kCHmLHCJ9ox4jZbYO2ivt75O3oK4tMma7qw1VinuAvCNDBk4ANCAfgZpa56s
XjWrVjpHAsjVpdsPReGeszHLwbcCjdAbrT1BDT+XoNSPvLCPYJqdmxWgHupnxuO5YelnnZp7m9bU
1qG8wtglB60Fy2TV3N5mHuOSPHPOK6agbP/hLFyoAcjEsEayCtpHJQB94SVTV51BjmBh/oAGxWQz
kAhWkRX9f4YjsamOxG0htfamo1VL6yxSq/2jmisMmO1REp4JpdW3FvHmW61heNBRuyOuMuOdo1rv
pAP/RVosjvcvaHcbKdPHIBL6pkkAsfSkaLkOhC+7oKlNjPFXanAnIXyMGaBgeLci7Wks+vI4NkgL
2mXsFlfL4GtG0XAf3nhwlWgoxEEr1QDzB8Ng4KZocyY7OsawMDDC8l+1ABw4xGT5YZL1qxLhVuSW
9YkKzd2bQjzGbFOfmE8Wj1af06FxEKzDBEyIwe/5ztR/mAGCFe6V9Drp5H6aPc1jZaRbJzSqxzod
g1NgdAL7kJioRdG5Hin102Ph8rBr3KSFSDIvelp2Pug8sR+RifZzthNZrbQif2IACkpC9WJjdMBf
S4DOde4QlhX8gLWUQyZZ7qzC9nzZJy4CMtqIwanxfTWG9jKmxTcq3X6H/g95Yl4fSi7JNcppIskr
lIMCM98mzNj5DTNgnJTZQwgO8klDLY+KIMUg7yHVLjxxdCNwHOMy9NImossnbNl9YcMV7MP4JZwK
66HoeC1arEcvnNLzSZXhL8zXsfPMitN5juqGI0EU9mEZ968bp1swnSq5oXxZxxAij/oS8rDIZF2V
oDUTLGUWaWlsLWJ7WNc7UjmNa+8GzwMd+9a0vISwk14jx6TUDmnqLnZ97SUx020ZssNVjXHGfiHO
92ulE+JAN3wbqYWvVYWA/D6ErAw7Pc6MMnwZGL8CsgeRAbiwMoLhcQ42xMqOV7ovto5p+wCcDvbb
6CrqZSdhK4yFIW/1c1S/zsgfTw3TgHOj4epzqNJqC+kDUZNbUXvyVJ+77iuZo/IU4+xZO1LvGO4Z
PHibPNk1lF6+FcfOsbSCBhn+obe88DyYOPydPD2xuSelyk2Rc/YI7UK3M6jg+ZFggSDXLPmkWrd9
KSgo9s2Udvu2mS+2g1smygIgL3MfrKVRxxdiHIF0F+Z4NnWYpCS+EYU3j7mEadeuZ0xwOZrDUyoh
6GUc6DxtdYiys/gqUJKz5s0yP0KrjplfaDsCbwFFePkxmzoWrYbC9ph1zvH+RZYIl+dxfLYGwzkO
o25SUk79/l6AuFrzMIdkDLTtJB5MjD3QJMShNKyQbEAC/mq75LwwmMQkwp/n8avyiqfJqQkLYTXO
ifqB9AE9GLPxDW4mTB4doMA03LcMPVZyMN2DZjH7AdcBY23GvyBNq94HyaXH0vbmZXhbKv3ci9F7
LfKzge54ZYkkvOSFEGdLi7cIPZ09jwwkNIoTFJaZeyWtGjvD4N56nNqIVub05AFUs9zYPNZN9dhE
Vnmc6va7id20cb3xTIh1BigulAdLzg/SKl+CPCXnkEaybHP6xj7/3rkMdO5KZ7Lh4L91oIFSfvx2
iUor7fKDZeRXGbkN+RPfQBqhArUdqIvxOQj1hVdHuZMvNrcksefdXGo2Rtg+2s9EkYath3KJf23R
PFSajv9BG25dEcVnKyy+R8QcUHl6H9bS4uXZOltKaVRqFu9xzkYh2eBGWWKU54fiiBmLmUKy6Flq
g3lTwEW7wBRpeRnmsaoB0BG0WyAP3F6yC49y4b6R6lTv6OOMrUuUL5RwhNlUyq8JG9pE4FS1S1N/
CcFXrVrCppnQlDp2Od4ASjcF9wZJji2rbxq7z51rzLRC2ZBshd1QN5tvKqcIU3l2GZiCnjwgCeTV
Gqc5Y72gVCw3VdaaZ1W4iPhHgKFeIWkqGGQ2Kc7pVrTVCc0vdqsmeozUZkxJCeJ9NA9UgtO1LbjR
taZCyWF3fm6r36Nh1+eWk6nt3XIrmHSymtRCP9JH6yFnQy3dPNkzS0K2OHIQNr3DUQm6sG/YLWsW
ZunGHew1dq0FK2W+2CPtzFQ5sKgwL2ICACASEtiwMpBeuQr7VJMzqUuTZh8rXhza7F5H/QY/hHch
ZIpJpRM/bEyhh4dxML+7JJxfWDk/FTlwrVkP36zIQhZmeKAi8Vkhz+pgircBqQuQAJdhEWoeIuEQ
qkBBqKdVUDDmWjFsR0KaEMfJyIImg8nwbweMxIlEhkUmMW7tUnl/DFP6oP7O2uOpmsh6mYdsgBMO
ZS9vjLWyi+Qhf7MjpuEh79IKFqlzknb5y2ziB6WMYQuapGMVqznE/3a5LyJi0GedboBI4D2ZlQkl
lriSWhX5dg6ihmpml03tvGLjHO9syXyH+Xu/yesIuUU1FhvNfk9HSKNtybkzGk5xG1gwhxWJpsT/
bLGSDBtyDcg+XUZBiSBZYqzxuJUfUTeM715nvZScHKiC9VsSnE01FDd9Dv3exeZJ4qNHmymqH66B
G8QhQmxTZCL2hyGkmMJ5CCbrEGL8OOJGAdI3Ap/hOv0+Mc6KmYLeJ/cm17Uj6/qC7OKpBc/ve3N+
LTvaXPRM2M3Qzr8Nngv2b6Z3WCS4QzNqR+SR8/o+kSDEho40odpyE8wSeFkJKWD/FYbfEhRbewc+
88qVExPvuYJy6XhEikszeMB2fXI5vphx2dFzEZLLbiJHoY1BUW6bffTcKlRh4+iVG0tU1dFZvlix
c850sAr3ogWK483BZrD1UGgdDS6dTrgzuKwAg34o2oTX7dZkMMebZSaAoI8ItoPFLzXPyE/e8qWw
tTe7LJ1V10ThWnijfilrb9tHHNVdJ26IqCNyDn67WmfuC2d4N8PGZZoh6Z5qZ96MHcFKWRs6R8ak
12CUxcOUVvWpNeyVrioyURL7XdfCeleSuMT0YApu7Rh/4/n/WQLjAC5KuUwPC96DinKfzsgCmNpk
L/Zc4/1NhvWcFMv4yDN2FXvTVWXyQhtnwNI0dz/Tluabqkg8GAnxGLLJpx3QTdiMgCpBlburvBMt
z3E738gGy1kyIRWY9RyTt5sfOrTHTIp69r+kKaC1Kq1XSiAgW221GQeU9nOmB+ekb5jPGPEDf7O5
7j13fmldiv4EzmziOcN+tBz32iX5e1ON28jVjZeamBgXzLgTOjq24vpEkgTOeSOGE1WCNpUjUzBz
7l5tC7S22VQMO8RoHoVRvuoul7Nnzmw0e3AK4TR/z2o04qb13SxTm0fqWLGuza2NWMRkuaJAgUW5
Q6OXAuyp1glzTRP7kY014WlmS0vWiLyGNm91lunTt7EOfgfpTDvI1O3kDtNW5yj9XlTGU4iFiaV2
FeF74sHCR6Tt4ipur4McKFEworapwJWi9ZiduxTzKVXtHMPAzWDkhUXkPk0hsdregJdoTt1qm0xA
MpIERWanwp0zgDcXWZauq9bUEO85DcM4Tkmvo8K0i9jdkvZa/ah6WA4eZCP//v/yzGQvquNklOCp
NcLfS5aP62qmi5DYPF1TPfaQeU84XHe1pa5BHw2HUItQF2Y4Vmw1XrkP0cqx72Athv3GtfrXIPqo
NdWtDRHIQ+AyNKEnanxWWNVZWoo5tUctD1QNkWfQJt+s8hdBPwm7NujACanAnBF1dAyXJJwkyafj
BDKk1Gr3RvvGEJYVIHadfmPnszwXdrfNxiBRyPMwsklHd3xgKydFwg0rG8XBNcPFa7BjPY7IyE+6
+G14KA2XtXYKTfzBS/uXoIubZxf7v21csaew2uQY8VXs/hyyjul3PLvYk8zuebJr78gw56qp+dfY
F91TaG4Y4KM/kjUwmBnf7yCS3xMHld/U5kdh6C92aHtoIr10608SDhtGt3qtQlRK3WQ+yjbeYscH
D5WEj6gbn6UxHBKaD5TBkLc8LnPb1n4FYUuKNNpTVsK0EnAj4Pq2547elvey3QoNFwqkhqnl9ol0
AUwP4hrCCgoRmW7dIm/xhCC5Gm7k9sBnLRJeyZD/ErqAs0O5wyoF1ynIxcKdUC3r7x25y0hF8Q9O
BBISiziwPtAyhNIVvCIakjir3kkXNrhlKF1kuk4IQwHlWJ/0PA3OUWR7IOH5rzDUTlBzvUNnTz2I
yswc9ug7vo+h+zqGTAlIE2ElVgN/R9gYXu7/df+iza3+MBjavgBCfAkLLJJTF/2qTTPV8ejU0aUK
xkNbDgqByvJ7/fJ7Yzt0uw5VF8paTOe2bYvNWDqVvjKpwC73L/rCYejR4/zxewEq5W3TsSFxiA65
wOxLcKPjFgzD/AoKEUXaf//+/b+EXtrUBIA3XGerxxrjlL4C2W7Z5Ul6Lh1aWX/xIOeIrQHkUUOS
xa4BR0uGSd/y9zvrcOgzIMZu4NeBOTBjSfUHInveDQWnT4i0XiPw3Q8aEd+SGE3fmOtmIzyKXz1W
80ZzAQzqRjA+p4wmT1ifMS54T4QLommVcQJnhqTsjnkfs/hrzju71jgEWze7xAUTMjOw30c6L4I9
49dSr34XY/xmjtGezv+BeXLHUgJYRFgzyumUuWvMmPF7I49iYrWSAxpxyw5aRs56evxVFD9QfH4I
ln992Ij9WO8Mgcwf1mFGWjfOn3bbhPbJUwyL6e2o2mzcrVERPrXsUVPLQdjrgeOamZytCCZsHdK5
SxudhuYhrLQiuOT6RzF5eDb/D2Vn1tu20kXZX0SAZLE4vGoWJUvyECf2CxHfJJyn4sxf34u6QOO2
8yFBI0BgJ0EkU2TVqXP2Xvu9Mz6A6ZWcpCy/HACFFzUSUGLmczzO6UWYhbu2eiKGiy4jsCqROToT
uOFjjw+tHK+WMnSa0m8zpvnJwe81G7hmItd5hLfOiLdSFzn3O46tcCwQ4dJbA7nGONrDcxfg+u+W
TnQku8eAljgWBNA3GLwv2gGmY/RVyMpBt0J9kFA0aq1FH6/Nzg70vEXD8LZg6PSpaFh26y2bxprW
MV6Yhv9Tz5ZTYXNINeyNRfmR9cAiEinKDcxNgDiBvU7gonua3BDSDi1yuo3eB/DzfBWWECmmssRj
bBCPMXgpbRvymwAQVODcN2aHkYB5Hocc8WMegi/UeagZe/nsVXgI5vjHCHbVWZ4LhYkriaMYD5Hz
z7yYicoszfaROzxlVXop8+CR2XG9NlsTuHQ6EvekgpMpHJ6CkMOZ5U5r5DdQOmr54jIm8pyWFk9k
DGsnkj+99EfaOUxNm3Bp6C0WoA7atyztQx6KaSOCxTFUAHwamnKrd9jrnfx56Gvw4F19MpMJZWTR
KM5d1nNkxubKwES/rdDfs0dbtNPUVzxq+1EOpJdp9U/p6AfK9p2ZAv8Y2vTICk8zPtqZRcEnUGDP
y+f6yVSy3uWz3LkBgyShOY/4NZkowDGn/0umVB8CBS2iH8Yobh0Ux9oKio0oonaryxbhVfzTsQgT
a+Juw7DS3TljsumwUW7aQG/ZJNXelMW1ocEj7NFmSg9AvU31d4aSb1zXuLqKEfF6ZHNTla1LOQ9m
w+rw6I7LHlPSRqnIvyKlhqpe4/MJkERg08eEZabNERUnMF74hxhsGcKgj+bkgqm4GA74vLPdMCW3
xl7OpKk01lXteRs6aGw4ZjkA3GrUs02q0qrpCfldvClxydzQwvPRdOVmzhEmZWyHQ6gY0NvYwQiv
2YROfQ4R3m7rGWU9sOiVTnpATbYomrptjLwJdXi1JubhERCnhbcxm9ez5m2dmLHO1JGjGvYFs7KC
/pZniAvj0IIj7Ez4uF3FoF/0jxbVeGzUlPapyhgI68Vaq35MSSlgJdG0n23PWOfBF/w8hyynl6IM
QKAM3J87owYststL6588xMmcT99RNn1PWdEwWNbYVhHULDl/eIT093qi5UMHA/eAeCXJKFo5L3ln
tCTekBwFWshxcKTljGoDm0acNeWQXWEqL/WmNcj2GMPSNWeKeN0dgJBU72SJ4ChsI5fL0zxPwHhW
okBJWRISI2M+VFu3kQKnRw52X5Mk/TCioVxJFuNCTVsvHqK97nov03iqRfBmshJtiOcZd+5oPem0
62FFbrsFvmjF6bdyrkFCV+Y/VRm+djx1iWeSppCOFOrl/J57+U+nb6p9VZ6C3j2GlXrL7S7czKJn
1DCfIQDROo3MhYMwbmA2yF2v9TejyQHCYCfCAqJ/5EHSbjIMxRw+4NsU9g/UAe9h2YNwbt1f/ez9
DCQbbp1pu0ERBvYXudzv4jTHEfwyPPLrhPc50rYuoSQleFMgbqD9ntyvlV21azSjGSyTUOxNAUqu
U0jrC4IC0gUUmGoPKQd9CBd05i3iVBBL2hHIE+1vb+5TdJvpWg62XHS9NiJfx/KW7L3/REZawRw5
EbMEHzilOKoGbYftxQQFRdaWFj39/MyDQt/FS0cLBJgbObs5Xuc2g1nNoC4bSD/Ei2+c2w4lqjk9
/eXqfUoxvr/BJfORvpXJUvg5lLSPSrsj8y7wLY55IcADqoki2qVzrO1r3vg6akAQjwETx7t7Z8na
NEX5l0jY3zTGXCYHMgifoyGWaPX/9zJByiC6A+mhj5qGIcWcAoa1N2Uu30ubohNiM1tihJikzLK/
yBs/BY9yAVzdc/lkXAHNy/kcrV0D8K5QBxNWtoykG8aFSYwhXQ5eRqA2fiWAHgMKGfxlf7705vLZ
/ycDbnllg3hLgztXty0y/j790C5OatKtJCOouL4i+/Lxd2y8oDEO4JD300DIkdGML8Xs/iqdWW1c
6zbdq70c/1mgxb/yMUsXBBv9twJnJUIHLGeqf5Cy/E7mjE27Wf+bPFV8ygpd3rbQl5Q/U6CpMj/L
UyfS2Fry2y1fdIr+ijaDnERBADnM3KTC6m/kgTMpUAcEetZM6E1AFswZAa5CAdpDGWk4O5vlOUyZ
uWstvv2OGOrUVI/4ptpTBwKyA8O1d4S2Z26MiHz+kQ9utx+ahIEDo4kVjg7ypswIrZxDiglYZtQT
wE0YTT9QeBsvf/6kfr87XWlzIINV5ZgMGT99UGVh1TpX2vY7+sZYFz22NIF1te++NYJKMFY0gA0n
+arsVN/9+bV/X914bccgLc9m9okk+P+9SbIAj3jA6dE38A8VeIl3iDS7bYWVzFnapn9+td+XK1c6
nuFKaXsey9anV7PJN6pRS9p+bGo/h7L6gsabKAG6+6mR/xqr4OefX89clMOfngHpWUIXLtJiLAuf
Lm1a5zWdj1L6aRA42xgiNCXx3mgIEQGuSrNjGRHEhGavQ+2pqtQSPSfYbUESHO4jr1o51lGE1dNd
NJpXeJkKsSCngRiV0tqlLFhzG8pr2NQ+NbT3l+Xjcwz88jjYZBI6XDBL8NWnS1bAVFwSiC1y3TVS
Vkra90mjbkbnkvpGxtXBMLRvgkGY7THNRVDVrbwcJGK1yBEHF4VIVeybAFNxZk0e4wz7wdWqVzOu
wpe5+BLIet7/+aL/j9uZtFdGu1x29vvP19wzh1ifK2n6tBpo8EumHWBqigMKwKMRlAArFqMDrfAw
109/fmnjf6x53MmOLWhAO5b9eT90aN7y2jn4tcU9UBcziBQX5U6v0pMhmObjJZ0ejBZbk5W0zLoW
Ta0awYCg8ev/crcby9316e7DIMMybOkSOJVY3u1/dudej+HaerbhZ3bNerWoh+ZF83Pj/ov2c/WF
UzkPHPUhnvzyL0+28/ujDarewXloOQxsfl9WmHW5OiF0fqXrb/QEK5QjYvom3T14g6c5ZgQtJMC8
PFhGODpGXep8hiSR/e7E5gEXvPGhDOjKXSmvvfDp3K9jQxHdOKNmCO2k38UMLq+jZdzmiBIDMpEf
ep1xSvsargC8tM6EQ45N3wbty8itQlN7CcmxFPRZVhhG5C4HH43m1va2cZl5m8TKn3rRHrraA5i1
vy8N4BAqDL2eDU8D1awxEUgAwAfpV0OZ7imDvcwo3hMyPc3Zbcg4ZFCIeQ5n4BrbHF5pJxzPYWLa
+2Gsq1VYaWdSU6b3cRAHLUGVpOXpk9Io3Chqz8BhZ+ZiHsPOhhNV0oEwtdzePRdO9tyG6a1rImzr
EbT9P9+8/2PD9nSMUKbHtscB4r6Y/ed2KWJOj5MWSB/EhHuaU7lHafCRRI372Lf6yQ2RYaQTmoHE
4CDTYGovkuKlGwN51GfFcJkWbEj4UguuZu8ZA30CtIwMSyDudLX8Imf4WzgU/hZc/jlFmzXK00le
1imPSfl273fif954mPXIVqgB/btMVKIxmbXpV4eV+SPP1burTT5OVOchnWdyx6KMmXTR3VrPwu5c
sZ0iocmpv1izYh1CWUx6sy1QD6pxzbBTHNOwpK+YvIZMqzAVV87eCnAxtxWzhoaxluF9E8mAvB6s
Au7sjEm+jUzdh5d4u1dWLef+c37DMcXC6I3mNjNBhAbMlk9WLh5HjVlIpv5RpNCeNmMWMylkyTzU
dPDUMHk77d0VFaYU0ns36LD4+ajuBVf4mgdjvlK4wQ5li85LmsPbn++K/2HX8XT2aFYRQ/AQm5+2
ML1uMI+6bGEZca00ey4kTtdb5Gz4izwc1yERCjTiGAmmpVX6We0QphEhiki9Ktyr9C+ru/HblmoL
rr5lYCFibbM+v586bhhcqmn2+XiHo9MgqSB8Zyx1dYktOgntY9qC03AqdI+jXmF9RaleOAzeYpCc
5w6ww18q3d9Xfd4Sriah27bHbvm5gHJn8EQhzUPfJJQYmam9okfPwJB5QxoZtGdM5HWOrU8P9Psn
wgrada735kkYxFf85eP6rd5f3gtaY0MnlIMN+9Oan+POqRoiT30ZGvgCcSccG8jDMWPA1dDxoQWm
ifSVueemtTUCgzvemzZAC0izAppRfmOuv0Q9wRKrOe1ymIyTE7yP97+80d93J5uCYjmUYG7igPD5
aJaJKB7tyoEwoUwc9xizj3mon1HH4s1n7HigAUt8Apr/awCJXfP2dcmj7cV5dNZimBuYUAZHfolC
pY6qjzuQ0G5+zqbhIdqNCH2fqnrM1yx3l9Zrq2dWCHLDPCjJ5VBtzY5luEybJWMwJUan9N6Cov1J
lFW+LyeQA5oOMA4pbuEBfUMQLhOL5uIirI5q0ih6V6IsJDVWoNS3GkceZS1GIvtyZ9uadQMfKyxP
RHryBqx2Z8Eu2XcNyOrecIoDzQKBPMj2dlD7402XzCS19+i443nw6Y0CUrDBx5eWLE6jYCx8/61q
p3bXT6W1vx9ASgZ6qF9Fe55xS+IOKaADT0gQ+m0ONeaLMVHOJ2n4JTert6zhiBvG4IKs1jji4PxF
4CAMRTGT1lNA0Itku7a7zrveF9GEpuFpYahMdfeml7jtdVg+KK3OsaE9NSY4REABm9yxCC2rvjLw
B4xNf8231XS4n6TjQP0aCxTsiddzNdgJyBgKjYuRxexxZOk2lhz/UnP8fvNLg5M+fmNPCv23w25c
4JBBzdUAyxOc1tT6XkNXw9bFA7wjJZK5yPT///RLg8fecoDZ8MB+rjfbEFpRP0bKh+Tb7oDcPGRd
750SrciOSU++9eyKfdvGC63BPeeYef7VK8jOds9/fqjMTwccizLdASEFmoSzt/7bM1Vg/TBqJS1G
09pL7bjFmYeILVjSsEX2C/uau8COMPZb3bRZ/Bqzw50oS8cjakfbRYpEzsIdHuK4+KAQoXFsausK
oeOo5dROHqP8OXoUjP82JcpssmgU4OxmW46j+beV3jV++3FY44VtC34WU3BGXayk/9nYrYxJJSz2
xI/GOoYJHxkknUrdz5uEvvb9eyyLhn//Kl0SNYEpHgcnmP2kxQm9un9JAClfZm6e7SahvY5jOvv3
32KqeCTuI4WnIsB5+XOplTQPaV0QY9nOvjmmDBRaEqYRwjEEqYGFphgort10VPXMMCWxhR/LRIMB
W43/90tCfrZaSOMZ57jwk8idttJufuXepPkx+e7s7023VvmSSZqPJbCYoEe2lIn8YMn0kGgVc+0E
KlaGXDtwyYLJR3Af7fLlhFmIgYRPLHTg37/ympgDpV7o/I47mWJV6I+FbDHLqOSZmCfc0kEdHjiL
ZgfwuHvT1ZHZjNFzDZXGZBVDMVe/5KSGyprcD0ZW896JvkR5KPdOjZ2NWQJ6cc0GLaKil7sz81/7
FXpBLHdht5YjfqBuYQ9XmVXftPi70RLjIfL6MlsRBbiKx53AprXSmzKENkRY9IiWxGS48ZQYvfFS
RN2mQcuyJZGVUUHGgBWcrDp5eIL2Gas02GjXBRsuNvSeiZm2jN29PJuG6mYl5FpUhN/tMgvGZItR
7P4umYE/FMzejx2wjLXuFPK5Tc1446XcDRxfmMwjEYKxprVnDRD0OUH8xOGCcLLetEBlt/SayJC/
BUGtvySh7oHuJdfM8oJnPP8wqniGdK0W7EtNpW0ikkFR+1kPYRFm1xqS1KpMUWBBRrKPd7sO2xZJ
sgtMXYNYs8raAnv7hF0et9aBezCEfxQhXhUa2MBRcV5oOE57Mix3TfMP3tlDKwbjZbDADKV1qOEB
pSU/lTI/o3JZ1E7yLFOUZyE+in2LyHWPc8tYxS3nJw/qyiYN7BcEY+Y2QV2zL3P8kCmsrtYFmeI5
4Ss9oitWK9pQ0OncLDKOJjlBIYd9NOqzuW0DRUDIsGb0ATXU+Fbk8hWY6De3CRGWwvReT7jij2an
dlrvkFsbGlj5wvJo61j8qwhXn+rNrwhnqZ2LzNoOyooPpEIOvGjSqfHG21y1Nvb4fzuUeors0FVP
BHZvBoxkT3dj6rTIcklBfDHRdzGEoZcpKf2A7XfX0lgiVIhP37oD8qqeICWUsPW+J+EEXy+ivQCF
7c3qmTABKYbrEX3Xw9nee42R7YcIfd+kZ+a6SKISWyvHdVwG3K+z+TijjHkh9Qk7DgkZiJP4Nqu7
B4w8BqutbqMbobvgdAOilkiMt1hR9Ys+aXZ57CaHptbPHlkABwDVBfNizIsjhr+tpQFj0YNAPKEX
4OVn9TyZmbPRpb5NtBSzl03ITcLOu3ZTRp7l0Zrs6hkyQ7gGAN4xPLGytZiZsBZwIw891ttNy5Ov
YzlFQJAdrBAWmTWEy9Y7hYhtdSSQKjrTLIlgwrAKNToPRCE6badECr8P1cimZ4D1YJvwd12H+mlw
2fAdJtQeeVVbDWfBadhP6c8qRSqKtq8666BpUaZgOMkQVp694pGTSnum1ZttaUB669pJCJIqLWed
aWV4dHuw6Sk0pRfq2nUJl/SRignLitc8FG1nXDxBNnFaP2HcyUn57lhjADZnm771aKhY43Di5498
uyAVDWzaLQFKc0NBRU4Mlqt+ICJdWpF708LGIO4D9BDH2XWIGNOP8cEvDdzB72uNDAn8xCFDsk7/
VpILEqIfeElNL2CnnKZNW4VXBMTuc5r+w8bAhLURrt/mnHo4SdahiW0TMa+1bzFZ9EGPEOrmjUbz
Qlve2On1JAgJLzJ/JEYzH/0pjR2sJe13gg0BH+fA9MMq7TbEGwensnSfGn2UXNLvURcePXwyfuoh
gpsQv+9ixtqQ+8HQStXnX/L0S9eQ8Yzb6hSjJj/0xLkwZUxOmmSLU54M8IBU6Bodi7KyYkl50tJw
V5Ho5BildyWxw9mNSlf7IE0erYJWX1vx4JdVYRHWhietQ2F+JBZYP4ZT/oUtn4UKjSpXW6fR5zUd
hiT0bWtqYgjS0dhDFxuTfdjZqzEsh/s0NalQEVlucwIOymm58/ZaXfE06/LiJeJXGtqbSUTMY02m
NDBh5XbJGS9C5t0IZ8vTlFMuE+tlF9Z7UE/mChqCuSN4mLo5S6+o7vkYEsK9GkgPTIAHnF/aPsww
CuAWmy+MJGm06bMHHSr3SGpMgE/heN0Hc41XwjOWFO4Hs9PFZUlGQQTq2ddBEX4YIGtFm2SKrUvP
fj+2alM6pntGQNdtS1lGO6RbhAo0XPo2m3ZlnY5HKWo858t/zVAY2uVCa0G64/JwjMDNMaw6LKEu
axDAKzB1IuxGxBM3Swr5XLNU5k5T3OapLPZD3w7rWRE0ofoUi0/Ques60I0tVzKB/SjxUk7NYhmJ
z208oMqDyvhd917t9GLFnfNmw9toZJ3h1yqtJd+if0altr5rf0siADdTJL/njo2qMMmio6e15Nlq
1kNeWNNW9erGkfKHGdcHt/fmo0G0KKUUB6PxB3IO3Id58+g4gBt10roOVudcsjS8mPS4r2YzvU1W
FWyyMDubje4dTJXr61kgtQ2xJ64hmhKtKYdtF8/2AYQdIRW0LunFceogpXRtT7QZ2gaYeq7bxzwF
g17W1vN9LNO1Ij3amrJ538W70FFwtL19bov6ZC1i6zFEt5Ol5zKxFOGypAS2QYjRum8thHnDeBC8
ipFXw8kuyn0cRsZZ9vZpdrMfdZt4lwBZkKDBs29ndatHkfJjkFhUgkb1YyPYRPOpmIA4oi9DUmxV
2pHJM5AXXXnblMsRA2mgFQRBYEqeSs8lEA77hDEZ7rlWBOjNQoJ+G77fneUtcD23JqdPzc25dlt3
JT0IMl7bEgrEMKSthLbqehLfa8PYjEhbt2NMj6ikEb1lno+mVR+OaVJFJPMZjxXdkaT7R5e7GjGC
pQLvGKMpAf1YpQj0MNxbhPiu7Arr+7BYGHGI4hNWgkFd9IG0eDxUrbihaC02U0LKbmB3gc8hD508
1ui1UbvqDMqd3BtTfo8DIR7k3CxGpeRo6tm3YASdzDzUWEU55gUHr0+sFy1xtvazl1Xr1EpIpSV5
FM0eJ9C0Gp4L0einzgo3DFFJDJmsgmZxczCw/ZqU5k/09l7yydRPUNn2goScYxaT5JVhW91Ojogu
yEl2w4y9GUCJczY6+NQzEew+/Udjiykj82kL5hyY5c3W4leWceUPNI+uM5uxQN56FG7EAtKml26W
HtRVmsAIKGMmgggsGfvVTf9O9696tB/vgJMwdcbbvQ5FNL3LPBGdqfeJ1S6RdGt1q7YaT/5GUwRb
5E6IprDj5pytDbC/7ojIA+wxERiPmjfAJQ/1B6jGDUp4CWVI2um+iJxroltqr+UZppkZ4R3MAoQq
Tfzh9Ol8HIcOx6qXPylIljE2g2c9tKp9IhqS0awE8YkcMIPHwdEb6+qpmAElGJq97JzhIah4rbFP
v/aiea7z8dU2huCJbhF6qCo1rz0ma9pDAGampEHMByv80KScWvA2Yc3r51Pc6PPV7AAPqHzQ3kn6
uuJE6oii/BWADVdoq75zHtY2ymzPYDfXSU22SNWmxlGlRIHqFvdGtpiqcIA1Fc6j3m6Gs8AferBr
9wM6gIlz7FST00hy6ZT7aVlXW0t6AuMGdKd/RcANcALEo4xTMRet7Hoi5TBPvtTSJBe1Kh5RYwMO
jQjHbqPu0RW5833gAfNmbEFd1iwx7Jb+VIG7U6wmxzh0sR+PXYJBPVj2DI5aYx75ifXNrjXqwaJB
klw1SxoikjW/qZZs6ny6hTVRT5Y1B9/sCLXNSNpDmfS3sCfdTCaNuDgzu7JC+j3FkXkLhHX15IgH
ZBDZecJL7cWZB24PjyPyvoeutk7VMKlH2VTNY0/+zLavZnJdOD/c79sBTfh6UDBcGpK7950Drnkc
lHFJOuG9svt4Wzmhh8fos5sqgAQ9+tiNcjq18YbpOGuc8zhhv1reYJ20XMdgqZvFnk/m66gKyYyO
1TZI9HXloQ4tVB4+LkiZSiGOn9LRAtAkxue8BVowpAS5ZBi7aRu6z5n7RkIpABTDe4YDjrKwhWjE
Y63WzRyzrS/jgs7E9sTdhnmxDBgjFoBbGqvaJgWcfBpnaK6gYOeACVeuskDU9CRf4DXelh31QFYL
ABdZOu+9bIBukBEkwlYzwYcwESBVxS9aGd6WqQrgTEX8jmYSfaMbuCKCUYpdgkjvQZRih5gnPS3Z
NcfWac8mgWv+yJDFlerGf4f4NyFqcErTat+SBrse9Vbbq2kimzLQnwtmAKeJhvS9vTU30T9FzwzX
w/lKAHmQnLFYszSb9gsj+JehmC5Kw9VlUcFNRZPgeJQYRZtIHUqF19PYaxlhRe3CMmoS+RrHeHDq
JmugZmIcWpI2rlXdk1sUevisDPfEQkL2ezy6O5Pm1ybumu9m2wmQZP3MNAHlDvTRZQ0riNnTkS+H
kpOBDbE5c80Lw7LxLZNYUKZdDniW0nbc2sGAvD2sYIlbRXMZ2jb1jTbw8zYrT26dfoRtre2zcMTR
QTQ8umPmYXdEUot+dotsi6iTFPIxLagLTJxdIRv1KBIKySBRH1PkTZTa6LLcuCdZIMf7aTJ3seMx
2wBIaU992Ao/jyUNs1J2PuVwfJb5qQrm8GGso2GHCcBbKUYlSMDBnNgMWWXENSxQUa3pW2A3G4dj
5wDrjoPxEiK4PIym+ctRk3zIdfc8ufgiGgtPSj0lwyFClrnRNfFuoTje2pwoODT187rn+h0c9Tq4
CwlTsK13w/B0B0FRG+k8+B4hXEC2F5EIUnPjEkzgqutIPWiye6lRLa4BL+bbyrUDDuxxt+1DI3ug
hRwM5Xge5Oi7nCH8CgRYh7Jui+I3haplq5OTmFdjcJsnzufcnotBNo8vvZv7bupZV3y5p7IjtAtQ
Vnijf7/pCXPZOmGob1oHWeWkRfVZ1RWZQ6q+GguSuduhKV9VeqiuDUJ0C9caPM3m4nTyFPYRnzx4
iF0gy/dB8Q/v1kNJrsKGWPhrilVoQx5JAaiJnnTqtq91J156bMjYjCZgJ9aavBMwYTCI1qz8H7kW
4UHLzPph4DWP3iBftdJ7p1ZZ1ZabQWL1KHNpauwzVWCgyZKHuiHbazllKvCn9yZTVtniWDjEWxmM
XmfJ3qUvXUuvzy61GVHwdtlzIH4Sv91iDycxyp0JqahL86sbfIei+BGOeGYsZwi2kUlOe2Zw7B8B
6G6xWRqQYNslsyY/hLhj0lk0S8rGsYm86AHn4A+ro5BzaAwQZEJGStDiCEIwjVvNfEkFLTHD6Owf
89ou3rVZhA9lVHDacY0XLyMNPLTfRC/7qxlnR6U72Smp86dQcfCyhAX3JRgfh8nSUGBp6bZNbRdO
bQV+vDVPTRdO22YQ8ntvxJLANHlc0LNXzqLnhQdsN+MRPYC50WI8xvcKrmR1NWKmFzGqY34kb5PZ
QBidvkBT0ob7WXd+RQb9KFyZGL07ZAHDxLPaoFiNHM6v5cCy4zXiW8O9vorCqT2KuR9xVmnF1tOn
LctETLrkcDInRqC9UV/+BUEuAjLgT+MmCXSiNQRdiTGxso0j6bwHJEj0fYfOuCixsxDlpOfJs2cv
9soG4SBq371bW4QpZNSF5JWQUxOD63aC5AHXGOmBAeDkusMiNM/jT8cGzke4LXzkfIwWr+CyoDc/
qiRWB1giWM/7+UPbw+XB8eNdBhOOuT2YA7zdqN/c8V1QBWAnjcj2Q7MlF9VcoksW0SSD4tS3aV6u
UgnQRYbkJjuKLizHOreomr01UHZ7GccptiC7R89bYCxfteSNmWFZ+H2bfu9aO36glK9XyhbsXdRN
x6hsH4fWE0dBXAvIef3eNKWTt/yZriZyvoDsC1n0u3Do3wZLtbuhzYp1mtr0Ph1HbUlm4qA3LhaV
dkBoEzX64b7jdy0kibLs4WJPb7XAF8Y9iQ0VqN2Y5cM3uzGPsYXr2dEvmGh1OVbHYmRkNgEcArqy
Bm463pB4OmQAMSnV1XbsTHEMWGQ7125Os64/zm5qXAYFIKRTGo7tYeDZ4SDqLoedrA0+1AA1wYV7
v2pqIBuubMqV7g2Jb4H+Ws+uvc+WYaKON49j1ICcvqz3zE/EscIeRP5Rgf5pxlhlBPU7f4f5xey2
bRwb52aoL+Yw2kdCfw/obZub55fXNcQWm25RRXcKp8sxSXWSGgzCcEy7ea4ys3nKVGIdc7jac6bl
N3Uhvswi5iE8K7f8R3czd1v1Vr13ESfQqHC7HR1f46VmqzoWTD1KVd4yCcttiHHzBWwIGMyPSJqn
J7jKBxts+KLfiB+Sp6x2ibPpgOOzfNwcewIXMJBbYiYs0XM02Wcq0X660kPeCAXDI4F2+ohmlSFd
DUdb2kPD05hOV4HLDeNwRd4TbO5HzWWxtczGPQRAZuB542jkrCwZRSx3bg0VBqtvtwd+CqBLFiGD
8MZaw4KH0VAN0TYfTWeXGh37mmbSrvZi+22YfrgR7iytCjhimmN20VVOWGPx3kmaJlP20uSm+cXs
AT0vWxtYj+pkyv4HZ/6IEEo8JAL175XdamORk3ZuAJXsBK5tIq3xiyOjfFJSbiEyG88li9EUub6k
aNpFo/VR1VP8it7gm2tUWzC/6qek3xmmX9zCFeeu06MHiwXZQFN2NjvGBy7tlgNBrD+HuIywNmRM
rkRvvQbBGyeil5yO0VNJxtQmjtJr22U6kwyCV+YowmA6EEJNQX8eCtrpWhJMz6rSeXzaSeLxrrtV
EAxyXc/0pCI7bB7xeL2alEAPojprJmGRRgEY15+itGMaVL+msoP8nqr6zV2sCMFQjde6LvXHwSi+
4aerbuTY/yo6aGTmkGT7dNCcr/NkLoS6mRiRCe9HOszkCnH0OjSdR1aJ0JpLON46KEjl3smCjXAS
RMG02NYQSFir7AVUINs6PSvU00SoESWQTaY/Y5HBz4NM9oiSk0aXl+nkERbPQzJ+DUpt3BHj3JwD
YziJpTViT31Ptc1hLi/VdEFHN11MlrKNNpII53UTWPDQuvUT//HK4q3V9UC1m7UMobu6f46wbB7s
XufhWL6dCO171mGKEzh0zcpoXzql8SWMhq1j6vmbYrqyz8BU7FRptF+cOj9S+G96G7f7ahvgVeZ+
hFADKlL7blTT2wD/4zXysIG7nkuY2EZmbXrOZ2RkXi6PTgt9ilO8a7enMiIA1+O1cYCQW85IOsHv
AL6us7f7J379/HnrV/0K/zu/2K+3aC33cKtO8mLe3Jfsq/2DbrBZkR+wGgQGf0gujI02LRVEvCF1
A4vO1mMVhg4wHcAbq/PgXuPhGR17BatYbVDN7q3NdnvZXt4uOMtW390VMR+rcTtuiXD062N8i2/9
q/tN/AJ7Q9Vb2YAFaees8YjybfJUg+OXjD62ab5zP0bGVQf9mJ2m23AzX5o3hWgdnwmeKAf205rG
ddBscIJp7a4b9vTyca+iBMFBol+iKZ/Wsopeoq7aNQDRcEsxqOwqtzoAQuz3QdJZWPFJLkkEoeLu
UFyw3ZUXt4vehjIfeVDtLXNr8ZFSCKwoZzXQoKlzCIvynKX98L2sgAF0o1Y+TEjubt1AOHpY7Jqh
z77yRYIyibiPIo+zr3SS11IhQUhlVOMtt6yvRNbSMUsoN5PiJDB8FLyJ569qa6/w2Ey7WztscGT6
txRwVfB8cx5xU9bVYG9kM9X+/bfaqmq/Bvf577dkFtBHrHD9JGaifAdqmx/UjfLv396/ShtujS7P
zwbjNJ/J11mLzgSz8zCbY+l7lV0yL+erT98qpiOHWfabxBWFX+YOJI+I/C08qczLdmPmPt3/Zg5s
ScaLokNs5IUfJOLsMCDc3f8yKPvCr/uw9Jd3MAym9p8/rwoCYi08OHD/c///sHcmy3EjaZd9l94j
DXDMi94AgRg5i6JIbWCkRGEGHJNjePo+CGVlVpWV9W+1/zfICCpFhhgBwP1+9557PSR5XHFyc/j7
a9dHYG22yz737JLUsrH9zL7mfh2vcbuG15duZ5J9JTPdMDGopQZ1d477pDksFPv0F12K8dCAd6O+
6c/v3lOj9/vn/NvX8haAk9FRlsKc9Otat+m+cwVBpj7Nhh03NIhQWluf2fnUZxj1cGby9YCPkV5D
IeiRsRlUi1L/58P1a4nblUh6zUXbfuvXA/NYtNPMLzjOzgzuRsMiYepc9ZWdQdnqhuZcbD9oYrz/
2/T4v2T//5Hsj0vmn8wlW3fAv5H9mQSMXfavZP/rX/oH2d//Q/dxt7vCIeZBjOIfWH/7D9fFgX1F
8/8F9Nf/cAzDcHQg9ORwzO2H/wn0N50/yOUIogyGoXubk+6/AfoLcXUA/pPtGfOLKzbLM/5+08Wz
+G+W9Y6SvnZsk/SMCgLWJnmUFM0dikTgTkzFwOCtxNpaxIfrs+vBSQ1ECz0/6kshT8r4eT2VrgeP
jQKrvu3UAqosQ31Y74oM6JiVIl0NNPXkXvN90OOU3WpNqwULs9SsPmlDD5MMXRsHZZApf9ov8NZC
ZmwMjqv8Bp7QLpkFt8LRuEcFp5uOGegNjumg7oAz1P6YR4vB1YY2XnBZRnGQ63oZAboEDkO2U6zB
PW29atox/8el2RLdMJgm+BDnOoTte9D1zuSe285fv+mA6dFEw9Evcb3xl+v4o5eOwwgmhuwQ9GY2
7p2+IM8ORWzXYKAKhbfUOw+cemCO83QWdgxUJpaKth6T9poEqF16Up0RB1BXSNRD6hUauCkTNHgG
2hQxHNSjYgNl4JiZk/TdyAq4N11eg8rRP03xzOJw2edLLSL4y0XUOymyn82UY/VGVCXA91GZV8dV
qq9Sr9JwiG1I22LZkzWQpiwOuMZ/Obn7VLRCnIYi2WUIrdFgug9lmjx4cjkNEL92usM8lDtdaLU9
fIxRHcgR9h7r16SkeDrSXWR1eK6XtiZWDukhvp1i3HWpSMCxt+6DqwEZBM2FNlH09/DByOIxlQiY
xkETXPl9FHGBWJrTn2BMCmYTuJwGY8u4vveCMpPpc/aR4MlyQrmHQoSmW1LfpG9lfOUXm0536bU6
DUJwD9qBFklYOIDD/GaOQHEzF+ryeF8B1Q6gPc10kZbndX7E85ceS0k7aOFaz37VcfMbmEEpDyQ7
wyh+NRcX29slsc1PtVZTMMaMRCaDt1eztYeMOtHKNpByjQOqJh+ckgC32/VMc0dXUfKo8iOwx5pb
LKIkd/jlRCdWFhWd8Qjsyw2bXKTPnkYiHTEzFJsHsi1pmqqGQbvXacV2iiI52bp6m0fQ9fgjvLBE
ha8NB1rPsqNiTZH8IhKdUHl7QIxMz3Vf/8zKxyUt6bIpdKyRkzVyW7C/qsbn1Qv7DL+kChtUhp2a
h5MmjJACiO7JSXJoh6LF48F55nUTv3GbvZp0hnD0rJ9lbFTfcQP1rc2YqTpbC5KCAUjHMrClu95z
stZvRj2ysc0ylkpZvO775inBVrZvrP7omzXKFfXhJ+zmyIHLIU+Rluy0MGkm3LE/591LNYYMdD/v
/LShnX0ReyMdLyqLqRcqJWHyrfoJVMyw9NoB6UJ1h3FNHszZAWPq7B1rXMNKYdoaaljDKFxkGKBR
SVfMYduwgZI6Hg+kIHR/ZvglfZwjViVhshKmFeNWGNm9mGUTWWGWmdNdtXwdem092LKrQs07ikpL
vpj877c51Add996AXpz6iVGlAYe+qayHueKDXFW+ukhhf+hMbzJo1QeHEHp4k0nI3hmP2eGz+k6y
r9nUU1lbdOk+YRAcGyPyMpGmbRdgrs0Q6jUCVDlq5QFwGp8N+2Ghn+KeBqFXTaXfcqugodZqlmil
+IRSQLoz+B7Sbj663GH64pT7lZ26SNYlSmrY7JqvvycGChZ6cpWBNoinJOqH6hdN5ACEJQXCS3wn
vJVrk4L+ZrMGDbqZNJ1c1nQndM2jgtcCTsNcL0CmwHvbhpYF63qQzMVLd7oF7ANNOSfGXxqXdXXu
zSyWh8aRMirG/sOqiMw0vv8JLeAVQijj5Zq8UQYz0lg26ve8tkTCdcmcssMQY4HR5tK2WzLwiTkW
m2VZ3hfG6FjVV/q53f6oVw0J+Cy9NRPzMoGh4k403zQZQbG2noa9V1Rn0bFjLDPx0ImoM2OaBfTm
QFsBmxg8PahYy10b5MP64s4WCfwej4C3ej8n2tQaah57Ix5v0ql9aN2kPeYNY26V/chrLycinVKx
pCE/pcs3dyi8qFu8fGd7Mw8Ygln2+t5ldBMbNE7zjSjchUWnAlCZdtBl5XQs9OkXIMcmMgrrduqp
q8gGhgz53ILaXbUIqAn4yqx41K0vbdPYP93pxcnK18Etii9T5tvY3LhrYlGi0UqfPge/omkhV08I
Ph4j4ZlqOdO/UP2mhRjgv2fbfqy4zev4rDd0TFIM1s2UoI6xcTYceDOylKyWE+rFCIsF5BEkMp36
UdnfEmDCX/S0ZkjSc1Wp7hZSMQcdKgplvvqL2dNDSfTeYSHO0nSU0Zwsa+B/QMcKDH8BZuJN6rBk
5he9qah9TUEPZm1xHORM4YFRIi0yhCb4Ss9j037XmA9FZimAGgGz3etKFiHLeDNKnfmrk66vmSUl
449sZ0w2ums+fm/w+UaNPrzh/PFI/Cd4KA06xKEXIoRTAm/OEJWhlYM8xNlnpOjmSwYtEhDOKymf
/GLD0bG9oaCsWO+jLodPbHmuCm2/RbVdNCDnCSF3ksDEgdXJqxj2N8ZUnZKat9Vt2ejVDq3ZuQuz
WwpGAz2xKupB8K3kNdqU7RwqFhtlC7Q56fX4wL323saK5Uma5oB6p2dd0KgxmtMOopO8kW7XAgPt
j22XoGuOpbMHEvsy6urVzHRuITCWdRP9Yi5Y/UNN+ZEuaud0NsxLadEfyDhcGiUDYa7nbJ5OgPGf
HE89THyM8NRe9I5aRyvrtR8EJU1r0p59Pb9PKHu9XfvhjphiOazD2c+yJUozhrD9sr4WwEEZWbAz
glbPDr3uX7nr2Pt66eLd7HEzc23UcpJ9dFLA0BtNowu4bCb3TUKRvEQ/wqhDjGG2N/8LENVy2usa
lCIKHk7d3H9nap+F3eJm5842PmlRuzBAgcCotfnBdpM9c0wDHLenn+ykWiO7gmnSopWH0DWMB6bP
JRbu8uuMUWW/ugUsX6HHd91Ur9HgexBMN22IzTpIX9YKIZwsw3zlVS60ypL4xrKfvCBXo977Bytx
zcOI89TpmjqkSjBFebDzM6cXuzAdp7TdrITha8DP3K13fVVxBUOVsyqA3l6RcReUicZWtGBFiuL7
SOXd2UbTJwbu74vKgCiCkN0RlDzUiBvAPI+9MmHg2kyl/Uxc9DmGYW1bkBT85uj0w45dtnc72s98
PqHlTHoeLA5Icaupzpqq6IOeRuPEzZtPhjnscEvRke17NUszbJQ6ZVwmQdNqbFnAaOITHbCPKsP5
bg341Oeu380g90+0KO0SqJhBjnVoLwsMtRa9XrMGPMTMK+Ad/D5R7gD6bJdOiJrwr/t7U1rfZ6hF
0DC7y+pXmFYL+3vtlQOWk149DzqGETFye7w+bRXJPNyeFTd5OpRt33/IRxani01TAScHYQ+Eprxs
vuidVdN+ma03k75dv0sfax6d3QcGMQlXweapNalSF0W5L5j8v1RJfyYxYyNtQvNgOYKUrte3OT2S
bLhTakbaXds+avpEmqx2U4z5VINlbFN6p80xOLkPBnuMMNa6DBAcK7+cK3cls5gPYfNCA4BzC7T9
Hm7/N6lZPTdhDfoRYHQKDagQOXqMUCLXsfHy5MUW6mU1jDfgZhXFByXAWwsL7Z3MXasdrL2LZQwO
w3R576cKjL0PT8Xxl9Acy72HLwqsqljve2gqswOTpjcPlm+x/3DVnj1H/23FShAgP1wWP2NRoDdf
mtmMIyPF0UXBxgXbs3MDPGWO+qJjRsM3J0gqPPHE1OCtz/yTSN03+ED0gRQpzL3Gpm9ZJGE+cRmd
oTUnuA73CrfUamYprxTu71pg/eMfQnA5tJOVj1nfR2vyPWXodu4GKivYwbBxeO0otT/0gtuqYPrO
pfEH1hvrsTSqSwc2FA4bVqKB/FEna+ds2fKYnNPepQMpUT9A/Xm3Bjf2cLPI5ItFi02ufpZ+3+5n
G4Ul055U0g0vqU2zQZb+7EE47JnWzTcr9pFSE4zfaMye26AY33y7AnSc3mNszG7ddgobxXiRtSsk
mI5ZUbu+Kt619yWntnIu6l9JRD7hlvd8CR3dGA9+u95jvOGcTj1a25Wg4ndeCa74aIwRHyV0Vx1M
S0mF9qlzsqP0RiBq6F4BYK8fwkEpBohsQWHnyog34Wsie9p7gRwbnKQ03fk7sfA5Wv0nNx1v6gTx
FxsQ9wHXOzWWsRxwhT5pet6E/uxb79THRdAjoowQzU+RYwxQBqe2bFtWuDT7koagx4DQLsnNOyrd
b5KEzqBBlM/M3bhA2/z7pQGeGGAuDC8Rn8hb2VFX66yV+b0AFsdZvergdlaGwQeqAWwqWe+lM32h
P4ZbZIYzXtfVTVxgcegrbqtLM9zP0/pmSoKcuhhvlKXEPhMQHiqmLWVTbwurnkGrVXM6GmtEycQc
pP3yKJQ5hQCRXyp0wb3D5n62hLPv7GWIAGKeKChy9hlxKFTKZIocR3wbTAhDaTxNJ60UE8LiD4zH
Jedp9SsvWnI6eXZrKMbKbLZZZRb4AnPRn3AdP/uF4Vw6a1h3acE9fjbdHQ12w00tJhZjVYtJ3GRG
j057K2X/KR3NiRqITnbpfsnwEKENa2VUeJg86aSpd34t29uW3k5sRS+dm2SRz3VgP5P13xu6Mm69
LugG5gE4MppwoCZrLl3clRaVAn32raM+Hf4RVh6MRV/SwWHtqFx66F1MweiXcAVYYm12hYTXxtum
PvvM+ErowTpRMmB2yYUumIzFHFsYPYLlpKW7UnExkf5oH0ZRPFkLvVXW0u6nrK8iNAiSbPGSBsZc
NxcKm8/I4Bu2i5kPtQ8wQYuFO98gAsCZX0WTfa5iYz2ZWCxHnDvlXH6w8n0nB5GjOAw3ycRnu244
2/TKBwjeSevOT/j2rL+dxXWCmsVb62J11mE2YlimkVu2+jeQUSqVmOzUIkMQ/ve0HGdTYYN9hHO9
GOND7QhxbnVNnLlOuVVwfU7g3TxfH10PsgrikfETY1jFvPax7Zp852+xp+uhtVvj3GyH61Mu3sxS
xFSCxCzFWW6HtJwsbkddeuc4Tn6gDh4jfenDvC/i0/Wn9dtLuB6k2fZnRYzkrxehDzo2c2ap0bwF
q9R2uD76T0/7CQ9BrfUnd3uB+hbW6t33Rq+N0/XJ9cvzZjEqVPepdyD4tzZjBhUrC6ftxV4fmSq7
x02g7UmXm9XvP9XQgvnYJ6dy+6WRORK/f0lmToO5IQxKDDd+vjOMirUI47PzmD4MsOgCOPXWjrgI
uf6uBtG29udmO1wf+ehzvx+BZpDX/2NgASAi0cXZzpksgdltGM5oJsPZ7JMxUDp+dm3ExgNYdhrP
5vb35rlnA8rbZMW+fuxUsmvqVp2p0fzzMOOHAtD41xcVdxQ+JZQ3sdd90LpiOlP6qFhG8sjfDn9/
rWa1jtEKtOMcT+cBj+bvQ6mpbl942fPsbHKbazwlMLfPqH8NqKHJCOSosp3Yxh5/H4xNlmeRLbHy
Mm/x9GQrLHbo7PEpg4aCKY8Lt+dzCVvy7LJG5wMtCY50Wss7hEOPhdf4+6lW6MbOH3HwWptCmFcO
rkvOxJPhvOGznc7ANvFtpNnNbDZkLLbD9eteUzB7LjKlBQ1mHdhvGEPCZRnV2XfZwlOhOPJ5Lqgd
XKs3I7/FDTGei9ku+6PM8vGsuRCkp2liIpHI4fz3oRTzcC6cZd43c/14/To/Pwc0Geb6iqstMWgk
XLWxP8taT1HxmPyBT5XkutyzaRegb2U6hlXvDOQM/3Gotx+6ucVKrvZ88cHcvoPRJgM2cL5hu72K
cSlp57s+77SFAFIJmTbumufG5nOXWwRXtJlplctl0p2YButsk2qaC2GRzM0+HV58IpkhoxCu6Yb1
Xc3tQIB3QhdZ8eW1qLNubp6ofrqNVX/yOjcNtBgiw0ruKQBsA1KajFSo7PiN9o3HJO0OSlf2HmLD
l9b0vy0VQEycZ7gwGNS2+QMVYYQGjHagSxR+euU4P3PtCzSpNsLtiofO9l4WO7kxsfLsR1breE4m
f18tNArP5cHjPK4UKl0uyrtSs+w9jWg65Bo86jWbhiMRRrFzvLMmqjxqzPIl8fCNku7xi5K+qdEn
8lclVL525ZdG4pqmvPQXS7qRcDSrUq14yQpsn07O9VI/KJpudkSiIbducjmTgWBtqJfyPXe8zxu+
rQckFJWyucUHXodVO9Eu2BFiLycV6ANRlNH8ufmJygH3culgPsuF9mbpfC6axXE5q5g8xXO8AzRu
Bo7vvGvlS19Bx7U7Rwv8kg2XwP07OoRlm4kSHz+3z17eMeUsO+fWrTv894rWa3WruobG7obtmcW/
DMJ1Oz70I25AzfzaMqhtRhbLWKa/EaR6BtK3Hjxm7B1a2cGAwoHXldkefsDmTfnVEJiuuy/PVd19
g8c/ntHu0TY0cXIN4200uau6jnCjpp7FKZle8mHqnlGyAkdMh8InDeeX07btLB/nBPsnxrY9sZE8
bH2D5kFjfFW2x3Kv3RCMzjsDm/LDUeNb7dJLZrjpx7C6WSDhGAbLxJuhkVXBF15/8Av/JkpKjEqX
RBmzdJd8TKLET1WpL9mUYC9qgiSJHwC9LbgI0T19+KiDjwCCLLFN/OAVu1gjKxpeLMYbrGTomkF+
vwfjGOszw18FG86kCO5ANVgedkmXQo5PPska2XDcqZNJaK6vhXpcW/qADfps13ZkZ6dLNzAafNVW
3u7ww39lh0BQfmaLSabCyfrvaAXfJ4xqu8SeYaWjMDIK4VaSZs3DQhE3KgceK9NjGrKkX1VXC5x6
HUIV+irz1/RSGQ/Ujgv+4QWxaZbgb6vpDXtHLgYbUoUQ2u6cucFLYsK1tYUi9nvLqcWny7bu8gU6
UWLbb1aVARoen5oKm+lszi+6UVn7RA3fY20saRygToPVI3iuPEW5yFn4NMS10/ot4Y1hH27vmiS1
9vkAF3Zkx9gTx+3qNgvqBd6q0W5DqCp+xoWywWy20gM3zwPDTm85uYJtlFG640D0eQHTV23NFKXc
l1mF9bHCBW89SGb6mFJoUELaStFiIPK03nviNTBTGHKzPbfvpZDQHHPosCNS3+JoZALz74vlEfSQ
2JwNUgIJzSNZWhqPRqy/OnnxHWEbE03SENeWJ+kZyYVra1Q3NGkt/GO7AU/CzNYuJZW7I2UdjNx7
D/YAd30R3XPKYIWtyU9N479xalKONGsU6ILu7HXT2Xul9sO2KnoGlP6rm7CKrbPx0mRgdkA/Fjic
K+obJiosCoVSEBdj5IK534NWARau0J99LsOspzGbIHQH2Crl/Uwxdb2cCbN+nYpBPOjkOqO+4ZMX
S6r7mqZPQoBL7zXNmzV2t8IlSFS0JlR9rz22tlWHdYG1IFvq47hyYRflVj6aeJGZcDvNJq7g4Mf3
3rDcEI2/44KFwyFjcyOIZwZgAh02l3dp+WKrzA6drn0Rax6fNcDKrU/PZm9k68sEuIXAk0BZW+0T
FnS8RyYSrdhL3BdH2g5urMx/KWSGs8SzxMEA+ooeUh0o3bhVRWKw6aoCq5SRmy4fCc0zBxyr1Ewr
55mF5zc9NTVkrPlAOHg6NynphGFQQVklEAS6PtL9byPp4xAasME5M72QPUJNds/6ZLIZkbjd3cUl
ymVE66IfSJObAWHwgg2fLdkqN+9Nqb61TA4CY0s8uOo9ayYsZp3x1M9Y9ug9hOgKZriiW/xG6eN9
T6EcYqBFO0e6rNgxSRkVzC0JjTYxFsHta9c/uB6yzcVQbeYCAuQv6Jo5wBhWKddDSyUwC6Bz5dHq
HthLnRwzx7qbcGPRqfRUVT0OHOrF2+lcqm48OOCbz9dDrLNcuT5aYlC4YWpkgFZjYyfnyMNTmUnB
aGXU1GWJreQA0ij0jJWQuk5fMZokYzqLOqMWCw/EMLrAmvXsWqQLy7i4rUpuPL4v79OZ27ifG54R
1lM3n0nenwrqVljhZ/N59qeWy6sUu7Jh/cpNsmeFwiLWcctA5HSbXb8OxUAcKkonpOc9tsj30Toy
nsyKpykeHDLylQ870mdhrXCd2tkZGwlKYYUn0WeUdXI9FkJOT2q2HAjx1VpTB0KHckiAurqAFykv
qzFSoJxMKCJsr5IFDEEwOYNPZraxQ99hNkPAGOp3wrLT2Q7XR9cD/jm2VNeH9YiLptmrVKd8K0MY
mgvTYD5sfMrRgovgcW5DDZDsrHDZo5b9THQsQYPm4BVqsARdn7LVox5DG47dgpn2+h65hNh+v1t4
4aeDlXc3LTVFO0/4+Iy7vNiBGCIgGmfYyNj8hdn2o6y5RjtPahpfyWUn06NeARU1LafC1W1H1cKy
8O+DSU3CuRcZUu714fVPFqeFs8t+oSjSinLGhLxBnd3VqXy7Gl4WfcbbU2RkCeoJC+f2Of39tcGh
kcJYc05Udn4OCMD9LBQDVT7dV1PO9RHz6OE01i/TRqm48ikqlXAmwB64WoX8TJ6t7XB1Rq2rVdAA
GQ8736zQZv6DOcrOZ9jTkBN3/dRnF6G0Q16jU2c5rmETPe+sEUzBdHTO/A4tz6R+RciW4DofOnXG
6oTfzu34jG1L/evBzSh+Eol7V23buiHzPqnjTHfc1k8uo3laZViGs4QjZxSDTWUZ7ia9y7ZlRjbY
PB0M7DKcQz0uoVG6Ll22ixPAuWbP89cB9mV5NBK2sLAVyoDfYRWBgP1lKT44Wp62vw/+X4/MloJM
0+UzagMz3mOVvivMePhtIHHGNsL5J4+kZldXx3usi+PgWKHa9ojVtlv0bTChS4KOe30jCJtjPlm3
Lqi+c8l9Mr5G+RgmhvgsyWUzc0clbnVpTeMyMAJCoKQw9HC1ZSX5ip7qU03qDkzeEtmow7hYx3Fz
b1Uyfop9v4Z1zVtP5wMcjAkeCT+oj619bE6Pg7cyznFH1uoxCHnbgtztKNAOYsS7vG2EaNmKVNG8
9ptPzbxaXTJKvCxqIcJ/c7Fdn1p1NxxMfzgN2yZPYY/bxaZOBgHUB77gbS/op23GnWNkB9KvTIZS
Bk8ezCvLHD8csTzl2AD3V4eYu3nFiAvTLHJ9Pif0kEDr4HehmvFCU2p2ksgKVwvOjPsYzNn2Epvt
8/mXR+/60tP2dXHK7nT12zUl4nBIjvDW7XkL1dVmdnWctSUZACpqwHhfGn0xT6lzvH7LBX/dn9/9
+lwvst8/m1EVeM3tIPqZF/r3c0VwMqyt9VEbi+8pPGaaoLxDrxY+ZmL7dPEJMUClrTQ4z9vFZfta
Z1G37jKF2F3/xZY70tV7/T3kWv+6gqXZ5fMM04JNenpTY8Y5u7haz0Pfh5DLzd/n5vUlKgBNAV5z
5nTbtryrvI94ab6WmzzSt7Sl4Bu8vz4jl/RTzZWK3DVuILPMdWilMe2FruJU2V7W9Xy5Pr0e1u0P
phEsi/LR3K+vfF60dm+a4sbv7bvEKnGX8O7mLlQ9bpBpKM19QbMH1IXxpKqKJIXJKU8fXYiC/sod
TKNIpSoPsugetXJftvKLSR3TkVqSO6OGK+gmcUDWh3gzWksAifdWZfoDKwjESK5cohxIiCk4WpSb
L4HpIF+3Rso5qJ1Fw29VSPVDomsGDYlYT4rXfHDenNK7a6Xh79hRWgfioPQ92fZNma/rQeY5t3N9
ONvE0UhmvNkj7KjW1p802+rJ4OPKWVI8Bn31PfHFSkOCqKISf2WdbiFOlEVlesWhzayv43Ix2/i2
KdlOChuQvhjv8qn83vQl11nrdpyqGldt8wM5vn9SaJWKbEA3p8tTGevHgfWYB3coZFV4cluNslxP
j3dd6dwi0z94RKsC99Fw4zmSVrFwc8/u55KVcSYHSCeLFZn0A4YsUlmoDNNJds0Pzsg1iDUWZSIj
8CZ0EAiwhDuYBNgfmBbUl6W1Sama9Wmp2/Gj0R9sN7Z+AKrFnrxsIx6K3UdVJTsPt29iafc+wkWU
GwXJ+2n4Zfis69tUPQIqpsKw0fz99WREdCbflOcM3zr9MDne4eqF9TtBJvn6sJippG2XEzYErmvL
YNwb5UoXVVr757ly9dPVwPi/Xs//yespQIv//7yed58f3XtfvP+L1/P3X/rT6+nbf5gGJFcbupqj
29b2/f60exq69YeOVOCYMMfAnwnslnXTDen//T+WibPTBCa1IRstTFz80Z+mT0v/b0yeBI/4gf/M
ttU9y9aBvZm+yx5ug8z+KxqsZBekL3GqbmplDTNXHjYBt1ej9H8yT//3X7v6sH0vg+f0txH7P32b
zkqRgmho7aydQdPl/vo/weZDkrn+TWXhDlRuZi2ywttUPsabElNumoyLOANEISg2tSadXhqvESdA
K9yNN0UHJOdbhcTD95J0oqD6QOr7hmsNKYgyaC7J7+NILq9BMrAzbJoOxkbSVVs0Zj1MvnyOvfRV
bjpTh+A0IDwNCFDVpkTZmybVbeoU7qTlHCNYlQhXHgJWuSlZ/qZpDZu6JdltEAZEbYi1rTxHj4wu
1gJ9IWaaVC8uItm0qWXWppuNCGhyU9JwTJBcQVyrNpWt2vQ2bCD0X5g/DYS4CkGu5ucwcCEzZm1q
nY5s52/6HRzRIYg3TU/f1L0hW3VcqWloLRhHc6O3d/3e3RTBfNMGB1m/UOx87B17PFma+jVZKXLO
VH8pmHKiFaAxAhvDpDfQDIz6KDcZkjcqciHqbPpksymV1GUWO+PIYFLaGt4PohH1pmz6SJz1pnXW
y8940z7VpoJamx66Ioxy037xk8oPG8drI9U910ioWGNJT3NPuV0yfUaTLR+6tE0PI8UamwLbIcUq
JNnVaey9Bauhd6vHVXpvalNvrU3HrZOtx2NUFMNeVV7k3hnZ10P+NTcd2PTNHyprYcZtGnGGWJxv
qjFRJPrAnRe215jTNmXZ2jTmcVObU2TnfMx3msuehT68uNNv+nJmqWFhnigkxcGk3Atu3jONKq3u
vysHbZAeN0GAE2uVHOKdof9olKLl0n6HHEBNqF7JXeagCnZFSw1cWZF+4+0zig7eYVnw7jXyXlY+
hd1ervGRTtuITfQ9614H6ynrO7PCujGYbH4n3MKT10SJ07zU9FeBB5DtfotEYXTCzFqZUd+C52up
TRKr/TSDUQmStAlFmVqBSdlaYM7dWbb4HB0XqWYZm4S5f9yibOt5pIv0rsJDSGCbjnEnH0NeKmG2
1v0ou+ojbccdlmMiQ5b7lA/lp65rxC1tdlDSiRx7YatgvdcuWzi3J5CrKMUj0Xxiv/4zV3McmcOj
pUwRanmzm9msPRrkdkRSfi/SItKN+WMt1Rsow+6IM4MR4VC/41DOyYdbgWaaXz25gTUm3isNTn2U
DxfN/5gN+WW7vgbc3+HRdESsVX3rt7BrhhHZIBYknCZLP9RzLC9DnP2iJuCJyyPRO2rmGjbNUTb5
oebgmZpS0QRTZJHaFrV8BsARH7GRw9Al4fL74Gqs16xvWUXpVY7PMO8AnQwabOyYhjq7R3QB/q6f
HYEUpGUPbqEOExMDXM36ZcUrhz5rnalIpBgzn0FN0JNNNcktnc7PQzX+yDm7LG3dcwGgIPpJa2jG
GquwwtJ/aTX8otk3e2W5sg5Ug+Ytg8ylLy9lVXa77JysYtzb5oTRKp+Wm3xbUHNFWRNl3ZrVfDdn
MR8N0R7hZoTJMD+0ZZKxpuzdo1thynSLr4tGDQ8FR0QFfRuUmffBCm+66ezj7BUEAOKepiTHe2oy
r9wnpUCVbN0IbHVGqvmekb4XQPVkul8AddRsPBDWyoyftrj6Pm5t8gE7qbeMKET+ZvmKDZpZQRJj
2KcjpuZkDsPUkhPNkihCONADY/2UlX1EbZ8O/ezWkbCs7zKew368xbKVt51JTXUhd5J8fJhinrVg
ZxnUo2d470MxAY6n36i6o4n1yXDGsF2Qq70RpGW3ah+j5eFykIYIBUB87JCYDFGhs530/IeaWmCl
JeeyWbtgMEn8U/YGxprawhQnJcZitKJU34uVbldztEzaE+P9dmpRxjHdlLazREX+U1T6KYY62q1U
nmLsRv5ttM92Uq9ckPgqqHa47DdN2vyUzXTPzeCmSxAF8pSLbmqVj76Omyppbvx8aXbd9CsTNAvW
VfeZoraCvaRGSwy/lnhhCFekz/nQy6PCr9wYybofnOFXPg8z3mZqcT3Xusls+VoD/ClclEB8vOPO
IRrBta2cIw307TpUZlCndgCyJDn1gzrmFU4oDbmctnZ+u6V9D2LAAVBPk9oyp81tahkf0yyeSLDe
DAm7m5QGc1Lhe7bAfeCL8sUYLEbYhakOQ40RIs+WBy+uv7Y6PJoYMENo521gr47YU+ROeBNhdcsZ
DO1mKJKcyBOih81sYqDfLa4+/azukYw11g7Y2/XVuvhskiPqCt+GqdApMzbfYxpbrZHvnbjjLwKS
boD0d9Pgvr5Z++xxqV5AwmEPKB9ca4sd6mUSFYvzyy6xqXomA2Il1C5OwfQOtvvEtyRlT8ViOukM
B7csiiGSm2ICjqfGlAiZD/uB6cXRYu2OmerA/5xB22mXizc8TXIba1FTpqTvhuAxSzgDcR+0Iwpf
1qg7+KD9ThrGZ6uIY1pCIp3I16q14b/k9S9fGWE/6WTCWdIBemiZFVFyjE18YUyopssCNV3vXMbN
nSKaJjqPnq1qVwBt3HltrwAYm8//j70zW27caLPtq/QLwAdAYkh0dJwLzhKpgRI13iBKQ2FOzOPT
nwX4t8t2x+mOvu8bmlRJskiCQOa39147yKJjBLF9F1Gexahga85Kpki6e9aRuGWHEPynCtk8cjre
1lF/aOTwgzHtQMq4dneYdb6Da83I3UOtEm+TT9qbGcPWGWq3PbJWwIibwqjpKurECmP2Iw4QZdKk
/DDSeYknm4NPQOSk6dkxr+Xd2EAemJij0hWn45+Dut1mlrexvGk/IngexMDAvaEwrebNIlJSE12A
CK+PMRKfYCTP60dvjyy/25YThhCwFtzIZUusEYgD0xnelnNopiupfbagJe4bN8tvGkKqhqFc1Eqd
A4hhMTtVKrFGkZzm7H/cHPQ++lIzEXEyR9ZXGUB1drS7PvXQUgd/PPVuBavRxp5oayYfI83cjuVo
7/uJK2sRuFs6vEwcwKxTGP6scfCWO0yJJvNBlW4abCe5PehnrRY0XpRhs6uwiO27OHxQRUWeGVLP
LkdXX1lOe8MxwBokvSonnXq1wOfwVN2XWydfU6x/MDh79EEH4JEcWDK37XsZTnI7ttK+JlJEcSLX
9y1pjydKOuODozIMfb64eBN+yDzH2Q3U1fa7L2vwiM+GmCbbqV51KTfVGOI+xN3oRPkRAOanOXeq
eAwgM0Yfe3gTlyyTxRnBNKLuQJbY0RiCqV3gyZsyj/JNbHAhnwiiboQEHAAIpD3V7rBzYr1cl2iG
G+ZY2jGlYRI7TnZnK73HzoVFaOypCqmwQu2CSesuSF13eVXdJgSYDoawcnDa2CIV1zXdxyQQYr3G
lBTdxjkTR8Lv9nox1Tha1q31wuDDm5c0i4SsbISD7zFWuDcMJ4LMGQcdc7Dym3LWEriQKI/Lvdbs
78jRwXnVsCHkLo6IwWU43oe2WANvfNHGjKRKMp4su7VvQ5cPNi7FwxiP7VXPZZNqwZReGL3TtizS
b4csEegC87Ld9YBxCZZyZs6QRgv8G2xPQEK6wt4xplzF1ugfuFCcFupPyozqUPvTeYw7/zAkvrvq
dUpe3QbWLaPw66ZzH9IOLJEXWcmVH5f6cybFPdXfGDpx0yVmEG5NCiNHo1x1oy6ObTHAlPHJQ3Ei
aY38VOeTfg9CaC2MMTyhnL81zDpXuuX7h2TIL2U9yWNWlI+2V2ARVC55mYdal9P9pFOnVk5ZuaNe
1gcfCJgxwoqOscR3d3Td4DhyoK9l4Kx8dhY7Bd6RAZ/xMmO3WLmtYHX20EhUjrR9CnxEhEmyOF1M
QRCY/2oX+sfXZJJ+gjAYt4tHqJAdl8Wg9THR/HIJoXaT6ed8VgDNul6sQti4E4jMfz7uMgaajjnv
HyD0rbpsJEmkgp+/W2MWV8xyQ13fiFDBvBac04+oES14G6vFhl6io3heNt9FA7v+/XFT/ggKMW2d
mpS2kWizYsO19hDZ4aaao9rLPyw3kSg3Whe0h9Yawu7Iidw+2DEAkiHDzJPOA/3M8okCL3eZOslt
a9Qv4TxAt2b949dNP4/8l4ejhi3OsqtdS/UBQEkVrJ15yLn8juVG58TOBgQWwRID/fOmq0pUcGrZ
NsM8P19+G8FKxufL3V9f9EAU5ybaWjdP3fU5Qs1aCxTkcrfyAqpzDWBV8yQrnDPcmCH+uEvojAx4
AgB7DLW7Zh6ys/HQ8JLUg7MfmB8ks6fIa33IyCHM2kJ0kAgWdxH2IPYbi70o98HwufM8NjR46Zcb
bX4mzikpbWpmk4kVo69jwp+j8N78Vi33hkxMBu1TeCWG4Hd3mJhVn8UnVug2VBNrcF9bzuCEVJg5
Y/sprkGKTPlhlAS5Zkvb4gkLGTBeA1rnDV4em7MpjPXJdBC0UAJ6RW4r7ep6uWdVSXuwXXoIjb66
rueb5V5K5mrbmMNbN3+rD6yqgawX/enLWu5FcpbKugEIlBFT7LscbQFrHWO7PHHepPlApLUldkWy
jeZnjMhQkv4CbnPomTGHseHsgwRxZ7mx5xE3/vqSHLl/jeVe7ZcvTZObbzy2odCsn2ytQwMTs3BE
eCy/NuZ7y0NlFUBxREukRm923ticy0YgtsTzkRmTdfnj7vx4nKkEiZcZq3YWmL1A41io57vL4+Vm
eQhkA2Wjogv01GZsw6N5I6ZP7YlNnL9bDhw6z22swNkrBdNID9X8DJYntDyX4aHN4T6WBBh4TxZ1
y5zn9lgJCxgIimJZhIPF6UiGtb6uoFlWB2nFnErMB9vqjXS1qMLxLBIvinDCBwV8ZUzgdeEDzDd8
piEFzPdGZxahfj1evqgvX/S6hNL5kT3ynz9HikOftsvjpjWz6nW5++unp1pkV7X+PRSzrAITrLj+
/a4Fx4SzeMvaZP5i3DFszyoYRn/5zo5GbPBv3Cz3lm/sBq7DTG9gIMzirxlTJoeJ/rA8os/zXyqw
J6rXEmoSJm2+q8LtTLd0oCskrMLeFLRVbOIcqIT4UzdeFOR/PHQMtffI2O57ySYVU8Afv14I+CqJ
BWd1eW2Xl/WXAL98DdLP7Bj84+Yf3xLmIMyoiXWxkvP0F22IkJCvUytQOQeXgSfbbCu7y4lccO3D
9a+Tt6TpfT67uHbLkbncBZN8E7kxed7hPh9tYl4zkMJfTk4LrkIudxnjlpup5JrQ5GdteTcXefEv
dxctEs/hwY3Cbu8tJ8nflcbcU9YhwZ66yGLC6YAqaTq2ME4lv/785SGoNjS0+R+Wm7Ao36a+FVtz
Ph8t4tzvOt2vx36PMUS2Gpoaz2xR9pZ7sL23Q2dGB8bE1YZaw/b3J7z8I+ijYYXGBL8QshQTGmZ/
8/mFDxCMwOUuIfYchVc263Rxec6+0Xi+tzwcgoodaDbLzU36Ayttd9XNFtTlBqHb4dw0P+4NjfAf
6vPfD8L54WJkWI5Jm/kbgE/r/i/H93IX4C/oc6SR9fKwEGGyB5p+/Mv3LUe2Tm+ZYWti95eDf/me
X/+P0ih0LN8F3WSzgSLCO8MOepgldEv+6w9cfoQ+ZLK5g+MWK6n30yauQ1TpxRazmGEWW8w/Hi7/
gCLv/t5W9L+KzH+nyEBVouvk//zf//gc/j34zv8TfeP2u/+36++q/h7/psn8/mP/0mRc8Zunm6yg
LUsIaLfuLwSHa/9mQ+agIotOGujyvxQZ4zckUZeOGNszXVfMsskfGA75m8dv03X+RSc9azj/Q4Vm
VmD+guGgk82mgkfSjSNNcoryH8VhZlmpTLR2dagHsBfhqN0w0iPm7w2whSscDnVAYZeqBKjxLLxA
3aXTMsqy6zprNm3il5fAax7aoNQ3cRMnJ1UTnIkwbq7Y1zOAkjWW7jQnDTuwsZMtcb9s8I9+pN9C
nbJ3xjiJa5LD0Mrpmy49hyT2K74LGkVqKjyIudMpjjK9MRqQl6wsso0wxxiTnxgfyx++EX9UMo/P
tWUmW6t2bxWeJzqjk2fQdHhFNa88pnXnb+raK9ZprKGQ9Jq1b9PiXoKKuGUafpHFdMNZt95X5IGv
GCeybNafKSvWtmHioYoP408gIZuOOXXJxc4sBtaumnXdWHXJ4MSv6VnK7rrI8y+tsj61Pn4vhZfv
c8qZ7kusSehA+RUMYrkCtTRxQbl2gUSudDOK1zcVkNncFPFNXGkRdkiikAT5JjZTebYb80C7IoN4
iQE57Eorof4F6KNvldOG0XG2r4L+aWwrjKn9nvGU2lPWKlaFkwJkzCKg4NjH13muXzNCfA0Kli91
5V0qfDyIDRf85Qwn+uiUhay3MDVqKqRSkV62rKX7oYxI4BU5ETv2ehfbcGvG2ICdVWsj8pg8qvRm
G7Jt71jmbRUvIsI/QaCUDCe8ExPv7twmI9S6HeNDA6iWl7CJV3UzY19SnBIxyHT2FTu34JfjnDum
827Pa9VeCHwUTf6Q6xGvW9ahW1cdBfCzuzXTR4Zz/ETvuBpRHXCjMsaZ4MV8jbIeejHsmmDJeACU
jIbmsb3G18AIC275VD3r2sCbEl6N1MZsllkNkTZaLKdnfF0MpKZ0y0ZEgGxzq0cMdas+8m+MyXVO
MmkgRJHttkaz34w2zglhdJTMEAYxE0aXTIeh/PHy0vlgusODV1HkTosLKc8E/xv5EjYOzXYie78u
OOhYSZ/Yr5D2ZG87UTXa2pg0p2dz4FCrrHTPMTzgwjGpnMUfP81tFjGD2Km8EmG/jgdP7gMvm3bM
DkfFStFyofabDLU2bkt7QC+0u5EidjXd5UR3ATJHw9ptUuamS8cR23f6L6CYsMkq+4hjvus/HOe1
wOP52GovpORYaXbWdG3hhdyUDnayKpanoeFFSqbwta1BxIseAnI1BhToiDzeZmbO0t7Mn0s32THa
ZwcV9eow5LwFTqkw3xrVI9fA5iR9feb1yJ0BdPhssjWE8UxYM2vOeUUblm/63WogR4vHuZlu0jSR
mIz1TVVpBeNV/P4C8uOcc87J6hOTdNY9bbYCCaojNwF1ZDpUGYxA1vBhFwI2EcPMJCVeizSzKXLv
wIxx40jz3WjsM0USbFRIOowQ6k8zbnod3DNZadeFVPWjFAFBJ9hsmG/SLSUyOaU3XrrR6/bbyX0E
GEm9QW/zbQwU7R32Ym/vu8V6GvoL5QqMWIeOzEBKEtiLMGEMNXlXo1N7NgowYAlw4jXzcHenH1EX
OutsjL9gJsaAnstLUvspxnCqCSedtzeu4L/xLrQbxm/gHRRcfYZBnWa0B+snpu8IfDHvs/SmwzhQ
yzV70232FqexwQVSuCEkULd7TOeOklQU9GZWlsCJKp81TCPbCbvrOYEA02vfiZ48ocpJ6CPdlcg6
1mp1DQ3A3Qdl/i1xnxQ+1jigHVsZRh/agInGoSKpSQrzyoGFsDLz5KOqNXSuAF2JkkyG93PgwyDJ
WfABqszkLm+wxmB44nM6ZDmzP4lTaTimlZttnfmboH9mvELqENCiRg9D6u0TGwi4csaN3cfWNmYS
vVLvpqAMJwhbhmRjac2dtRdJO8quF8iBgkNBQee7Ur7XcI6z5Ip5dXuTGN6tzDDJ9r0fk2sv/F2r
SFQwrkGwBUKB4zb4jjU0z3Y+qUZfQdjRrFd2aw3IxoZxNLyiOS+qUbfZO4xv64Gmmc7StkkAK8nS
COyrPLhNdIG4oGx750TyJ8FK8+TkZreflPNWF7pzKg2ARDi0C3IGvo5kVmJaJf1eZQITDqUydDqg
treiS3eZ2ZT35hgRdUAyDariDGeouHM7LTqpNNgDnQCsYZLg9yb3PAByoH2t02YX03VmVMm5qolg
xFxVtFwrYQ9o/rlrRip94vJou1GyU5H8Yil+HZDSvRmbcECAMH9OZmzP5SoI8YRLsC6VNWBoVV1P
Caemho+nMik7s+HbbEvZHut8eNMDgCPJZM+HwSEDAASAmD1jpwgGztetVqqdB3vQGocGFYjvG2Ev
Bu61ptE5E+bObei0MQoyRkY//OBq363j+dfhmXscqh8dgFSG85QXyI5QzKSXya6tBmAMefTgTRDS
g/amxfO5Z2nGE47CpxrMz45atZbNqEYue/4wTrCdOsKnyFz+luq3YWPLYFsk1nSwuoGVODUHzmC8
pWbg7Z3Uu8XuNe686tmsaeXpPTIziAbrvOJUw46V2RGhgCkablsmRaja/qe0LJ3Yh4zWiBW46XpY
BIblHuBnInK5MXmWLnpoNLlxRPvoDu4eeKe5bnpys/h/fkymvHAZ6jZqjkphq6agssUGIS0F2AgU
waxKtRuQNCbxeOMnF2YwFeNt3I4URzntbRYbh7EmKhc1hGyNrHoToplr+boZ+n6qjWTcWbLq1uBW
PmiCe8mZvZ8AqC2XMhGq5tokOq0VLJBs1FcYxvUaqAo0ad3cK+H410YITrNv8J2O2M9oLttFMZn/
GYwUDwbJsvDiWfWtoGRh1zOsWVu8uOtk9jFMuUZ3c2HBOKDWs9dym6kLcIZB3lVTU93QYMOczrzW
Q7JanORYm2jzqZMguweOOC2uDDJtxCE34ajPAg+JaSdwmbI6+QnllDe07Ye17gDCt6j4veKiWK1S
RIK7qqaXDRuw9zDK5lNO1qNT+N29AWi6qmP5kKnHvAHJ7MBPPyZG1B97BlzEnE851+aMayP1HQKn
ddJ4h0pPxT5odhEgbHaqbnRfwH5kNDRxRg0A31GVPVNsLxXQPSaE4iv21fSY5KdxqPXHdmC7G3SX
5QbbyNPI5OS2dyFaWHgzwJUE3YE2LJImujmhTfj6vqhI6EdhsbEdflNj0auhaZQZ5hYuGoeSq15E
vBClghxdNPZqzCnssWz/wiUxv2XCrhNpwgAS2oN70QPTvUosN12Dx86AaDekjnzTRhGd3pzBptCB
wgJqLXrjgbUytfKZfdHt0b74SbIjUVyff/+SB0NB9TpGRqoabIKMlyTgwwFKqjsAY6fNpS/NPTPi
kelma+7asBmeDI2Pr5H6c6syTwEo8Sf+VdTonjfXbDSexWddeDbpWVPdKL2gUK9wolsvM4G4YAFw
pxPJcvpaCasMCbRNgvgtaZCom3nM+hUBzGmr8b6tqPIJ5YNhzBRnp3tK09Rd5eRv1qIwcO1b59FN
7uiL89fapGG3qhhgBQaOJtT19dQ3F4EXnWlu/UxWzl1X2C6Vh9e/9T0W/DQr+Sp6ToOxOlhmj9dK
m8HZCAG7vid1E+XGSw8MzYL6tKcYrobZnb86iU8VrOBSEnZ41819NTFSCpia0NGwz72jysr9wFWL
VLB6ArQ17Klo4yUID3YL9sfhFTJYLhxUhceVDcdZBe0uM1wuel6nb1oudsikyCqUdcRF6+7A7RBP
swYmTJ17yQaVEtfHxDA1QMDtLNgxmSQvaRofKSeKDchuAnQCNFfqWEcqN6GhyWEVqKnYqbVGVtAr
kfRHeBivUAtYIOYkEjmxltsg0jW8sRLhniQLPpFkpQ/dV/xeO1N2Zi3iruZAoUyqky0uDj1zR9e1
IX/NK5ROK06V6V5U5pV3JdR5O7Q/WJwTjZtwdTkDMWSv/6iTQpw53RyrEs56YvZUfktCuJ4RgIB0
dwNuGNY9pjh0mkndMzqf5yY/sxDNZ3D4CDhl8qjH5t60R0ZyTbmSns3mWMhv2+GzobObzGrwkHVZ
HEi17rSsPw+RnoFE56OLjS0KSbpZr4GN8wWr7b5zHLJedXVlBOOE8wMSuq3iRzs0XmXBO5KBkYen
7K6EDCB1QERSE8Bnv6M7Ie9OWuW/SwdhORrqx0751Yah2VfAdRc7Ii2pmSrWDPpfZckGNSmcYDsN
iM91GMLW7tz3sejYxUJeuULfAGFEIwUhG+pswM+vJcUGEOPYReip1E8mCwmeXYAzgPnsKZo6/Hoa
YVraO4NAPKB2zJdBc46aspYNop8F7ZdmPXW4rP0CwGC+KcIv1+0JkqY52rs0h0PsWKAL+Ys3hsOl
209CTDYNvD54FGzTSCZs6bl1t70HOhCt5SkJpLvukupqmGyXHVTvHSvaa7wW3dzkInHpJjzL8KhA
j7kGFIeMHkCvOHpBcXKMrLnrc+uNHOTKiULz1gLgcEjy4A7nP0VGdXPj6y2OBAARG2rMi3Xjudld
D0euxKzJgZL/YHnwmbiUukBNCT2mukM+HdypOOpufQkSKjZZwlUEFPFdpknb0Flo8JG3tGdb2Qiy
fLhWuMnQpE1YkSrLuMxVxLRiqGNxYnCSpHB6Q+1hslZFlOyNJGu3joHcvDTfkFq9oYoHFb76cNy2
OVpheyNKec3Uk2WD6YS3iuaELavD8sqLOD+05SSv2h4Bl9ESnhyfJbUsNYQxVnlJc+No5Q1WeQD5
QQQvKTRufM0VG9dwrloD97kycH1hWuAz2npPuHuZOdvat4qLj0kbkitOwA68fLCQ1FoSJ2kiwqwx
rKrM0y92+UkHEO22U6sOtIZtnAmMhVbwx9EbtM9rB2NBi1DJRsaaqLENJv3NVAZecizsK7sX5i4J
uZQHLatGy7fEUVn1fWC2BhjA9C0nRjtSgKdVeb5zgo0pH8a2dg4WcNBtWgGKLLDWhnrIUD/HiU9t
CiAiMu/OFKB4dduipARrrI8pwPY1qzBDZ0xIVNbEudb12EToAXXT2ttPXhiwTlE4aGrjJinJwt7W
47Bn4/rMlesn1Z0pCXnvXArmzDGTbQbT+cYPWkZUPXMquoApyvPEtump0tPA6WWVDwbMYkk+6aGx
NoeXNNR1HKfAVw0maFWjWDBM35YJn4XC03e08yOdHt6e5ciPrslraF9c2M9x7r/bHZBGqRCXqSKd
VnYtOWtM1ifMRsLZbbUVdMat9fDDorIC4tKgbUho1muZU/Ep6mg3NSwN2fpt0ZGpSm/vUAEfm7ku
Ix3iA+Aj/BJW3cDosu+noeHTnljBOizjZzIDvLwsDaCxJz5YsQwMrPtOyqp6S+4o3LGJDlQAYJzZ
TKt9hpCg9nXwjlGCdlvW+XsCiED0imALE+zeVR3VPDRwTB27V8d02BwQp9rJEltMzDiLMKoHl9AG
yxPyDIyJRZOoiZMMmrYN0vhjwvM7Oy8CFjPxUZFaXFPqlM3zNcZohX8ZbXwvY5S9LLs4yMNyo4lb
n4vZfgrwUNow5yxe52UrIWuf38qKMSyfmkofdkPuknUPBmJC554SgzV+SG1dp5JzXwRqAg00iHET
spqAcYVaQPEWs5144igq/SPbM3vnN3x8MWCLeYamTyTxMkY1Gc2Wh1xPI9KjcDjrEhyIkzkddjfr
I9Y6tve9fm2F7JGVmdOmnV256aNm2K+YYXKqktkSq5KaCseEtcRKfOwqGECoTIcpcx69JkHh6pHI
grQ0DoFVXkbpBsc2zu79EU9bGiIS5/VsDy78u5SN002Xj2oP8v+zT9sQNHn6aIHMOGKuOjdOf2q7
0MQHQpl0w8Z7y5RkQsFg6ELr+PiAffOlxZy7FBakdXGssWIecwdD+5iDHm6N9ho68eyQNEIKeobH
CHdQzzFSx6irwYifmtL04/9mSsAaNON/q2A4JgP//0LBmCMg/7b5keTN33MlYvnBP3Ilzm8ERzwb
B6OFl/I/5UosR6Jx2NLlP84vFQPyuA5MULfYeswqw19yJfZvnjB04fJjcgGN/49UDFf8vYKe/Zlr
CdcRJn+hzSlbwC3/WwW9J4vaGVzzJGYrz79ky7SJxARxeNpHussa7v8rXi6KJvwkBgeagqU4S5hj
JbC54XzoMouG3QnMDfgC36fng/S7DUlnmpnQiOzu7BupZt8IHpG7RY9dbvpeshCMROdd4dUUsysm
AHyp8NvgPVge26Z/FLic9i2kU8QPqBrr7EF14O+mMHtmDvcejuJBDyixUd0tCspEr2K0dUbDvvK7
u0RTwwamPwCRsniqg+mS6X3LdDq70ji3ewmBOAdW+o6uS2PjBlKtA0ueaRI8Wj4cWZDYOadHiCNs
vmnYytvt4Fsk3IxsE3B6WOcZzW+hKj9nrscKYeq+EM5rKZMHouTnUW9eUpudv2mXFELBF+kkkFM3
M+q9FkUzucs/lapmVRV5P9lyZxX2h8Fme0qCGONC0dzAT99AR7+xGmY42mS/AF25g1N5NkT0bqNi
bPDhnWeJXYGDO0z6g6OD9JXte+dhCBNspqCWsoYEbQh2tMFPWb8MdnhNnyAMEbyxNgQA5FuwtPU8
e8qiwtu79kBdX95Zq1495BpUI5/LOpdNHFHiFDbqvQh4VQeXGU7ipD7ns+kYRtUb8fsLJ85Ho6zu
Ze0+eaHxzIW3pCs+ZnRDIsfAc5bEsLLKs6kxYMImmlgMUYbi2LNp3NBN8YUnZWBzqb5ok6O8SDFt
8Lepo66avv/s+/pTCtYWGRfPIGGKriAup5yJbbBM0W7Qih0VusPG8+GxuA7QRdzg9Uxe6JTtb3Or
/Gmac9hDJzgZtiDWAhrjzbu0Mb7Bx5FmLS74dNniKfAnYWj/JI6M79k5xvQCEkNphhX4O+pqeNJa
bLM7MHgt3ZYDrwrfo74cVy5Ywl1lNgI0LCHPlJlX730UNtOfqq/ulHrtYRIA84VZwfKjXk12/mi8
JCYvFYYGD10eakHnn5jF7+bjqdBzroPyHBhwG6hWDMmOpPfUsaleu0soYoUlB0/KuTO7saZA3QZH
RJC/z0fwsMn4NRnDbepwRQua+I7kAzTuRLAWtvlJIztXw9iuSj15xoz/IpR3y+gfkiJVaUEEhqTP
ZlBOYX5ZjX6vtdduY6h1mRAJLiiDt5EE1ujzzJfot5NF8WT3zlc7e6iTDK2w8wE5ohhI3ZrAecZX
3jTcCcmgOof0tDFFdK11/bosHVy+tXWv3GV75N/aaXnIguSl9BTQ/+RQCRiFRJ1B8Uc3OJQvfcLg
IvWQMhRHMhMPrrVO+gxJmlZE9qsahlUEtHVD9W712HeSNxlan4WDuR9tin5LhUgLE6m3g3MziOOU
6seQSjNeVPy/+lomkGbSYvzJ/+Ati6x7yghn6Tb6QKa90gm/+nX16DvxB/fB6PYO+1zwQnN/aHJV
RF2yE7BFifk+hPCY2n3fIVxiNUE4tgPeKFP2fEiTgVxDhrketHY2snNLVHxX0969CcqfccPQ2rtV
XnVhtfXAxi1ZNwaf6S4W9214w/CfIWVanylpe+6tbqfVzFRKenl7rYfml9PBo8YHt92nXCU4vOJ3
sr4x6zLnZ82mlpBKQphEG1jY6o+QODiT0fq9cZv+W7dvfW+kgFrewev+9o0BO3PaPzQCBFKimouR
i3aF0pcwO1dwbmoHUjeXFFqNHruw+6xF/qAX3ftQ8EeKSd1CR+lIM3h7njlECus+9NRVH7OIddvs
hzZUT7DMNp1pPeXYT2prkusEDdlQ4M1THUoAZe/d+NMwFeNdhvFR/HMI1JGd9k4zC0i9AVeTpiEW
DLLJjaBmpy1JLlSBGF3WzG/JR0BWsDuSKepJ59eb0iVV5bPaTIR+SDNnW/ntHmSF90kHx0+au+5j
aX9Oo0UhUij5JVF048l03NJSlq2nSUlEJuuW0oZjkKpDElsv6Pffrm9S+Ym0EU5Wuw0t9+SbREiG
/ujSiIGCNd1HfnsciCEz1yX0baPzZcO6M2evDgb04EEn87fOmpMQBOeye+DFOa8ZXNAWgG7VetdR
boFuNfZpqs5pl34HsbiZHDrMvG74IVEBNnLI7zsq3KP50wUwYIfHEbNoGH5PNnpWb4+UQfoYED32
6DQcCu3dYYq7SmrvUAJSJSbCqDwhlc965VYq/xMKulrP/XQrNX00ZvA8DNEDrt513sXEXNpSAJgB
HFC7+qvyES7ZkzUrTY5XA4hoMM/dFbaK06Al92PIcoJ9pu1yklcaTeROv9ft6cHIWvrNY0afOIsr
Z+D3QmPX1Rz0a5I9KJBD0Ru70nZfhoEV/Xy0e2Zh7Gvpw1+jBZZWkrcAOWod1OIjE9W5A+MVRPHe
y15VqGM+G769WUPJ3Ju0F0+FYT+qAZ3PHdq3GAD1fpL9dT2B3CUOClK+ZqLD9IBTwxVza6OW7COG
/Cxy88GawqP0GnImbDYh3CF0OPcG6MU1SSK2uRcPTkNdJD8sbNMMWuLnYuJA1EHZFk52rDUdhdIu
ON8B39Zyl9mlypmBTgC7lc1x083kbb8hkTQRnZBp+Wr3jCZ1m68XOkeu8kf/xJKCmKbO1Y0jRFC2
HSjapwvr2tGt687hDy6i6ckbgPv2FttV7412ZmBCk/MVJuae7VfKoFH7oC0HhrN9Z8ehB6dP3DQp
IPO6TN+Beuj7vIj3EtAxPklJNCbRdz0DdpIHyjxGtonMQjyviNTFKfiIO1n5Q1jxBSknhnhUfoux
RlUtn0SiewxVQVapND0VTElWFL3xcRBPecfHNSzkM55WIr5PUcd4Urj+C9M/whFh9WbK9I4xB2ze
PH5wMv+bTDGuQrwDgwtopBpfcP/RQGX560gHu6r1sOey4UMU7K3MQL8txMeUQ0FFGSH6D5HgLbsl
48xawEB+rlLOiJlVX1ChUDYz/QX9cvYlcCT4erDran5Ez+ULADXimoa70jsGAJwxry2LWikAcN0q
dwgEiu7RkMWn7d0LT3/vbflVhxDLa8rBk1qaK9qhKSHLsCPkT77HaKYN9XsADvoqBtJOgzZVMmwr
VzqdHFoymDiGgjszxHieXrU61qMhCd5SkXzEZfCjTKbbUND2bca3uCxv3NFh+5vpR1ETg67xZU85
B6JpxEjPw/OoCMhkU/k4SfGuNOeY48ciVpo+wss85QbPsR6o6UKXot32vs+DFzsf6DtLwqNdCs67
pDg4/W00ZV20eXqnOda2Qp7cEDZ+tWeYdtYU9z4La54KkuHoVFCZKIFjdnSX2zCBCQ155sFOky9l
GA3Trusgc7loyfEzJoWtB66G9syYXcKTGmv7yIpcszK5iux8N3/Oy96/RDUTe9noQOHC6Eb3wJtO
c+rD7c65CKx1XHOCo4jlwYcRM6ex+B9Qw7hKOv8Hc4WLIxnTIj2LNXgsLmd1/pIYNMA55SdNNg+x
VpIOSsMfg+xf3bD7Gtvm25ycDSvtj8hjAlbovFahHz+0Go0naZtdV163xx7PnMhvHwyTaJTdn4ic
Hymh8memznsb1JJ1R7WLQDfnFMDH8SGO3Fczzo5+Wf4MQd3SaJO+96bc2IY8NAMLeijlZ6PFrCMr
ydyIpLeu+htDT+48o3NXbuh80Oa09pXbbqdkvuANa67jeatLilQr+HlOdiVJQO1HveTy3z5aufwQ
xGJZ98o9J1wSkysTrt4q0S3W/y1J0lEOn5xwHgRhQ88/94W5TgJg0E289XNSwQCNko2blOc+VoTU
vHx2pyYsmZ8GjFljEHD5p+LETtfYcGio7T1jHeoax0tsHVkQ7KoWUbe0h6sIORGmpAkJ3L2jYPnO
hIKyGcv6qikHNkE1E3jJMM5sT2XeP5pVH65hM0KfM4EpeZ9WMD6g2dqHqi3vx9541gmk+0V80mKH
88uMFZAM0xyCVjhkOXiZogP9vuoYPmPFcL7G2jgnmsTpRjgkmaJTqDhDld6zafgBIS8Zb0UEJlp3
rbuKLG7SGM+JG24dae9Ln6R710POcrPj4F8g9NvUW86rWqvFiBVzAaR13tai/8feeSw3jm3b9lde
3PZDBbxpvA4JekmUVyo7iMxUJrz3+Po39mZVMY+izol7+7fDAEEjCnbvteYc87Zv6amTOd+vjXLa
GzPXKM/riHN5D0YN2lUOmDmMaNY+KyrhzoWDYLAl7Pto5zfGSP8jyJ0Xw4xeXSiFIDzvKrZrSEZ2
V2Y/e13daTVQCf3N1IefcRR8hMv4xXOs731kAz9hvA0Kjfn3vVk5v+q0eghcl3J4XOHjqIJ1ywgp
8kprrVk/UN8fNAJcGigtGvdLsNA7t/TA4wU7zeiB+DBYmPIMo/w4Y9K2kbOFZfVMy+fYJeT7pQCR
SVWom/XiZN/ymknkEk0gyaboPWrOZtpa67DiNg/5mRTs9FFfCD7w5uhnQq+tD58t7nu6vflBCzU/
Tmbs7IvAvNhTpEclvdpVEoHmwiUbb+QrOe2/qOJYn5Z8RgBYjbhA5mUvnQvSAuOF5yiuxwMqt3rj
VdWH/BxYTsFLrkP/N/9LKf48ghj4lyQbXP6+XDdVer8DH0gK+UBYofwGVxQ9hgEP8nqa8euqeoMW
U+QqioeRM61vCjKjCjspQf+NWOCXmiYy+bLtRhHBiaEnqB2RGn4dxkrdeFLgbJsJwNmU3pbw+dip
e8Y3PW2plopiDLi7g0XvVHpzMge5eCeCDqVFQ/63mCRJEbLa0Jd+n04YHORShf6W/qKFH8jLp/yI
DyfYGxy0ntDZe5YJ/UKRi+KhVMLCTxWQRUrNzVsAquS/lbWKuWx+W5SfdtBwLJy1WEIui8KwahcA
+OXfm9p2EmmgDOvelkk/yi132UoxHaPSyuijCCuS3CppJ6htSKJ+2/7yE3JPyPddDgf5XD4YwsEL
snZf41YlcPpRbopYUsiuZha5Uj4000hzDkiuLzeF/JH60LB9urDEf95R7pit+nsHK9tts+iyfU0Q
+HTKTWObe4HFUUcJpOgOoRFti6Vc/A5aGBfYP81ZeWI7FNYRJMgkTpU5EIKttrfJeCrw8Yh98Nsf
/rzoZCSNaXqkX9552XtxhPGjgNxwMYFJr1nfKCXRJIY/PaILjC8blwYs/8xvZw3KZyxgcuN93oJG
Hd3RUnKVpd0iaSEPIHGjr0qfq5vrFsYidiQxEVXn3wdQqQ73eTMOW+k9G4L6nNmLuq2kTavNOdFF
hqj8P+X3yE/KpX+7jvyiBYET6gZ5JAxJRi2hJIpCHBw6VoA9GBTQHH+dZOINtuB6RSbDYiKl9vII
nnpr3M+FBRsemY1DWSqQfJx/+3dxWxwCYAdrr0C0KP+2/JPy1y7JrcvQjaFhaTeHy3VFnJrySJJP
r+tK8gTEFcnSF6zxDtX+yMHSLl1V18Pverb+doheFuWbFsqge0/UQcTGlqvaLrJ2yiu69O1lrxZ1
2O7oTx+uZ/j1kJLr5NNQHIXqMGzbjhzJyIm38jVTHuzyHdfPfz4E5XO51+TS5TPy+WXx0+vy6ad1
l8O2ggv056WnhDIBo988ELxBQKxOjy3DmogmYCX/T93DOhjq7UonjQ7Fj8hmZzYkr6gCG207Z/Q3
D8S6UK50b/SMYSBBhXAGHgjk3o9Nf7p45abqoRCu9okYME+ntVWmarM3FBXJs9LvFbR1R/lQemV3
bLTGpj8pVjr06El3UMPRd0qnYzQWaGu3GBBP2DWvyPf/82LhBhX2Wv0pzaoFavczOOfoNIqHAPlk
uZLPAx2W51ou9nrT7GMBHTMmFKEgrcKTfCEMuVHYhLzbOVfoXNyW5APJjH8ufVoHiZlNLF++LMrX
XXnY/+NbP79+/eZ4csq9CfxsurGmZtleP/7b110WHfFzflt7+dO/rZCfvX719as+rfv0dLLJLQoa
N9wZLcHW//mf1sXBcf1mubQ0BYGDcfcin/22cT6977efev2ajhLYih5n7st3yz8PTXJPHsF7JC2l
0j722yKQAsxi+ezte3jokoYoezCaCDSQD3KdXJIvyKfthC4zUJWdKmmOn+KdL4jHMKUnTMRIuKFo
jv0pEvdYibb87XmaV/aaQhWDUHndv3LAPHkAXBBhDYaG0tAeZGfGykfu9zIaGe0FE+6WSQ0eWS5r
0JkZi6H7l290xzo5TpeeTi2HEAgrw71J6h7zZTpCBcoadSMbOhIeqvZEJcQFIhFpbJYWaRlpK58j
gKiO8unsNV9zegcbVOR/Yh3lEiOJ3RgtDZXKOFzFWNm3MMuYmROKY66SisCKQmRiuCIOo/p76dO6
plEdZqEjTg/h3e2Ep1c+jML6e1mXqGjFcjrIi7mSrw2gD3cREjy5P2NhIZZLmjAPX9fFo07H2NLi
1Qzo69A2kJwZcglHKKlbf8JB5XO70V+Dsgw2sr0mu2+X+OhaIEGv3bgZxAQqfZwMsvF29Q7KPf1p
nSHGj8x9flxohJcO3GVZ7uihoKbWuYjJxe6Uu/jakbPlrejyXI4vF4ZeRUc6mRi4xNIdLBfnXABa
B+FcT+P65xCTJin3IOQyjMfXPSpXJkVJbZaxKrA7tsASNS2SYPMgibWm8DMHgwE6VD4PZ+DVNXHd
MiY9Q9MxnqoSAPBsv2MKxy0tLdN/P/zTOiowINBabSctkrOAw8qHrqAM0Aqj9XXdLMIvEpLhmaIE
pt+IBIwl/m4Q9HegBkmmfTt8weEBUVXup1AmfMvFnktIAKphq7Utx/p1T8gdc907UaMxSXVmzLxi
qHJ9kJ3R61N5ZnqdXQK3SX/K3SB30D/tql7snxHF0h4hiC93SkVunVnlmMWld1vuInnmuclgwTQZ
aYkIazl6sHU6O/M+DQoQn4nwnIvR+cEiZ8lgFEozIa1+BHQSNhKsGwqffubaKJjk88uiF8LCVSPm
z3ITqmI7Xra3WJJPNROgvhbTABNnS5zoLiFn7pu8QMozxpsneG1y8XIuiQAXu6R+BtcPAXnuTshL
S6Ah4soQKeCfVHSVzIr0FNbduLmAkOWrkvMa4PDY2Ev1Ko+l2sRkXoqH61O5JNdZikLjgQGEPNIi
sRkUcbX5X2nFf0taQZq68Z+kFfeUZNs5G74V8b9KKy4f/Mseav5hY+g0yVPXDNXFc/A3stNV/0Ao
qDFAQ/EkSNSIGv5Cdup/sMqmi6kbmid8pVeDqPeHo1ncouDJX3ie/yNpha7+q7TCMmlR4Vx1NFXH
NqbZrjCQ/vj2GBdh+//+S/u/GereJa9UemRZ9cRNhQlwnjyZ81wSi0dVj7MyVLQzp9qy1VUqudhd
223uqsKNYu09Zv2PlU4zTtRS8f/tMGE0EHzMcJNjgqYdgV/KzgYidJ32YfRIsMqVrvKnaGp8NzLX
0U1ObX/VBIJASJhhbjAgCI3pcRrh4HjaWxGECUnQC7deU3CusjSCmoXjO4u6o3lXZ1ZwX35PGloB
TVoOnA/mahm9aI/92t6YmZAGE9uEiBd8m5n2LhGR2BTbNHzzDLTZmWL1RyLZ41VDjevUt90LZKQ4
aardTBU06rjloJJ/jwI42lpHwmMb/hpxvLUGYoAIXGM2V96NWVKWTvVJWSlZBmaccopjj/GOaB51
XdtGixcMtZpaBKgJ4kLHrIpDJOi12V+E4hLHYnpw9OY7dolfUeDCVTOUF9uhsAN4CYbmTKr7kLmH
fACtGdv6rRMwlfeIjz7EZntLn2OcOhSgZngoogHfSeGN68BeJh+np0sDjmaO4/X1YdFV8JeoR+7m
iPZ64nnH0h5u49DsTpr9vY3a9MYQLD/FcG5Bxud4eNp+01REvTeUS4SrQkdmjPPPaPWNaVPDc7Dx
rOeK1FivI5h6EKpYU+hjjSSmikddHpNtty7R0QFKjlqAXkiSFyS2XO5OQzMuBJq6ewJ8UxeWsqp0
PwLEuY1Q6U7IdXuh27WEgtcRWl46TnRhkfcuQuebIfi1hPIXKIJ+R4YwqgvzndtTdw6QCU9CL6wg
HPaEglgRWuIRUbEh1MWB0Bm3tLtJePJOBHTglkSMnAlVcoA8mfwGMJZCscwgMt/MiJi3hdAzK0LZ
rAuNsyvUzqnQPedCAd0LLbQrVNF19NEgkm6EWhqRColCDgDUAiZfarbrdKJoz/16RQiy8UibEd+y
QzNr8JmeEM8olNnBOFVbVbjB+AgVRiq8RKKy4Ryh6raRdxPCsmxA4vWHRWi/E0TgnVCDq0IXngmF
eFt3yI069QsJLajHdZ2An6m+VZ36YxQK8wSpuSc052EbfM2V8SZXi6cFRSLiz/jWFDp1UbAthHJd
JVPC1wbji4ccohXqdl3o3KkGw9RF8tlkVbsjw+m2/BYvtsiAQSM/608QWIF/FOMDaNmtqkGGtHVU
9XMe7rI4eA7xH7o0InBEjzVASqLLEOU7iPNnodLPO1LvK634lTc0+0WvJFoCg+MlIE8Qgp5Q+1tC
9+82mrEuaJbgk21P/Fjjga38PU5IRSli8jm4IG0y3fleO3i3hbfA8Lxn5sc3rXAd2MJ/YBPzdOrS
Fw9jAgX8nSmcCqD88of0qzYNH+jD+BHC0zBjbkBnjfhC+B0QVwnbBh6IRbghghpfRGi563IdCbdE
L3wTAwaK3DZPgUtvP+/QIky4imkPmN/RGC9HAN7bYhrq3egQ/hcEHSUi3YNmywxBc2J8eCmuBtWM
GTmURL1j545rEiL7GLkmZcmtWgqDazjcVVOU73WLixGeMzhxAL3g+IXzblrpWEnIEfQOJbWcyjul
WE0iLCcEQ9Id9ggB1fV9oy8+FM98k7v0at0RZ2RmiLYubgHVeCszzP4dszi4sHO0Hw16fZYGZaCf
0tchxo5PMEWAATIZN0BzZ4S+IrakfV3QNaiYaTrhqklGF7jawuViyaMTTf5gbRv5ecaM45DqOZbQ
z0gLx6eTzC9Vhg1O1JEevyyZQX8/6BcMrId5QAGSOxaiWHo4wgM0k8a5ho1qJJl6U5AdYRrHcUyT
u2UmQL0HxXqb2rGNgfwHUxX8xb3he3OOAiR3fiietdcBi+0IS+P4bVSdQEEYBTVaPKzWRwU+wuJY
H2auPQLkRk4VJMqmcTTgljBtodB9Xzqqm31cvHUb0RRWEqfw1VBLfANEShfY7iHYO72K4iauN50R
7ZTFBMhYod8tEYx5QX9Q4L6T4IRXieoOOfS/art4TS0uGFiTtRWM0fWidclWcwPgRiLBK/Ky22Ch
+VASebd0ukfknfFkoDOyTITSc11TFyo4jxmI7AbVNleMAPyqNRIfXMHWok41G7lf1rSBqzwFKDAb
sG/vuiF4qJtga+Z6TWeMg6iycSZp73WUQWJq52iLC5dYUX04dOo4HyMd77tFyYsmAbHsGrYbyFRw
n5VpNeFMXQBVbI3K4VacmUTv+i7L67hgG0Mc3tUpAw87CB8akngKUIJmhG06Ww5lwiFHdxNpcRB/
HajF3YaKukn6lH/FIsy5yVDo1CgtQs+4yylIK61IntA0TP4eXVjaU4TlIMBzB8jFjbvTE7qnMxq/
2XNXRt1sQiufwD4hmaznHzTRQh+2VMzuGXeaZ/pdmP4YPefQI+Be19ZbPLs/LHTOft+gERRovu5e
M8e3cGDemdTtWUluuCgEa83xTp2dnAN+YFckytrsbxVTuFNt47YmQvcQZ9xkHdgHBdeCdc80j3vb
vOmCuqJpzEWyCg7xcLAaUotCIYqCdPSdVmAeR9yI7OioN+6NVtUMR8xw20PivgHmfAYS/ZrO+YAn
3b0NOw6uzjBuyyAKd8lEXifWp0NYlm9NT0G94eqGi9aBV9C+eF6DKHJOP/SpJnhFMc5AIF+WpClX
6Ku0tYegfkSQewq7ecfBjSc8VFY17svVSOM2QYlRZdljgf22qOsPZbDJJEfM6gXM77weJ6b7jMsV
P1bu4O6ZN3Y0MnuLOPrMlJYy3CDGVpXRNKucqMFVbwOjC5LhqLrFS+hC1sYVib3gWsQfOysHGZsz
+0w7brgjxIg+qKl9h+N0JP/59we5TrL55AscAAw57QGNlSAjycxN+eCKwkejcsoq4XYW9QIJGotl
0oZ8zsmZHQYi6vI6b4+Sh7YMdrbpqyhaBXFJrkL1lKc9sTQxLINCAI6uOZmSOCefyhesarR9+Y8o
kgcl20iyCSUr9rAsDq2J+Fauv3YK5FP5jpbKiZUwxL6uun7H5TuvX6dh6G9PFfrhQ1J/XxLSicrh
Cd+ed7DxQ+0qJb2LwgIdApnz5lG+wREBYbEbHJxrT81dCspt8ntlhyLAnYK9Ts0uQOtGyK2b3KHA
Jxd/o1yLet+ndfIbPq0L4tbPW6MRga5UbMSn5MP1qRvEQOmTBdxIyYU8kvg+MXFuxMOF02aP5OjI
56ZjvaKJxPIh9uh1tyYSSHiFyGVT04BCFW8iTv01T7MAl4pYpzphuW/px10/LJc+fWGTRsxXnAj0
hygAXB/wdVAWFA9yXdxaaFscbB7yJ8ivSuUxJr/wshgG9puelvZGtqRkW0YupTLQKOtycTPpP2Sn
wcsizV9GYBOIUAjNko0N0QgKtTaxRH5pvLrstksD77Ist30i7PelBWUetRooM9mMrURJTy5BMGVr
iIexu00rkNP6IgKrVBlvKxdDkX6bUd+2agXyuNO9ydNIPjhOwl6oxBlVWN3suzGTGg2H7xpfZ8PW
4CSaqZ4e5VO5pIqn5gBllGhaUUAbkpSZaLdBI2LvKa+8IwboT2U8wMxnzQy5957V61apGmzjxwJN
8Ebv5q9tHezSeZketfbGnJv00Y2tndUEX5qgyY7IEgGLMpTepl3dbCsnSDYxicMgB5+L0gD14SJU
N6qQSPoi2UXlzO2yN1JxvWQyZ8czERBi5KFTTDNRSq8ikclL7Fayb0VyrKbBroBIYqTQQEHNGEcr
Ue/qPiO9NzZc4DdectAmRhFhqhzclrie1m7T09gj69KGIL/TadXtahvlTucwtUarnx4J9ERyH1Zn
1Zp821L1Uz8N74NexFTTsg49OgmASaYbPvI/koDG4hdn+LPJjf7QeMzLFBgJ+15V4UxAvUCOL2qm
7X3XqlzAbDs8zMpsohcNUHh4WCTDIb7TDUaEWtNAQgGHmO9TLFCrJWGqWYmevGwtjKK/h12JW4tc
vK789B75qmxEXN+Hj/C9aQByk9JwK1/LZJ9NLi4DzaNy0u+DkiNtcYHWaeJBPr08MC0haxWqStNT
n02YzoA1XWr7EKnAjwA8cBPyQN1wBiqDR5T8MmzlFxGdXV2+skkxmqTNMh3s6f76WlAUNf5kMgXk
ulpM8dXZPskP9uLT16+4Pi1adKogPHK/BZJJiTkAnTIThSbT5CpAIKwTVerrQ+Ym7W60xwPZe2Rd
WAVdcHn8u6IenBWgnFLOcrnu+sL1qd14o2gshNUOyMnx+gIC428E/alcSDid5EPVkqenMc4jq5rt
JbdLUjnxLgnMUyX7LqZt3mSK5m5lX0zuB/vagQvz0pvXchfLXpNqWG+aAbinEZnm8oEYCOOoR1G4
HhpKuIPnEFSS8681Vqgfx6TS9y4DJ5mnJVsIckk2jj6tE7i1tT7qYHlKAhplfbcQt18PVzH/ctqc
ageV6gaGMQ6X+KAsWPZiBpHjfCuLrbqo2ssl4rHmXaaM+1DUeE27muGR6nsmruGm4dQgveLvNLJF
XhBl4pn8gahQdbLEya+Wf32yZ2tbVgYRALRUkoz8dXf4OieEk4/9vKsqsBkycUm342ZrEvQoQ95k
3Z14w7A7yedThgEZ5gVCnWQK0cWvrVwkci0zYNxmOrjpT1lWlw9J55n5XlbT1Vxp2hOSwnIHyP94
SaITZXa64yhXHTa3zCSUn5Ov9jKh7hKIl8i7SJ82tEyAIF+6Z5d3ie+4/sVL5f4/rnOl1uf6d+SS
/Nx13fXp9auvP++6Lqk5WYOQmlnrJK/B9Zvlmx3Z6bv89utnosyN9oumb66rLm9RdDi4toUWra+M
4SiTD+m52VtaVGfZuyxnWI09t16m+JzKl9aW5UU0jYW9TK4sl+kFAF60NRNk3MuII0p0A0kfin2z
MbTVP7Y85REzOe4dgfb6ljQGRFHjQ2JQtndFKiNBFzPcUxTDC/nuKKJL2hmduA9XicPNRPZX5Y9Q
m+Fp1O0CMJWwtxj53hZMWZymBDK6+HrcXIuRQK0wB3ZHIye5LzKbxFkrUI8OuRiBxrN2r5FmG+PC
Ef1B+KfyO7iL43UdF6vbNVpGlCmM0bjLf+EyrFf/21j47zQWSPDSgDD+e8/mU9nj2Vx/a8osLv6l
tfDnR/9qLbh/WHyVY9sEB9B0uIInXeMPw3Jc2zQcgX10f+ssGNYfOihWCyCCYVN2/c20aeh/UJSl
ZmFZxHDogkr5Fxnz/kKUbD89/z9Fn9/T7u7oFOiG/ikczPQcwsFU0+FLbYPuxyf0ZB/radEkcblv
yi7cacHg4CPqn3OTCqQzvaGuatGy1fgjIKb5kalZN8l8GpacIo1FUN3ZyT0ofC4DH8x2gYO9wltI
aygV7WiU4eTDEQs2wXw30/3fD6hnkwSoi7KkVPEEChDZPji2GITjSPi3H8L+ypInL1U3alMYL/j7
XT+fDGWrLX3gT9BFrDk1djhFke2HLiQ5VBpbsyFNu9VQx6kOslZmowkc/czbVljbnCK0ToAkVzYh
WClDvI3GD11xvpQbQmqLA2nHR3eaJr9RRwooDTgpKBB0SE0Pyzgxi+Fo37WYntq2yp7AKzHhJXZs
jxR+H6MM9iE0gqKAEWLUI7X/mNgHPZowJsKTLbKkuVGsXT+58amadJQ33ti+K8aEYZAUkTBJvK2S
xeZd0GFtCThexADwo0nxYRPtPftDqeM5SXtsGxolRc22qOfH7RdASTfzoESvHYYgYjfIu4hrA/ie
d9A5qk596WhHbCcA34jjdbG9QjwhKlaz8Iq0JorqmupNY24LQptvwilAPKKHRzqq4TrY5Kjwvy1D
e5MbLxZj0JOBRRPI4/hoqEmxXzL0Gswf3VuH1OXBISnEzh9JW0CMq7TmeZxNcNWeGDJFgbkOQkc9
Wb1ySu05O0apSGUYPDSrXvWC8aLbGv0M4iKOyJqsYI5G0SbrsSbifOOKi7cPl8K4bQqzecBS8VZU
S32jNs4rVIBubVhp78/w/h8p7/jZoNAWq/uZLq89AikZEhzyxBjYXbleCKV4DTBrdXpgHPQmfKRd
ZWzrLAHPUUWbOi/u1cDGEmxD7Jj0OCW51l5Oc7pAgRNoQlr7j2xQXwFDAj5yfK5whKxbj8mOkpEg
mQ2J7S8VnfA0Lce1koYG8akfGv/uSndw75opFKrSeK9yrfqGKTm5yYIBPJQIKjBVolkafbDfotja
j8lsIShWC790srNj4wZLpyrkuLcHsHvzbR45yj0YKjtUqxMxRI9uoRME3D1BCVuwT0ei5BOdKs0m
hTQwjrEyWvsaa/dDULX7SsfwrBHV3ZtYpeJpwtDTmcYhWjQxnu03nUsHkbjghgzQvj3B4X/Ar5vu
FxGKQZIXzKajE6stB1D+ZE8d3b54fijD4COHauTrIHTZrzjXIBUU26j26GPlNslBMdnlUC7JbtEn
X6mKca+A2T3hxNaUr87sPddxU5/TwM+T2tqxo6IRWMQM71Lx2nFTai35aH3rMfRPX9TcXCuW590w
3sZQyRweG8h50qfsDEPhznHwnNhTcpoMF6BHqKobM9GPveYSrKPQ8PGiatzSmToGU9XvUhJXNuCE
GgA0E82ceusZRfSMjqZoAEEKCXuhavEdAjltnXg6RHHFEZOcZy5Bzv049r+ilggXh2zndVxS6rLz
2b5RMXDkQ2VsvF4kvOLX3xFXBa0ixaij2fUdo0jnpuy8YJe5APDmGJhf3/UKzZ3+Ma8ITk9iOyJY
dC7WYwgHXElqw6enGbN9oGbSQV5n5N3t1Kj/aO2UQK5Q3ylhlu4TA5hwZzY/HRgSm2lMNb9TlWgz
Jm5+789D6p7GRnnJkkDHLpBSDK4YJRUo3FfljJOUquH9EoHBR00/bCLD/WV6wWtjQMeh4QNRFUfO
rnxD70Kz0g1D9m0Q8LunM5uW7sucP9bFzzzr+pem11blZMI0oYSvmiDnzYJ5NlAzbC/rLkyGQ4OR
BeggrB98YJM/DOS+Uqb2I5c8W2f+GVRFvGtrhzRYLSLSqq3fEgsjSDw0mGV4j4fxmekFnCgKQODC
p5fCUUsfaaWzajHDR6IUAATtx+KSgUDxG2vR+CPXsFnqKbaIJiH4l1iCdZnBaBGkkDzTdvTmEaQZ
SobJcVoFWgdbNJy3TBc5KSP1tQIVty6NlDruktLFYaay5afvJy864K12bkxTme4J9aMVtRwm1J7H
3im5PSxcOIzGok4fjjmX+YmoGjOfN63yZsbhy0xDemNVnnEgEYrAyPG7Rd41PRh3Aqjf5gdjqd/1
cPnuRlnw0DRMhM3hscVpPafWA27o+D6MCQmm49sCVcNJPpf8E60ZPzRRzCVu5tRs6Of7/aLguqKj
HGAQHArH22ppKCb32loxUu+YaYTveabXbpYM7rSq3rqDtZw7h6zJsCrUvVsAgSHq0R8hsK8Wc6Nw
pRP4Zdy09XwMW6u4y01apF2O/Yf6DJ0rWowMirHBQOCyNrS6GeQuNcplcybp2EzXi9G8GZ0d7fUu
1lZaERcbfLzf5qijWUUtZlmArtL6Az9nYdyMOMCymtgWhAx0z6p7207ClylX9vlEjz4KF+o85sfs
ONHtkkQG5DGLiw+JabmrPRftXi3zL5ozVo/kv7+V9fKjIJZ5A49bhwIb+1Zptecae7JiHAi68gJF
OWp98+7aab0nQm/0vQova2AlydppHXtHMHj+pOndIQ0UjFFcvzGUBpRF+AeMxtUePNveJIUSf5nT
A23eYE9rL93oiEG2UCQB+9hh95YO5pMbTw9toUVfBkLOCgu7WJX01rMbKC9cllYVm+TN0cKPyBza
tZ2m7R2B8c3GYwRDwF+p7lNqfn7a9dkTzUk8vhk+uVrlmqfWBO8lsKe/MD3+qs8QuTWaPb6X3Nih
bsLzDF1/dMaADol259Yx/vUI6m1rd843K3K/BFXwLVKX8aCauflc9BW8pjBzbqJmMZ8Hp3kbTJXz
RSNUyXWxqVs2Dusmov25zLCPulgxAeFO6bG3pkczH4ZbYyCRQF+gvNohroUg+lkrNbYmu0meAPL1
u8HVtEPQG9Y5GdkellkS3NBgsMJNcKjS0fyFjIFLY3Yz6vPPCJaaEznVoZ6YJBHgtF3qKkTmiY87
jbVg18xacVSwHjj47m7s4jHFWbCqo+roUYB5ln0pyPLDjwnpdGXXj7EL+6gO1PZA2CAUkvKJTUX1
s42rQ0+Nd2sHCzaqrAlPbp18i0OH9CMArOwUyy8brfatKcYVmNyLcRY+beDS9F2cCNeAl8M8ct0t
FiDUJjWhfL1qPfZVe6+PB6BO7lcXJhfj3cV7Qp1hbMjAKG5jhqtcqztRRDPXZhz81Ln5r82uVPyq
MBZfEQdO2uAuA76GAsYRncbC+JW0o+UDg7T3eaHeg1hYL+2biWvww+i990Cv4i8qWpf1MFfc4BLT
Bx074tSYCVAoXydKYD4FLGRzChFybS4iPa0leg/uCyO+DZxx+hmCN4mI136fW+NJwSLWekX5WBjD
YabNxvWIK4hrZLAD6ht7dOOzxmG5mvqRQLERGzLhpbnFqLRcwzcvF635GYjJLtmi9tnFEQ+oRdmo
yi8DpcipJt3dT1QAJwodAdqfdovENzW3s2KOKP7HDoJmEN/bpp8Dnnh1e/PIOC7yR7dSz2WgRAdt
TD8ql5TYdtRm7OHTW122m7rCaeXNi/eeDs1tUPPzE8dR9xaN+Sk2X/G3dWu4q79GZAMIM1xSyXu1
PxpxWmyZJnwYUGFTW+9PuLL0lVrFpLTr8avsBjD1QHdUIoCxxGfkB0eT3IzIzMcVFTJ6plPwVI1K
6y8lkE/mWEm2nKgAvxZq6azNYfpwrbjfAPwGJ1FDwIJp+2oLCyQDjwFuSTheHrg+U2OtHmg2qX6Z
kcYVxVA4OeL0xL6DvTtAD2xuEayEm6BaALL0E6Zj8TB68XSE0faulbSZzVgL1wY5CStEdc56bjaD
XY7Iq7EEZ4MOtwBPIIDdcPFVp0OzLCOuAhycflrhw6ir5I3wAVToXX2ntNQyNWsq1lGKnzbWQcCP
bX8KnZ7yWkQgYW/VVObVfj5izZ6PI2PLjZEjsTZVHKk1ssy8p4SCrSqGW9k913Ba/daNmdMt4TbU
MwQdszP43Rw94Oq3t1bYI07IH7HFPZZDv3Gi73Y6pDfdRzR4IfOH5EzwrgUpB7RZoLUnsG3hAYOv
eTMNx7mI1V3a2R5eEjO61ZQAZQjBqIvlJmfXwSmVRMkmzBNn5bqOdzss2SvBnjWCEjN+TMcMAyUE
iZ7OdhulyaNGm7Wy6p+eGqlPShKA7U2UdJMVdkQtOpl98I/vyqjka2sp1C1Qxi8FvOdVKRV9Ft5I
TsmWlJJjAqikG43uaUk8QGmh+55MBFQ1Q7RXi+xLnznvZmLvukq7ccboe2R5xTolylZpSO+cwHp4
TERreGd6wk1rCJZz383vXeptkROt1DHDFlMrMBDgC7viyhaRBOAhHGBicgIrQhH0LostDKRgjQAr
klA+74Ch7JpoGPYFei3skfpOmk0D7lkYxGkz98wBKQxTr+tBGYEDUAAsqGfTnhzSKW6GfDSPRl9/
GxICwfvYelRa+tGeSpHOCvL0FEev0AK+2ZNxz7l7X/TpW2BU9tHrSCCb1DsTdKPPwF5+EQVCbV9X
6Z409KPZQms1KkMjNA5Nh7O86WGunwICRoHKuEwLhy4AewAUhfSc+din+cgsiPIBko5T4Hn6gYxo
zlLq1HNu7En9so/N6GW7NFXOA4zjzirMAwKWeuOIcnqo8z+1kHFxwhMrGntu66tz/8SF5yHuDcY4
OYPIPNBjf2iYjmwg+wdIvM6E+TXUj3HynInr0w6IQ5RjX4fhiQp9cFC6D6Vn0tt4DhQrIs+ZBDZ3
7jS7ZHw6kz/ngAPk/5/Dp2fWA79apEKaRm3RgVmsoxf1xs7i+6oKcqwZ4qdWSQ5dzeKa5vXjExHY
75ndnXWk6SKCefZLhXEUY5lnrabNVHhE+KhI3PHJhz8YDTWM68MYqq61A2D2Mk7AM7xBeYTCnmj9
IxradEOsO+QkJ0cslN2pS0do8EI+N7fXV9UGnqTYEQHE2UfuogV1h8LcKupOURkr6ykOrDEDbOyQ
/HtM+2lnDigciFN9ccY48tFu/hyL9xbVyZOu/7QX7zWf4nCrE2EwDnDmU/qDyChcfZdF53we6QHZ
DkArpTz0GQzgaNJOidN914D3FRFDpkV3drT+75NQ+9prfksOx8Hs1feOGuCxdLuVNS/I0fo+2Zd0
oAKssFFi9EiLvnlUJFZW3e26Ftl/mDK3aeZ6Wof6z0qpvVuR++p91amUgXOt+5yAUSpjofv/2Tuz
3saRMMv+Iha4BLdXidoty5Z3vxDOtJPBncGd/PVzqBxM9aAbg+n3BgpCll1ply0y+C33nhudnMbD
4dxMPSTYdlvak76SU0R8O0u9LrWGSztC4YYoam7t0MNAkid3JqX+uoUTuNGzjlO7IapObGwYQmRJ
wk20je9hzCQjtKUHYDLCdemcQg0fT5xAI8asoy4D/1Vily96hRN/drCt5vYcNCPObTKBx3Vm+C6e
1Ehe3AYQk2cNKQwiElDDNI5xgJbWWovhSfl0wIrLel9jVa7gSqWFOrRj+aPodVcjEZ6x23trLRsv
1Yt02x157etc1q++hgonk9lD42fNpok/zQVNqoNz4NhIdzYmddlyoJWMQmbznvt6Cfo4Ym/9qVou
B9NSkNbUBEhuOEsN+zwg9WA0kfT2EwDUqvjS62ghQz0pPUG6xEI2DRdYv9BHhGnd11SM+x4BOCkX
DWtVXPA5bZzr2BuNMAyIyDwXSmoWCKAl/Ucsvr1EfjM3hLf9NEagZFPL4g2q31Mn/WBd+NO0B1Hz
zhmq2gqgSXZoP8qIH7jus68SGmw/sgApEEplhB3DYj24bUgyG7SyWh3Gciw2WWsf0YagD8LCD8UV
jaoO0bZv9YNAW3NHU3XSE+2hKsMV055LVCfPcV89ebKKlxN+m1DfUBxduUfaCLNi3P84Zk4qjOEg
jxrvS4iqghFFnVRXBkzH2NR+xaFFincmtlWaIPPpdEoArhqih8lbawyVbznUSE8U1kPdOhCJR07c
Xkiq1rfZr3/Pg/hBAfKSC2czRyNG3+G1CZ29X4y/4zBV7KunsxZbRFdADEHV2yfxd68bV3ceAt1H
mZYWH30GAicpmR9hZIYEk32BY0PTPIzfRluuQrPl9uF9oFGBBMXYlDYBKq8D2TYyXizHPkxVeojw
jPjw/uuq/SiV/TzQBQxkJGUc5ng1900v1giHsBJpuzx3Awnblh92z8pGs3hDUY2klZHAlLW+PekH
TEdnQnSgundt9mqzcV8lYXN16UL0XvEpT1MBms5g8qpfjIEf5EHk3yU0Uq2uz1Y98GDVU6D7w8RN
JaYzqOtfrYkQFaltOYDlQA72iooAs6nhQ9OjLmth+kzAGCZxAGzEFQ5KdGV7+X4Su9Hwvutw+BC9
DRnXoH4sC2/jVAWsbpTW1kNGtKSmXgt+9hJVnM81FXlrNlFBCH5MzUTHRyluZxthYWTyA1jMcclD
R7sPFdiBPrcaBVkqqm6IBe6oraWtPRWSLihMxGtqvaSph6+f+UfJXwefvG4LzWAYOv6pBCLpKvVf
ag0ScO7NH9JDAmeH1nywEgxDKdMWf5B/msK6J2974vb0D53XoREBVohLXD+TeDIxB3OKahNb0toV
naftne6q5lwc9JxoFCKQ7DydNmJY3pHu2vhkImdeHwJXkucwbSRdebYF/FfAQ4gveR9SmDLMKVRc
bWONo9ewDdg7pDrVvW4dDEmY9hyOv1ArfRbo/upYnpAO5WSSM1QxEH17ExYfhqenjNWE3CNtgtGi
h5DswihI8gapYs1YSlTcdVqH1V9PcBD7PPG8hkFJLTusTFPHqCosJ/Jy9I2ZEUcUw25OMuTKYHvE
YaFvwsPoKDzhKmpF8uXIaDiMBG2scxaGGpf+yh5T2HIu2nwztp27Md1Zo4ebWNMYmJPKm7vHPPao
gTpi3Hv7JTL4LQ/3jm18FdlvOCPWiyfZENT4pEkESk7NZBi4AWzUDmVUACBHPaZl9dboerKwYpMa
w2AuaYmNhAwTFKDjto0ZX+ekKxmXC0gFiuGnigGU1RHIshD5XW1XSMbq7t6+zN1vEDdiTWK2x1Nu
omyUxtbUCLof+v55MvVFCHOdK0vxa2Akobs+NLgERwcKYhY7A/KMEstmlY7EPSixN8dOCwQsiwCw
KnTMsHidmMLVUfRc+ZkN3yF+S9sl+3wQl55DyzcwX8aO/6Ar8WxIVOQmQTpnkIvmKo4ya9329hWK
Tg2AW9C2pP2vWkbPrYMaVDTkJnukKmOZqzd6Q05RBm2lg2YeuGRak5hpTId2InLXYwK0SiqeEBWD
ehbN3J2ej7a+ETq1iCX9B1E0WxsWChEmiisl1O9qf+43UWvuU5iR/H95f4rEJw2Cs8qZjWLTK2cv
VTlt4uStBh3+IEAQGQS/Z20RbbosbjZ6Tk5YD2zJ118pcOu1W7lgFZiJUIFkv7tSQythvkSpqw6p
TxNm+7l10aP5s7EX9GNmlfe9JJYsUy956IJrsEOolRMxZ8VQBVoefhGFi3MDbgQJ6gBcqinbmRlf
Nu3pt1X/yrS/C4buJ2mm42jl30PbBw2pRKtZcz6EU1xmnEVAt3aqh8KU9DM5qCkCPb94GgnB8PVH
AM8LBNKh4h2ohz9Nd3jyCkYYvjHom8pmoAARfq0VcOjoKlSmVnk1OoEgtXdbR+QL1BMUJz3eJgJ2
mTE2e8PtFtiIthItNM4JOA28RUY6MUnaCPFo4HSzRTEVPmqh+9RYIS4X7t1x9jeMMXHCJKDbucf9
hvx6aybR1k8ZKLCHuE61QLROGNiq0UHu8R/j/fmTT9/2VJ9dPTQDo2Lth6rkasYbw08ovsWOwKn7
Kq8/66Hlis0+bMpdZxzvcEutmf+uqyXO3nbcmFO5f0iX3oBQacqZc5u/OSObQ9xK1Fy6+llIKL4E
9+Qz7rJ2qd49muPwxnZxg14zqE1iffzuz8yvpLfFjzdmdaBXfJUhgoupgtj6ssJmY6b5NzLqMfIf
8Y4Q9rW4fPzhztQdtq8hhPLeeaztoJ1h6PtRunGd6Kzi5rNx001dNq9UeWIbd959N7pnzUmCqMaH
tgIs99x37Xtlh8fla9V2ei5KcaJi3bXWu/LrNRsLmq3xaPBsjcWwQ0d6ivKLcot335weBt25+h1Z
c+EOp8+7abp3vJOIjAITiLadEDuIYUjEnD7Whmy2nckRuRqpTOrS3mQcUnW79CfwwFflTKtTTWer
4qiMc+PJm2bIX8U70D4oxkkwuv1d7lQnayhfMvHMbw1sFkgp+Iod+xCQ4xd7gOLO+9VpDHTz5MK3
vEdyqJfOY9g2n0PFVGtOAMA5Hb32CDa3FPNKC/fhMEBpiglxymoeLTlPRsFsHYG1YkyvHp2se1Me
qqS64QlgXk3HW2lkxyTO/OAk9aa2yi3r7I/EthrsGOqx8R8Lw7lXkzzU3rRw23cFZfFqUPZrTLwL
SsRj2BVnVXdAAlPteSzqlt/cY5IwqdJcXAylrBPAj8nrqI3fbBXh1DXtGvbpg9WlV4TeiLayfj+2
9UksYEHoPIFMQSdVvbgoM9omnfwuFzqmVMAcx/iV2bPkJKz7lWu25hpu9cW5D8Ung61TNvVmgHp3
g350D2JtR3DSvqRLzudg4HgU3UPkjJuWa0QzpnMsjF2cyEOXyGczofAm93VG65421T4MiWFLa7x1
bF0qmEgVqYChEYQe9KbM7p5ChsCL34FjdzcKLIkcincmYGfyGp+WC7/Vkq8yY+rBM63s7wFPrXuI
pbXlvuNuPNWaf5+lNs4T74VF+/uQguq3xxMdNseV0t+MwQPFMP0piBHhYd08TtzyK8PBMlb2g7Ye
jOJE6XGnenEw9XqXk/a0EuGzyfShon4pc5PIsfiezIcv1tcfzejtjaRlNw7pzR1+F6IICtaeQoNF
SOGicaJ6rfZrNprvLhcvk+m9NLCdOAGd76IFBoI5TIND5rTqlT3m50yt2IWfuh0+irn5kyp8AEW6
Te30kZ3zYchnPNwsWtFX+KBi9X6nlerZkV3AkmpLgt0vk1iX2bGeiojwXLv7zRhmP2O66tKvWtOv
ddZ85Nz1WlHddTJ5N6vhY2jJ5oqW+JiUEJA8f5hZwVolu+/IrLcq5QEEEcHL/aN0cZS66POc6MW0
jIeS9wSg7zf/rysFkk02Nf6wF51NmsPzUxn5QzI+s1/6CSfvXkXmfZOlnxmxUJGb7DMZEZ8y3nsO
mhOtOM+WONVW9QM9l5yg/mRr3bvFTeWQawzaOw9idqap/pg18UeRm8eshqqZ0OB2HCbcYG+2Zt+R
qhbAh1hVrlrJuLqXLjmGPcsUvR0u1lxdBhPqw2zda7nB+JnnpRcdmzC9I939meHSU80zZTWzESnh
a+LS27Qllzanp23oEPG4PXPzAZvCIbwW9qCtCDZBTbd2iCBxYFLQn9WbDDuMe7EnU3GAI37xCwii
y8USmgQMRA9GWG9lhbMtZn7FOYNkzW3qDHwfQytEbGFOuNEEOKasAaRGF9Fne78tng3hbXoLg2xp
W2Rdo1zXK9DGE9K7JysZDvZkIU5gwh+Z7yANrV0+MgJypyfXWaYxAwYSu77MvTgnk/nga+qXNcol
GW8n8/kuZIvazPN9njafRMtey/zZlySXW677NnmfAIEPoz3+LgFtO6Fh3rdNeg0BmCHrM9TX0G37
urkbmuZdiunD7YxNnvqv0uOWK0gaFE37e8JXteRAsBbZQbZmi2lSTll1eRjJlIu1aJ+6bs5qjM0G
upgYocTgM4vLWUan5TmR8y5MqZE4MTaOxds0INtzYUBBqJfmpjOKraLMWhfiCQRbFPSu8cJ26+wX
JD1E7pEeZx+L7FX03PbkWPLV55PO+KGymn1h1Fx+DJ5s8UDN+zPx+dDwNj509NG4OCp/LjPgqtbj
OMdvqJWfHCL+fMoItgOMy+W6rBD+J9WWTD4G1GSAOQZxk3zfdHIedcs/SSXP0vCJpDSR6izfEIr+
k5vbcRBL/26MuqsviyNtxx6i5YuZm9u2L1+JzTLms23IaBWOgj4EeWFmeydNsn9e/qMxV2+dG9Hu
xT9mI1siQZ3n0qweO7l1QagOoI6KJw9JiejmIM39X2aDNNSy7CswdJ7kfjDTwAFiTZgMjw1rxPnV
msHb2c220ppdE3trRzAU0WqG3BQ7ELdNBsxNqp0Hg5xe/AEYm4Z97fYXzEqMCcUhHJrLpLnnKbIO
kWwJEbEO4r3vGGIv8URxMMbT3vO6i4g/omWUOZQ/eBt/MW0lJIwdKGRRsul+Kf+FFc0+CrOfUHjn
EODmenLUwdObrzl0rhjvN0MnD17BBKcD3GuwytGaLJhmjkhceTtGeOtucj9RiOqBzYY8y8qjkQ78
KrEYbWaeWmu3cDUi+ui3kzZHuoBsgA1UsRZEh/OsMD+WIzNqxncnJ9KE7Y+z1pqL47XW2k90RQDB
3jc5HlFNnG3Mndjf+2Oh/Y/88+f/S/5pMYj+f8k/n+FK/DTNz89/zBy3/v6t/6389Ix/HJvt33+R
1+Hr/1iGbbkOqk/XWrSf/wcqYTn/OJ6Bs0aYOrpRJKP/QiXEP75nOdjffVw4FrCK/5b0U/9P0k/P
9H0HT6RuWI7uI0L9v6ESBOhamhzs4iANdyFlIqW+6ZcHQQRlq792C7eotKhFCLpFnaOpEt3I8sHb
Z24vWj5BbLmxi27/Pmqy+Q+fvn3i9rGi4zkL7jQktYAB+eJNumnqCcnhGLv9+98/elZ9MDO/3RUO
c8EMx+kNWQMnoDj+i5X6i5liwj5tNWVdbhycv4Sc2x+HsPQXiiAmtBvKKBUJxYxhwcAol1MFbR+L
VSDbSjjR2hx54AovfbUXw4aiWaS1YoE2nwYwPmPOEhaJb9Yzyh+ACZuFQXNTnOLZoLNsFHs5X61Q
NC2hWdEXPTt2+rF6wec+UEJgV75YQv9ABSbvJzNB9E1CMCGm4V5qEP/yDlQHxOhLC85wEJBus2ko
19DbkfCQLYCGA9hvZK1lT6IA6iS2KFG8twVEnWiMT23rbn0SDrGCyfeqtk4TyGQUuWjcRcl0Ospi
pn0d/lxSrkVrrxkNqhm5wfCSEsW8ze2KzeEoWOtVW5MlICiD52ZgIOVA+MdXgfClGF2GW/kj6oaU
0QuwDoLW7K3nP3mgrLfJbOJnNlhHYn6uyF1iH0dHPOlo8npdXxk5kzmdVKhNjIIW9K5P/mVNqaKp
ZNNyVpf6/KLJ69AmHxljyCImz0hklHkU6UFKUvfWnztweD6YZUnZOngalmqX7jOyn3LXEHs9hmGN
cADHudii0NXAdyAFNVjgmB6dA+ErZ7Z8414I448Ghxp6tOkfFQn0FlqxRzM92tigYEdoIDLYckS6
K7aEotSUZaYIAEcTPq3NV9cHfC8bBoYTduI483HXuuFqrClBO2v8MGPMZ+TDkFdpgAcpQufXsHwV
ZzqnyQirXrV7IhuQCnvzZ8yCD384ATkLHmx+arIyDyZzfNCLitxCJgGBjAlMFFL8jtqF1WC5aZAR
LMyItToghgKxnNe7pmMM05oO2l3oH3nGzlcfrpj16C9V2GwH5VWrIpqWjn87ytYPnNRL91FvbbzW
qY+43LdsRw4zq8MKEv5drKHfDB99E9grARGF15PPV9tPZtz/yjot4WlXPratjnZxplPsECRzrGHR
MKeDRGpioN82worFu2bGazdurkU9MKse43U5ppiqbTtgtcyN2O4LB2ABnl4DXgLi4UoZJyrg55q8
+k2sGSeyepUQ37HZsQ9Kc3vvlPod+rvbtEzSUvYTW6fyF1cH5WuHQVCPHYu5Wbl4fiZs7whvrcln
neIGcVy/93YX0a3ubsYRA99OCHrmZMDBZ8s9bI2W3UFZ4ty22TOTnkwunZeix4t28ezvM2yZWknv
gfiZ2JSseiyRKFfT9N4QOLeCUWFuJoEvTzHGWHdW1IKOiZoDwqjccD5Tcke2xja29WBQOTEIYKoR
deF6D3sc7tvhDAjohyaj3Tuegw1zae2EKeB2pM1bxmW2dy0EXhFykXZGOKcVOrOdJbeMvV7lnw2h
8/YQ+9IvVY5d7BKdaZr0/SagACaaoMZ+5Q7Gt5oOUc5KKkLgAIadhruQKHC4NRBmIX0qLs7yTUqV
72b61Z0k2jMI9fOyDl5bY20/dLr4ztDVlwSadvH4MPZxez+xu8A9Vkeov5/C0Y9eG9dm0DnFI36f
4lBzjend5GxniDz0suB9pxjoRc+UDWoiSpLUZ96r/zZT/i3Xo69IW9egiqjKWU0smtk8Q2Enr1MU
aujsOTlhJZAlgAa9zTZRU3E1SiI/FQnmvnBeSajgPojJOQRjmK3JSiCnjaGvF3U5Y0I3wiHAcmce
FK0xvgc8BzHMDuRuTH37gsLNHiYSQQfvR4wcLz0S9j1hytG6OhBBTo9JalBFEFDh1fm7Lf5oOZwd
Q7Oh32Qxqy8CIsrqD/Hs5jEN+71WG90+IhRgzMNkNbL+2RVpTywCkocHYAXrpGgCit3wMBucm913
pZAthrP16i/qFbJmNZIzBlThhW9idnb7rckxVQmDxLzp4LpX+LnA98JujUiuWQ+sybiEteFQTOzH
ciPv72akmpXF17Fa+0SJixDzs+/Vp1WTFyEMxmmqo/fTWT1CLyp+Idn4Ily7Qoe07rSRVUnFQlv3
j4lUzcnyL7prIEoo0gw8UvhRl/pw8GTHU0Yi08vlzrZNRGktjBGCErO9lk2I7liQDLbQmRfO+YNW
aR5rXRJXdXPZTpTNQU5OhzINP/F4Ir1+JHIctEctk8dpTAhXea1RaW41apCgmtueISjwFH8ckYso
wIs23XhCv1CqdYqO9FIsosUylc8q51k0mwNiaz2H8lNwaAzpHzvqGYoOFojsZnLXid6ZhwbtYrX3
++lcdcxcvWliypi9Iay115XqSCx0l/ql+FP4hBn5Ng15IVnYFDxUoma6YBx4rp2m3aZOMt31Gn2k
gZ2GTYm4RjDEE/K2TqmcT5zT97FTRSSZqNcaSyXwfOdeS7Z9k407rdEvcUIIScsucYOzhujDgmWS
I5yrpoH4spcs5dIEa1iNRwKZAifKT4mh37uF/cSd864vkingD+MOx/vRX+xst5eUQiIljGXjmtfK
JpJRsIa1JRmIorfRAskSbjZi01wN5SHH8n0slxdLmp85j/RA97zziHl1Y6cc6nOaPcoKRjwr0U8c
DTl57SXRPra1CyOdCPhCqGWyaj/rPcgIGU4fuodBY8Cnr3mSVSWjL5NFZPFVEa567BYJXJ9qRKS3
eX7V06SH8ZBAOcT0HFe4GdBbYMhT29D/DqdGMTkJ0dnSKTM3RhZLPbEfNO0XZ36zZQhxiVjhbG/2
dweSNrgYfwHrCp5ZPua+Wnks5yZUZFCBOzOelq6U3XgahLmWHdpVrds9bIHl/E4QBNFcLyBNyO5b
1dRXazEgDuniHkbFigQmdq1gsCitU+uK+DoKNAewac1akNT0EAgY37PRC/2YA6Eko5U7b+csew2w
TS7gs/0NooCr4dlKDAelRny+SfBcy+x3Y5McI0fa22GUl9FCeTcJBhbG1CpI27CNS3RU7cJjFCAz
EJh616Jp2bDGT5N8RRDA9KpjHXT733F8FNVpLA+un8fbDJw26oQxkGOYHpPahMuEVJvRUrxGOkRN
6JvZFkbcc3KDVU5U0ttu1M6zn9pALW9CVUH2FuBgorAlg9A83RiJ8aNsrd2kucNamOwN5SqMYMog
7D1kVNHGvQp0ojYCQG5gVRasrVxMv3n4KZrwJZkplhuRRwE3iW6RA9+CnBhY2Vqm02wR5ZOMCfag
yfAtT11ONpto98iMNnOPGbStnXcvavRjA5Q7kL5YUliIAyl13dm4Xv6Zx3Wzm7PiOC9AT5c6akE2
wBL4VP1Tnng/Q8x5IfWSqayh7UozO/rKehkhhKUqfY6VZq7/ii2bRVSUOF9+rLH7tmV49D3eeX0K
WakMEFSIJcOOlb3Ofscgml1blPvv1IFyS2d/V8KuB7Stb5GH/fRoxzcYfMMoxRmiyz/tmJ2MDqt2
pT9X2AgPUWvhPF6aCGQwW+kQd5B5Vb3uyqmnGtXddeEjPOQyYnFFoq5ODaZXS6DfmD5qyl5yxfuN
7ekK9BqG85CI1jVFX7WuACwecv9aTw4jreVliH5nrjcdZgTOW1MVrxbGQmJeZ8PfodzEEUcAkxbJ
GkeV3ewsGjfB5mnrZtUHFQVa0ZzDxoXVgycFCahOInk+gzYbixdm4cz7rEBWU3+KY/XUDywtys7t
Txqczmn2jMPUQfbNtGMTt19UD68473FjOc3J9jHsdInY5uQ5o4U8wm/UV6lfqaCTtjhCWt0Rkzfu
G7sbwbLD0KjyzDxqaeke3PINH8u4yTjL/97UgsxDU5ls9UYif5LlKjRrTOOOKNPdSPQBlufS2Lr9
p4uZ6RBWORAWXavXUZfdZSN7iMTRfI4VkoqifOTu9tD50xEilmlJpfEntu+1HwUAFXG0xOk5Dof4
OD2QYdKth5Yv51rRcznhfW6TVp66fHYOLd5fFv5Mhh1iGnzpvkYuDg3pzouXg4vEVienQNLL3KjI
Yr53V+Ee7qbkEIVgHsrGf8WuSL1gWM3fy3xaoP4cPOnGdz7c2PyUxFEuau+7xDROjmV1GFTmUxbZ
FEI2a5Zqhki3iAVrnZKaHMd6VQ3Q77IeE/NnXqBOMcu8D5T356ZBvL3ouqQCC23rkcUC1+jSuwrs
2H9fsqp77YGlbwdE5H8/pByWIJbsq83tJXTcGjNl1N1B5LwV6ZsZmDQP0uZoLDhYK2UKrLXqy7Zm
pFoxMzOWVj0XJhwk7PLYt5kqLtBHlHSpU+4HRhLgzdutzJDgZZrqt+1bzGF0DGfCrGKEbn//lA7O
OkoVpzXPIQB4dgOHqgCZWWioNZhqayiohg58G5KaoaatFOoBvZvc6Y5y9zOqZVcBcOyXz/37cvtY
luAbJxev2uDb5G+WOfkrSXJlcecSbFCmyMcfye3DRU7+1m/BmGU9LZLNpEx5gJaOf6+0KNpJR+fJ
vPAaWmXmKxZ5cDdrz9uItHwfFvM4c/BkNZBtsDYIjqv2VYgHsWNWkKce49isRmyBBvzxhlf6lwYT
Lk9JQ1LtJqqdj7cXnb38vujMwGocsuK9kjLWDefj7WVxCVqac7g91v79sMna0OYemnK2jvryMndA
W1rhb1KvU8EUi68Q3ufWCM3hNLtcVMnM4TtzFO9BVyxOn4FY6T4vAfWRx1mNmaJVz1hOITxG1RKa
/pYzQOfpQpQY9jTxcHvJNThuXflkt26zbn3jRflWx4Mz3MQ1CZ1pEp/K2iZ41myrXd2Yx5GidNck
2c7V1HyWXHlrYRBHYqWGuNMTl3DMBGaXFX2MxZV1StG1sO+LEp0ni/4v0bOZaTK7OYVz+CiL2n2q
KkoD0pEqxHe7pgjth9CPOVdl9t3W2i70e+8YV92IXW0uMUZjtsPBQ0QrVcRzJ62T7SIWSRGFIFws
Efuan7NOxlLqdx9Fk5ADxj9VYr01VWKuBHKd1WjF5SnVFb+sKF0PSUO6paePB1vYP3iAnqWe+3u8
BuwbLHcnB9qzUJbjdYbFMRfFF6hX43ehYLc4w9tk5hbrPLLe7QRjkBmZ8jh4/YrmabyvYvWt+x4w
wpnWsmxxAjDY6U9D6R/s1nTPvd4Cic0nlJfe4N/F1S8DUuGpuoxZLq50ICar+Bx7L0mKQnIiltMM
78qk840qY3ERdChfolKQ7VXAZRhQTNLdBrUqFITpeoFAjuFdJJKrPXxNo0w/TTGijmuxVo3WMxjf
L+8tg0Fyz1MxCurWNp4Rq4F3ROw3YigksL6Y7tqMBJIZuuDOnRr/TpZg6xKCYNb44wI/Qp7fy/FY
VbYR9FU67VzrTw048uDYybCbKUdoQDxtkzXhczlPVLE6BUbiivGsmmbaYGPDQu8NvzLA4Re7aN4k
LME1OxoeuAtsvPMjN2BqSR24PIQ1KsrjFKdQOfHYhlZHQi4aFzJCOP7R08xHryaeFgbF8+1D1ELT
8UFlfsdci5dp6vpjMlgK08sMgHKZMfXL/JYodL46NFGfcIPU89lLYsJYlwYXYGboJcKY6CVd1ON1
j1Q/Il/mhp264cMms36gqx/+fsi8Yckr03lpR4WoesFl3V5u9CzPUVtkjHgmlyeOkg/NAlu7fd7i
SX9saM+gaEhqhRwY6toxG4pr58btv3G+lhdzRDMZcvnqOhbGzpF1vrqp8G9FT9jwQ9/+lBmEsaSF
8XrrdEraGjeXxm4cjQKOt9o7hvFtKE/u8N3A53X8veaA1jSjBUjWMzD0GauwamTcMoEPqCLevH7M
HKpcv9vz4zEU6XbcMKQrhpLzQ3sYjdRa4zSB48W8YCVG56efkItPwjt5XkKmVjgvLhaApuVVRvhs
jGHxjSD5S8IUqi4pmbPL9DhehLdWaKRBVapLovhevRIGL/ZDZEbhpg8dTDDTEJ65Wqsgm0qOyNIM
JCbLeFN7s7x47aYain5XoneOvIwlOkN2xkeLJXE5aqKHznIfkl6kmy6NEKSZ5gHS1zWNkj8MtVhc
acd0HLeVRMyChQZAa9W/pAmSfqGizeR1KXJIZgY1b8Gq1qZ0E0/4zb3GIFwtecli66ebCvL0YpZY
QyS/6OMvXUTGgU/SIfbCdgs9a20yXOR4JLaHkFRMkmO44l1KDWCxmo4LRMN/i65s/Os68g2Ts9yb
iqCK+WW7s8oDt8H/1Fpxh/5sJQbvLsUAhH/V/VWkPtrO7C5XE+Bi7lVEc2/24B6TdKPMMb2QucSM
DrYGECy0sviCK4a8Ad+Z4ibFytN2yxk2z6duMtKd281PowEVj+IV1E/M9LohoCdTVnWHIorRppYY
l3IygtzUuEC9+M7il8MqlqPcMYct6wxUtL46O8xKMy35GXVmuoOv7kb2AWurzslyxgtt5uFEbkcW
4H24NxrtNFke/qhWe2LQ/7RRIfuXynjvG8a+SxlbDF863fUqMfXmms/xO75289pU/NiNgm8r2pyB
M+VgnEVPNAKJdW4njGRRLGECV+AtQ554sw20v8qfHTM6u9TEPSk/53F5o9WEFc9N1mOJiFA45m9X
efPWbV8LP3NWGZp7Vj+vtmiMjeyE2Lltdh5cRiG+g7iecTMCDA9GCG4lHhlwVWXoHhppmOSqGecs
4WlWaGlI+vPWq8e3LondA5KeZ8/LtoYz+UHFmcVTrUYeY8PP6oZ9ao0tw3wDTi9ZBxKD1D6znatp
shCIez/ckJizmQ3n7DCKaxqMPFle1ce8QZyY441Ow3OHRx0FbG1sdLYmeohTd3KQ0UyaYhAwoOe3
UwIH4KGKiFVP7lt+YFo/mt9+W6a8N4uyWkdamVEYf0TyQXZYbqaoXzE1jFY65cGKwQkDLCQi3gLP
5XvfGbllrg2oBXCQYuQHs+KXpXOoYJ3S6k+7Fn/G3wVbwlUWFWdt0u27PJJvRfKbTlUyvGvTTZty
dWNt1x2Tlq16AFmxAFOZWgmNfXxTPTeCC8Sdn5Ste/RLViAiUZy6+LPsWu60wQnXs/OeGMPAeMDC
NT+BYEijOiCF81ilOOcrwsT7gZGAkIhJI91CK8WYZfHR23mCTvC9TJI+SNB1i9b8FVvortUA9FjO
5WuRMyo3ujhdxQbSqK4ut+2ClU6ZJhJw/kygrKqnbRRyz0Evew5jv96H/4u981hyXcmy7L/0HGmQ
7o5BT6hFkAytJrCQ0Frj62uBL7tu1us0q+p5T8KCIRiCgPvxc/Zee9bS5fFjbEPedCMyPgUsFZG6
YLYjNCwm6B3fgMhcOIKOFEhHi8nJ0ijvJY2Rnqqnbqx+IzJ8fTjlY5vxUFjspizvVkpq91iAmgeC
uV7y0X3L4mKg6xa4W6IrN3UgzqYX/voR0atjj8wfjdh8QIuYGWXsRgEVVOQTU1HPunSZUHuA0T3U
RLFlaCG1fdvTN3bHyFgLi4BcLXcQeRiuv2BjixZJqH3WSBkcDzSUUSODu8aXDIa9VpUdLiTIekf7
4mZfBZXOy5gNs4kOxJofaEtpXqz02BncaWX0hHwPaQJ0Caz0DCtq33iWSQOzHrDypJAJZNiPgMfS
wEOCZufVTQzef9snG2qaS00gRpWArtCtoOZpTnDsQfka8UNZWL9mhSCDkQnXDtIsCSHBC9x2n5bJ
KXiMyedp+6NwMiZApeDf4PIUXVCUJ4/w31pL3vUZk6iFzQtDBGdZWuYlojmIPlw7lg46OBsMIIgf
KpCkuWBQAtIDOwivYS43E1pdPBiFbWp40TdVFYhlIzOLwA08EWWZw09wvxoPw3UwFeJECMm+m2+o
mh6RpyGRdAGTlAXHAafgFmGfqAWt3oz9cuGYvgEynjPo2NacgXS5VgITe+ZhkBXMHIpsiQ3yne7m
V5lniCpD+C79Xhqu/hjmknEQmCKySKkLrK9wbI4wj2eOJpCaId0LnRmRK/21+pZbg/TbZZJJsEbR
3DKaueEYEwNdvyRm9MGErdyEDcI9uvfOytaihyqPSeGT8X03conpAwO7jFsa8Syq3KTIEAlnIG1E
jZ5N5oc0rSLSjAEUDQETyKDQQa02FXdXwKIqVQ4aehGiY5qYGx38Sm4IMKkweVFX6pTr5ZDuqH5f
SWHg0jRRQJedcQoZcPZJ9mF/RU5inc0Cc2kLLbJycnvvwMuZeknQuiXI6czqfA1eAVqvqn9ZY+Sy
1KVawkE/QlxmsMKasQV/CeN6ateo9z5xyh7lxCg46iu6PQjyPNS9xtw6zDubNM1tgy9o68017p83
ci6Dr2kxf/vYn4caUG1Iaz4y+jKryRyfk2gyINBEyszv/hUhRBehxM3gFcvxT46QdY0Y+vP1lWcy
/yYHqLh+O7sfBdOfd/96uvnL87mZIExujyvRbubLGJMxMcWbf+D85vq9fx7+9Uv8+Xn/8tR/+/K/
ft7YY2L1waxvBi9CQj7/olew3zVnp78yAK8/2hCBsSOzm0w23yRZ3gq3ElsYDp3mi6bYuGsbAiDK
XOW7jOp6XUTiS4zxrutewpLgqZQ42WAMcrA41QFPwhv88vE9IDEhC6S8UdildpoJXpvDEmOXK6vx
7+9eQYql4oCDx/H9b+FIkZozfK4BSqgOXAPGDi9pYLqgYa/v1rqMDqlDvxfda54e//756/PJjI71
X8+SXKGR85Ncv1KY0f95putj1wbMBN+Uypk9+K8PzV/859f667n+PP53X/PvPmZrjdrLelvODXSn
HksiVbHuQiaxVteH1zif+j8/e33v+rHrZ68Pr2+uT/Dn4b/73n/3VGkLPiqyeC2qeTjCoI2+EnMD
n7/2n0FW//aDVlFx5rh+6vomn78p/PNN18fXz4iS0w8O+H4eHYDmmQzm1bzr5XL857vXT13fIBuk
Rabt/3z7337E9aEF9fv/q9D+hyo0w/5vVGjDR/1fFWjX7/inAs21/kGxB6KL0wykQEv+gQ+iMPuH
sHBC6Mowr/jBf1Wg2a4gCwlJk/tfFWim8w9lOY6tbA4yUrm6+H9RoNFXQudW/EUp3H//7//lGIZJ
GIxypYnUTVj2VaH2L7FGeqNpXZmzrdpR1e1E3T2UHYmbjU+Zk0sKeRfZrenB4vHZztxpxNTq0mVy
cLrwJWZS3FjelONSUhtHMX1z0g/czhntE7krCIQL9O7RtZHVW25wx3DzoW+MG1wfjJAnZ+l1QQt/
yX6KNZEvY92sbxyr+sgwVWqULCVAuiHEnWBQCITGwYiYoLSFt6uoVmBSvEwZ6CE7yG7iQkXwEhz6
nvUZGgiBIlnP2cYdkIqUOC1bECRZTaygijfO0BzNtvFX/gTqXPuC0EAIfGySaVNJjMXmAvaPuerz
kKLJwBEv97gM9QXcvmKt4mnbGu1zSvN5QlPKH5ZtNS18rF1Ok72cs9ThKU5l3yzo6Jlg/4nnaNON
8ur3UhmbtrJv2qt10wz22NxpblkEmRwMpH6dHDkuloSWkla+6k0fgUPnmyeoBvpRRnQv50fk0pin
63tEllr7RNdPxFcZBHfwf87yEOITyDv+Cru+0fHGHGvNEih/JmPFPEa7ZE7u3+Lz9G/zUttmeT/d
TCM7VZXQ0WOMrd/6k4MbkuXvr4dt7pW3o72I9dDdWOYYYDUI7UfZ0anNZWczT+qCU5d7L76XaRds
I5wQfQ4KUlPe5foG94t2Kcz8obM+U3eQiClkg1edvOBz6ucAWVJzW9gpH9OrEp8Ir3IUEhy/tFJY
AlNc5yvLyS3qeJPzTZFJOhFc3suGyMGbntLvphqxE9LGJ/11kDeoiyuWS69YhUkX3A6VDM9hn4CQ
ahO1aIK2BbpsDtukz25dEC0nEUN/qMcw2I4+JH3ots1DVjn2HRP8zmWsYlRPupbzRn/3rcl7uD4w
HQrXPu9uZxiu0UfiqUvV4kqTonxNjpZOOw0jWPQ6FTiVOFvSEK2t1yGvSVWymucO1vFn1KcwSSbb
vuuQ2h/yMhvwZuo9ek29pREBSErzCUQSxGeooTh3pWHPIVf5Wtd9krvhHzyawjq7giwSofew4yrz
AX7C+K3KdO/3TBkwH9PmAePwlvfc4omLCoEx7kIN4j4g9+Xd8FC19EauHsaIch75XbCpe+EuSL4l
yjbCYl7yOt/h1e2WIflT72ry9wWj0U/69ksPTYo7NP1TLfNpF8wSS1Vb9Ws85Wu4SuaFhlKLxBHg
5qA5QEo59D3jT8bJjv1qrWadUhpbOB4cX+dcx2fd3twaLQiyyJZqFxft+CJr42WMtfy2tukCDVUd
75XnYMmr6+47/dBIa7iPp9pCY1Qek7Rzz/WAKss3hLtNhlDBnkMORxe/eAwEAveIH53UhramZdNB
8qrqg+jMJ9e0Twxz/Y9UC8tF5dvTbW7o4ymIgYaZKVpNxc125AAHMlxhW0sSd3jItX54yExz1zoA
Kfs6Q5g5f7wPwKI20ITX16/A++HiuMXbjDxjCXNjvIsrOdw5dtOfsjA8/PkQr2W89fXwGArBRGPI
ihe9sJCDqVwDSsLDEbEivXPyWqmyj1XfJS+w+C5eHtd3qOfipxGWp4j7d0H76ISLKXskke4cEpx1
uT4a/N5foeHCjME9MYxYSFiBqFHT0b+h962/oABbqcpxHsehb28rx30G34V2XiSYZszkrskzbGI1
4iIBUgOAQ3qyqyE5aXRycqvl4ATUIl4UzEOOnvlog8Wnnldyk0vPeShsUS3GxCt/6Ay0TC1uulKa
K6EVLmFNcXbKOKBceP04B3ZdwGDAy3Cm5c++rdUPWmakx5btckX6RrGRRRHuCmFdfASV30oZF5Xo
2tdAw0rsE+mPLxpxa7T5CZu7Plzlc0xc1ZbmvqptfGVzbzEw4hcbjD/HJxRkHF/UK84RQA9cXguk
AxbqYz9/BZ1oyeoV6pp3TEIkRUbR/HYa95MpjEvRp92z0ODm6qGR7qvOwz3i1qCcfM3DFejM8APm
9F4jAVJ3pX1bjXVGJBy3cJkppsZumq26tvJ2gnSfZ4kHYZnKJjwOYXb28sKFj4l8LvClf+BXjp6k
k1CIJ+Or6bl4wm0/fEj1vL1TXYprUw8eyt5mrfZEsQO2mdyYUXMTl6q7BduCQlNF7UvlaDRK8gzO
dRs+DXXVL22Z1fuiDPGnVCUNZ52/6PpZZjYy1qgI0mnv+3pLkJWspltHtHeGP0GNun5sfogPPV8X
qf4Myqo5qfnN9T1CI9guOydYNwMGMIJyOMzO70FlQcI7FTR1Aw/0js/uO2QsT3pVizkNA2CxaRa0
wuY0RDctbxOj38m4/jV03di6XQu9yMa9TBIK26BIDiHxiBsD3SImIhuxsqt2FnKPJRc+mIPyzRJG
v49DfxckOt2XPMQsFrGx92izzUp6N4XHkTdrorNJs666JZwxvdNYZRetHxsbTfwYEwWRzaawTXXC
KWKzLo9dXJDhHeoPvRdGSyPyjN1kecyiVeVuchJlLKt88910C5fPXA9d3O+cvvpkEZ7IotLciz8C
3cJn9lLKODp19vBhl+7SbpF3gZVmnhgzGS3Gh7CDAmB2uD6tpuHHIjsGR8pEXn7JMXokaYgVlRmk
FtCTqYY7wwGhUlflr0feW9tWOiEPekM3z7ilLcpE3ey+rWHcQ9IHvslIddNoDpwrOyp3inkatL/6
laTjBewEh400MTdSDOWmDwtyW4NoVbjFl1+TeMLd+oxFdsJztSbeE2G+nxLn7T5bpfllpNqpkfpZ
071h2dpvqgi2vaHu2hxSWZT0P7KV9C3LtGV+JZ78tn4m5WVbY0zYli1whWL8iQnfJE5eW7bN8OJ4
xVeXA2FxcXNRakirN1b6qK9Avyz6ILjzpxx8xkbv9W7tdd57DoB2kX23oeBibtolNOp667dENeqV
AWMIZl1PI9Rhlkw0kT9LYqMFs/O7gvlHmXyhCHydbFR3SbfNxgoQUpjeeEDhy9mrNjnGS97oD8g+
7tHcuxsisWyp//aQ4frx2SM8rDA5N/sOVkHt4HckMU7M/Ihu5GqCz0IkYXc71GqJrnXkYtXuO0v7
iPv6Tvf1PW4mNNxiN5LWHrMSEzo6PCJGQuyqFfBJ2hx9X0v2LSpmSOAQAMiakv2jGU7pCiFPsLKi
kqxP7BauoksBrGlDbillcLQvTadezCAQZDPc2ZZAXQJuzC6x2sJudtnroRkX5aWcp3RVUN9QP8EC
4niOpHAxGAPN+t5FnUkGStURR4ZMmfBlUvRceandgkY8KYRAeo9myXtz2R1Cz1in/iue2OycuN0b
pK4jYMWvrNGLba2Njzr346qp+oh/o7VLzemmJ84LnhM3oqsbSw5is9BqvDVGhKZWFGfLRsGuxiEN
+ax9GOP0mOrwKjKlV0TgofH3KmPDpR7QWIPuO/n6s55bZ9qV9NRci6wbJ3qbSgvvWMLfXSt/6ZKZ
MbkmjbW6e65T6w3aMPIdw3lD03y2WiZFo4KYMILMtLlHLK386oqQfm2LblI8ydR9l8r4jNQ3O8At
03N+1QKKDwPMrFa/Kh0/GfjcmA1Gbz1LKwi+7W1cOz37pMA3Ca3SUs+jYf90kIzGsLyxC8xSyHjT
PL2xs2Dv4OibWTRfgRPeQfZCdeQUH0YuciCcI9sXwm+dvagLi3cRcS2zD2yVM+zyIDhRML8yJZ07
yve1EGdVuHcJNn9AUjOFbHjTFYQHotftUjtSGiE/r4JvUqEZVHAB4ppHS5jXm66NqgV940sVi2M7
oZ9xFoIwOjBiq1zVt16GBq6vMi6SyWmxJ/JI6281I7qNCvvd0QHnsv8KDZZePkx0o+sWS569A0wB
IRp0Ljr7qEpvu84jvWWSyBRw01ZpevEFoYvIDSuUtpgjAn+FX5n+1LsdoyTDfPPTqh5mDhTtGokv
jkKCwbwlRQN8lknEO6sPL3ViQr80ulsFyxcvKJbYdp9rEm9PZxBnW4PdHsJTW3YY4hvD2IrQXxl2
qe/GEle6ln+gIWz3thyMRQaa88x5nzZhUVFv5CbVEudjQ/E/cME6n+zIWwAYDm5l5dH/rn7jsYZ3
3IG0spKNZ9vqy7+PHlRrPQg3Cx/j3HrxPLZ25PbaSvP6Q+fU6YYqq947LpdU5rbo/c3sYpfNixHY
cFjhmiOIHXGYQ+WsVhBeAka+/YmBpX6vJY/kK2H0dAp7lVgB1okOGGcJ4WxkNfG7YVyVbniwxwAw
sSDpqOwiZ6sNSN1bRP5BE9KiVtlFxiOaaRcFu+7JY8yrdtT4S5ls7ker89eFnlw0rTdXpaMufa9q
1BXpRkQuSY12xeBRZyijWPqXlja8i0q2e86JewdzMnQ62EoQKt7CKDcPVcopPqt1qFNE4IEEZr7g
gn0qyDSgIB43EJPL1zqtNk2l1iMH/wdGxrONTHyYltUv/Zy1793RUMYTsjztGsW5WfDiL0oLVWQe
yjuyf5maZWpZVupezBNEv7KedVOwXVYJztNKgN9SF9jKd6PHAi8T/VS3WrfOIk/RXAXtra9oyDeI
RWwO6MWoPdWgokhUCleVG74SgsXwxelPfab/BiPi97YJs10Rp/7aKG0O1r67qVvUGtWcxIRJAcHa
n8fXDxKC/RKbE/m789f1KQx2QS73//V1109HOsEn3lBur99age/LQ5oRf3vK6yd1j4rQHvSb61Ne
P9SXOCBKkBATjealZ/nZUUetgzWfCHfgILXl7PsqP0cjjaSs/wlSitlmJFnXZG3Z1xoAS1Nr9nnd
XOymwtdrIhdvkDK14tXB3hQX04+Mxp/SwiLSIqSvYW9bff8zkQeFLyh4ZBM7psGydBu4jozKGDYR
Ej3Z5s8ITRgx3aoqjFM+hogov6eJUVcCxQ1zPgnBBRyaEI0EI1p9KcFQLWtVGKycyPXi+U03ItW7
vjclMPq6vpRLs5Xtru311fWT1zdB06QbEF1PZQz2tDPDD7Rk4gD/fNf1NqooElmTAT3PYDYusDR4
y7rtkws8h7eVZjuwXSskztfHBWf8Q9ECFkrucsfQ0b4hvGPm0xPnGLAuBMEhFgmwVYfqbDLTl8Se
gs0kZ38lnh5mB9H7pLCCd5ZvHvXOwrU1vzH/8z1B/49SyucmHkB1qg5nGUOPRWZGD8lMxKytsyad
b1PQg9MfGtN/Tnr/WMfpCu73CV/FFwKSJ4lKDfCaYw7nlBTGOL3pLQhZGhJjA01YNJ0sg0A9YZs3
vlaubcZ3ZquvwpyInIFIMPwa4I09rg0OKdhOZsYng6TZMgSZPMapdneVb4+EHwi5blztvSS5eNHL
7BwO7ncxqn1Yo2ugRHCgU5GIjisxuWsN5yizWVl1h68ejQ44WxiTJHAtDF17bxDh0PujxEdMjlSv
bIN3Y9JPVskoq578jh4d+gW9amg2gGDO3HIV3Gex6e2stj+7eE4Xmk0hlWym2j5C0Rag42OtuMHs
BXcBRVRbGuz75sX0oks8kwSHqBUki/XbjgM1M9qYP1NyBWdl8pgDxWMGd3A4RankcRwZWSMafDG0
bgsfgvPFcHDNiy0rUJ5J8+kp4vKqyHNWYZHcmtHe0hv8IVbxGxdzhpt2UKOqj2bTgiunI6AyDj+D
m58LFv7FQNWCRnRvZsMcd90Ve2hS60EVqHXbmzL1nvJC6CvdjlE+yRyv1GW0M7Wt7LfR8x5I1ZjJ
SsEhj25bB6VqUxdyGTiBQ91ooCJttmmGCxETC3HE6YvXqvVgWCjgw4AOaxA+Fva2TeUsqeIUQMHB
pQ/TrKggDEKWVi4YmkqgAajt8QmhOOtIV+HUKN8C2g5qgkavSHyp6i87l4cGfwxKoOgrylOFj5KK
NR77ldmfiFh8H8ifP1g1F2fmV4Dnih3s+oBEBYzMZLp+j6PVnkOb6pGMiCFmG0uU+xLFqAe8tn2M
YKNJ0U70iHrGteEyapKfXtQvho2cPJ6+GlTCSKRiRr6mZGXwejw5D4lZmStXb5H1DFAAde1JSVx0
dpAfgrElwbx1jnoIxye8T6V+QW68yJrxrvMLbW80r7Zd77TmpZUhtp5i3RM/ryf2fZSBvNGlce5R
dhAuEc6WAOe30izoO946L6NLXpLOknqnxKuNxWSNFj0UsCvdTzmBWYhuLaN8QTtRIFoBq6FnAoOj
YEVznAaxSXDjdp7/1hb5lyHivVVrN4PdEgf/rLgRrY4qRMF6K5R3ZyDCXxHjuhFG/VDW+ovtREdY
0Q++SVxfgtksiY8TSsO6khg1qr3d5B9EBMPmColfzi006U3cvgW2iwBwsj+9SEDzAO+0TJ38MQji
h3QqfgMWCnMqfwsEQahH7pKZIiuNm6H2SLjOPqdw+PRYFAwj/VWucWra4kCWAAFyxXsLDYx1alXb
Wb4scnr/nZGnG7TXSxmTvQ0N1Xyr7CHaudP0WCvjAf2y7dlr7q4n/HJ3iVLvBdTUZT37g3uGp/yC
04lkop07PrUp8fP+yKx7LlVJwfhttAYvOEIEy7OeKraA1jcutsvAELXzwhizTT7JzRhyFIwm/8TW
t6HbdpcgqdGcL5MtrMAiyBX8ZhnnlupNjNk5n3qorP4dCu97YVOUTXSKW9oeTrkSfXyLb4WI71C7
DFCVawcBo2ufQgOHZWjJhzISxDmOewcKCB1fRXfaeOt19z4IsFSr0FxLakN9xkn2JaZFmfDnQiDn
v01WxBJgV7JI1sKn4Jny4W7+F7dp8egmLuJQVgRilDdmE3yRPINqq8gpc/gTAqbYxD64dbaC34ah
KnKfzME49YIHGVD/aqpYPYFM750kvVXhV1c748kGg7JwHO01CZM3C+gIRyt3pab4ufIxcPVPfZYb
fFt4ud5ITcKlX/xSfDylIX5Rf8Cy2SDeKdVtKeB49qNLt10zTSDwBuePSluM+vACKyBhikXNrsFp
oyPFNhlPJ9PgXCTiG8ZjPFdHEAVXDDt6uUS/Um2DVv/0ggIndXAb9sYnlhsWebe89Y2G+x492ZgX
3JUm/8AqooM9H7dx+yBp9I0bUeg0BGP3zKu/x2gXLhWw4YU24Ev2bdpGMX+gr5zdyN6xFFJURFY8
gVd/H5yS7o7x5AU0OLr+lxr3uU0eHHxiG8K0V15PiATXFtwgC1QyYyf2lVBpqxaEL3XkePAqwGUc
+n6dXuhIxNQmHsZ7v+DnE+nUbtB/saGa5meKPBjsyYGUI+/ktO1TnwxI5vTyPCHT3DVYYvDGHc0E
GkAiOGjPwZEpLh5artSlNc0nXS2CzmDoNpHshGIoSExGh5kf0aEz3ibjAyHO88gIZpHGKErdeYUs
Cd8aug9hqXih+oB8ns64UQl1aKLgO3GpVIuBcF3W0WY1eOyt3ZDRdzeJXMD0MrL/IH8h/Yex10a0
IHkqRPEMRLCf0OD26bRhni8atMfg+m6lFgiEss3ceoWH2gQK1Y00FuR1EYdD+mZdVRDo3JcJRrrV
N19tSQb4YE8j95x/kYl7V5t0SRvroSmHl8Jyz53PLCMptVc6to6ekZQQ5NkOW562EJD8zYwNLQzH
zzAYd+EEE5Rj3u8kJoxNHWdW5nzLkWgraLVsBD0ZlvTX3b0XftK2l9xCc3wEIQmW+UaUI1t2En4P
itikVPLCBXG8nopl5xvyfiFq1IU47p4Du13nDb9AF+gAkiq6yhjb1kaa+4SfqRXS9m5h5PN0s4Pj
VabWtsRfumkM94vy5onkzJZKSFv57US2VTL+DkHzlRJO1oSS2tUNTUJ30KB53kbPwFDi0n82XM5P
bX0ZCJKJvSOoXWwkeX/R8sBatd1MCGhdjC3xk4QbvAhWFEutfZaiHI6dDsAwwcB1g4yW4wPSxGe9
MKGl9b67ZsKGg77+sCcBGrMjj8HrTtlgo45U8L4asrYWeAVYnglDhefH1IYDVg0vQxse9bgAu8Ga
5+Yc0OIAS7ZbfNgm46TA3zfpQBOr+1EFId2Cc5MRmQtskk9gDsdNWKIT7oJo4wj4DrE+EXY1nse8
/smw6W00+A02fX6jeDYa5tIilDTzwvCzOA512h1UBxYdt78TXUQKSy0e1U9bK/r/zPVI6YKfOq8A
qc0Iuie3aEw3aZlWi65LBZozNI8FKMTMdIFI8h+v/O4ja8dwAd/RNWb3sdXqqOVhPdfyjgPtY+D1
H5DU5WJs1Noi8mLb6NYbSeLj1mtaYmSH6r1O6G8ZIdzeYEB8jtOMzcmAk0icjqeTEKVY+SwN8FkR
brohsGmqk1HCNGVtEg4PRjcvdrV0GeJUghI0UbtiIl63JUw57WaKhPjubZ0TjIQ10low23VDrCIE
/ysE098lI7Nln0WPEm79wqQTsKwAES/QlVf8ZJOJwAq2CogorX53YGHhnaEwhs25dqUKl0Y1PeMv
8lh7YBv3CrmkyNS4avXhq5V8yAHSpgDcLdWA2bVPVzTG+Ohw3zgtiTIBMoMgP3YukWvo0QlsJifE
MCooDajpC1ND05pP91hOvNVoTP6qKLNmbSqRrvpQn0UFFJPOiyetO3sAYOCFdAmVgX1DZm+5D+Sg
fW4jCKYB+b47nLvG0apQJcpyA/6a2vZRFuiGOxaYQzolZ5aHTchYH+xiwp3M5MnaRVIjXtC3dXwm
nYWTl02mEATNGrHxE3L4WwYDG63rbKochRBQjT5N9vE43gR93e/SZErWiS32PRlvrIbVnlr6Lm8Z
9kR9cCI/qtiHybAPY5cZXaLv/cRAeaooQwTBZdKclgMJdVutjZGLW+EmqykR7GrYqK4lJTxskLAL
DuRTrb3mlcSc58VQc1Z1mR8JGxiWuk9DxaqUsca9bR66pMN9HU+sRTn+lrEZP4F4TKdE73DG50ip
03vwOdOyhBnmtfHAkJYbA8JOnkfxTeaFD17bU3gAZ6E9S9fOdnAtwGMIg3gTMZ1cNFV7zzl20+q6
i7OZSS2hWcmhy/LtFB5qM7t1MgYLBefshaaS+77z3RevOdDDyQtH+6Y7R66U2BKUgiabbcZ264tn
glvBARFu+XkfmB9ZNUFuN4jHl4ON1tXqsk+Q76u8jnzAIpI1VrOa9UhHxPajswNjgi30vpBi38kM
8X3TwkixQeZGgnrTAxiw5Ltotskv9D8ZFrCUqLUAAIDBHiXy2lznpsfQYe7kMI/0pfGZaX59bAvt
UpI+gU7wSY06M3cviS9atHSqZFPwJ+383A9w98ijZgMXn3zaIUgj9nFpLpEcTQAV0tuxnW4sGSYr
hjsLvalv0ypm1GENCwNfELsDsYuyI7KqjTkxVXJaE6f2YKnMWpY+nLYkLEAAez6jRM16Kt38vgsa
bDlwCljFrKfQKzfTjIi0GTruOwMna+XiC6Dnv9Frcsu8bLpNtDPqvmzLdXeyYu2MqADlx1Cdzamj
L8EZDvFOiOpv0j7KIHpSrzT0j4n23Nvj3so57vW+I5amy9aj/1g9UL+mTp4R7V57QUwcWuwZ+UEU
KISQN9x1HagAN+aVnKyBylWlYm0LYgyYRr90pmL8llkbXG8l4pZpR37BXTf65iLwXcDEKSQXKxeK
PpI6z671Ta1T7ZlZcEqrRJ61WJIJ4iCCssAYee0b8V7hdoT5yGXu0ag4Eff3RneQk0hD1IEwl7HZ
qgUnCpBzpEQy+bDPSYfrmGCVWomdTFMs/gyXNWwsHWxdk0422+0RIauxLOruU+S2tnDsEldk98ra
XjCfxF9Vq3IZyShcpJau1qnbntKt8rpVXwU7TwP0M8TUv3Hbbd0EpGRJGduGHKloypcWXBZmlpj+
TGajpL95ayNmxXaQglYdjW9iw9ifPdJkrQx1dgThYijgT8UtklCkJjtb1r++EdHmin8RwqvVLKVW
nYASX4YH9N7oIjIghfbnGPYX19EOpkEC+YgvWoXdU5NHD5FN2zLoI5y//dPIX2N2zfsYfjROU6wB
4QLQ1rFdCYnmNsuSdT7qXOodNJY4je4bKxXbFP0PuCgsnu4q41XjuJ8+xDbwyWLCzd7lEpZwHn+b
AVMeXeSPnjfskE28tYzfgQSyELkltMEo2FFJ63KSqLc75t15/sug6hmVMEs5P5+uLR709lkaw2nO
0tl4I+26vkOOnuVwWsLkQ4y4TyJhHl1T//ZERkVL7U99qx47sQ06S2zyqL8dx/Lsug2wzDAg4d1v
1x5NXBJvzHqr4vo7JpiGwycVcKKT89uW9jGUMCfTJt6UUvMIBzQfGnIXmKowKNQjNm3vhcFUtaFZ
wWvTwEfPIRbGNWaklM3TpqOxDAcISEo2ZHqxLalgYN0HKcM+jjg/2hZpV681dkxn4DxZEOW3yNP6
h1EcKQ8Wwivg24uOPl02usnBN6yDIO6XYAhGVRaKENFxwfHUrAxRbW+ro5AlnQ7bfdCChBS2rv5G
2sUhCjvFwhRjsx0tC5tdDf3NMcE7hBSbhvE86dp35Q/2oS7yfaW78b26AXU6BNmx9jF95pGg3+k/
COtHJFF9m0fTnd/CAAJM4A3BcB6mBbcIJ64aIrEFjwcj6wRdByPFlHanvAEnpSxAe6Hy9UUpGsAY
df4Cj0F/heVwX1nOZ+7Er35KSIUdjfqGVa2T9w4N1q0FgOOINKpkkkPBmWeNcxIpC2RsE+eAGnil
SyAfvqOwur7E9TTAKhD5QXfKzxwvxSEtwFh67W1TWA0LAyVmPoeUFpUGU7opVr7vbIMGieRYF/66
LO1FpiVnb4RvbXTjeDEkEbY+lB4vrPS9mPQLjQN62NG0rWAilyzGhJKWu8YGRhSGvT6b5NnU8Y6A
saopsPv6Jg8j7ztIGbENZYFFw91qwkuAxtTFSje1dVsO/Rwp8x+Enddu48AWZb+IAEMxvSrLkpzz
C+G23cxkFVmMXz+Lbtzpi8YdzIthy0qWyeKpc/Zeez+60bUBIGyB/dSc3Nn1NHkPVh0596Koj+EA
VnyMrYeUWdRhXHJXJ6xWtetZwK+rq57B/hXZrxcDTtEGIs2TRYfQFf28yyPTWFhA1pXtBB8ZluA1
9PZih2Od4SGODZLR2LVAxrNER0ZMiYcEfVd+Cs302ZrbBLi0/mgLeLMJK03l4X2bGjpkZD3uca+1
a6sQaNbgJJC7F7ZHdCAmS8l7gaRiXQ6VsWP23qxlyhiI78B/p+Ztq0rgMwPJCwSd9K6ybshb2A7l
r8h08+ciKu7SwvnlFt5WyxICUYH9pIm2uQp3XTLcFxwKKGp1QwLDsvs1YCp7mM71i6G6cJsSUR/5
8L6K2nZJfaMwks0X7CAK0xC7vNBAjLXNlbK/GmoJYx4MAusUu6kqeSGfjNXXQdpXElw7LjvOrzTQ
1bVI0zdZc10uaVdD3gIv0OZXJQf1wQnElYky6egoauuhXjjsW9+hfCIm7t1hMwzQau1JHJtmzRQj
1a+R3aTbMNdvrd1E64gWHtYP/T00koCttkqI6dVEPKQ07VRFgdwNeFN9f1caHK/z0JGkgJCkMBve
rF2F6xgKHO8/YwzhnySLjb8Q2HtlvphU9xsfz70ZQ0JXS5tY1Phtu1o/lmmoMc55Ez0nFwtA0k04
onhclkdXkwvslei1p8p2yZGtwZVJ2yHLeTaqnYm8H0lnoraxM300uvytyQFFKOXf1o0p9l44u7tC
cneEK895Sgk4zNVzN/C5CQeIbuGTu2Aqerw2ocSBHB7NHgKD2kDkn0ilCJAhtC5hqXl0xD8/8oeK
5BTCeucsd8urn+/opyDW/P/fZrN7z1d/7zgtz/D3aSSl0NpTia5OVlYpwip5lZ/7SOUhtPv5mT5+
MK3/vmKUS37183M6Jfzq5wH/9e3f5//zGyAXONeO/8938edN/nlFrnftvP3vW2IRZRtf4SE5eY3D
8bG8x59X//NGfl7NxhJRHv6+sDRySoifu6rcm5s/n9+fJ/+59e+z/Hxn+mPD+cBBegz793hhiwRl
Wx9B7NtHTVI7yww0qJ/vMLHVf777e1swzwRf/f05Q2RFV+3/3vPnu3hZqf/e1sJ5xCEkDj+3/3mG
n9/+efDf1/r7uH+exgUWAqszttaWRx+dtHDLom6Ib/6+EWUbTCB+nuu/vq1bjtXt32ermgq//+g+
kYXH1rzPIUkEHZQyQ+E6Xr5kC44mWb78c9vfH3++q7R/9olwIXHnPw/9+e7n8T/f/TzJ3x9nqlD2
PpWm3fKf1/l7v39u+/mxoJFFB3659z/P9XPb/3pIqBUErNZN1nRA9n9f/M+f+/dvI+02m9f/PM2f
O/2vp/15+XwOr8K2k3uv9jQwKsoySxgkQiw/+hFwWnf58s+P5qjBoP3z68EEvxrssnDpuJjA0n4e
9PfLP7eRMApjfQRe9/cV/nmZv4/956X+1/2skIhdVJ3/ebfoC9UVKNOfm38eIOTADPCfJ/2v3//z
Ij8//vtrIyzlYSIt/H9+BP/rff3Pp/m549/3+nOfn9sSFGTbwYdfkGJFRueLjNBihLaqBs3oAwt3
o29jPaS7P8vF4DwbLowx4DC2fPpZDeqFdJZkdX2E4e3DLFu6DyVW4dygpciWzXOM5SIGfMGyPjSu
gz3T3+Y0IUM6kQjYnOjWNYIttie3vZW7e/7mazundWYG5aNJvuSBOLl9PvaPpCjRcjRoafrE3a9G
EhRQL8Q7GfU3rVVfiAdFWdZRM7fldDvJ/kvgQ87J8EWUptl7MIelB0hmQTFNAPwUijTbjPalZX6F
xfhoyTDfJQpRRDnWiIsadwWOON3aJVVSnF/KJfu1weOIe0YmZ7JHyku8zGFqgkeGqbwuLbQADLHJ
5AHYcjIphZmiS3y4OrqTqjuO5uQDIZ3NOxFAW58H3pnHdnX0XyhN2Nro3ELCTqFjB7inSZqkEmMG
3pds9flMNzV7FXZ6N8KGisfMx9hG2PUoB5GC4n0hTPfJEcWxkvKCShfDcyve1KCu6noCMND16dbl
2k6Fck5iJlJQheMNO/aaNMfjlHRnuhLsMTLagIYJADHOLPz9TAEiLdLdoPjsXO0coiBJHoltWM/S
xn8fkeIp2Zi3wXRDNOLv1ueDCfrwjZk649E+PMfQhtZpwfMsDBdLQmNkdna2ezNB9JSxb2mSF9X/
ziIKSNOkIhhJk91HpBAZUh+0zfjbaAJAzh6ftKCdLttBbKmNn6klx12rzHpd6PbLT2/LmKE9ukAe
69FK3jvGNN3bBj5ZqAxU5sW89qP8ve0J0WJ8Xx6kQYNAduQ7BbM17IUudgEaja0t+MNjdI3ACO/G
xbkP8sM8jzOazxgrwJVZ8Y+WJELjfmYGiZk+DkzGBpxL2mZnnxi/dUSESzNeliPIzjx9KZL5mxE2
ZXLLeECJd3JBouva7j5VaY9rm9NvjQywX40TUrkkIb5LmGRPR7hrGFMMmwZviGjbcQPCc+eI3NjP
OYFknp4YipTMFlG+vERpjpifIEM0az3qQYs3zGt5KMk2lZ77dTf2E9ZHFx2dsSvjNrqbLICSKvgl
C4IkYvCzU2/sCO9bAluoyyznQj8hOSUkpbhh8oWhGV4IyKGtNc6voSKX0xMHy/j2Q2BvduqkR8cy
ywXbfzdrUrSdqQBeS5yZBeYAQnYXUH3XBp1XUqVXysg/c0U066wojGk8yp0RPENOA4ybEdrWFMRn
ib6iF2LU53mJ5R402VepZd3EI92JkulrZ364SlD2YDiHGP7Q5uoJMX2xDulUeqF8s3R/zQyN2DpH
7wrdP9dmBGW6zeiMR1DXUMGz3yAzdxXGxEfqiXFH5icHVyxh0soCZSmeAV8pgW2tKNgjtaUyNyTV
XDmBRdwogFvLQXBZFNMLXJ2PKFYNU+P6K5tfZxuKoY861EwTZvf2U6CSJ4zw1alKNWDwE3Rw0+vD
Dz12wYZ2FfQPYKw1BbkX2b+rAj216b1lg3uNLvMFSMAZ6mW8Li3YySb6Oz2LbLtQGLRszxH6EFpT
hAIlibdK5yo5TL88Mvmi4jGvunerq5gL6elWZAa5ZHgGPTqJmCRYuwWDMNVXiKQ6GqzNsIk5JtZN
3aGOyz4IbUD/IxHCYLM4yhELFjYttdbsEROTmt3H79PWJ0fumpKMHdQoejtEEHCWEbI3lhun6lgI
DDoORfE6gA3cWCHRym1DO6JtyxfpWs7a1dOmAMy5Af44b7zGpCFDaBQEx3ELguHZy+y7flya0y+9
x9RXpeTBtQgiUvurNvKvMrU/W4Xtm4brujPJkez8EsdMR7lGECooCIQ0wRKZTZ7sq4VKYSzRdRJ3
9GBm6lq1YExgY8mORmdLw8oeeMOJvQtbrHemtpvtaHj0NQmHYW5FyAw5b44fs2+NxyOpKwn/kSr3
iJdRhJ+5GuB+Zh0bpup+62MeKmoyYGhsOf5RKe+jTUl4H8UtkL5yI8zikFg+CbiR1ptuIKzRC4Yr
kGmr2FvABlx1t52ToWsH5rfxDGY3iPsm9A3VuIkc4zNQDPiiftw7ZFaKaUCj5EPWHZtHYc2AWEqx
r4W9d+fhkifVUzWaO2EVCNET5CGTKt5Sl8PMqF9Ds86u+nWcBCtXqns0wI9wGp+nBcsimvYRPMln
PXovdo2uhtZwCfTBi8cLYEufQBEIMEhZLc+71BIZTd0ySa0ZyniiJYMShUrq7YcUEEaKUu2Nqf17
GBePnuzOo0fClzkgcC0OrSje8pFjItPtzu6oDZz+nMyIiOCxb82GplYu7duU2ACn4fwkvtAtDuy6
UR8WzPrSwUNiX08Em7rvkx7f45aZoF8gCQ0ITtQpE98y/xz89MlR4xuo4e+MIW0fOyDA02Mnykfm
q0zkzPpe4irtUoPpeG7xxUlIhkaQUs9pvwXm1IGomPcijD/aoD3GHbYcupvbKiiRfmj/uxXtTGQb
g/NOI2GoBOMnE7mFQY6oqsxqEy0eIV3d5cRMriyEEVtMUfsRRNNb2RKLphhr1iNjekxq8dqYRE0g
DddmwyZyvGO/HC1ELt8+LDpqJaOKlKb8pN1Ps8R4ZA6vHW/qaMoX4iIBQU3Fc9gYJ1a+h7SJiETo
fD76+NqSlAmuvdfZcBjraNceIG/vQO6RjkoHZZ1iuVoNjAnfk4nBYOfL6zRY1AuauMV28jZjeCYE
+aHoAMIyFMKkwtk7BNF3UQBqzgcITGPzgirkbIf6tguKtd8Nd1LH726JmKAjo2edDcWbH4boDzB7
rtuZppYj6A3PHBsL+2rFIvaiGmugohlBdphnTsm96Kb5CPMxqstrvAGobTAD4ZnhdOlePE1bbi6I
hWrj+qbIaJDg8uHTFOg5nRLuqFd8y8W4UupiQHrdPaU04g9NwlQFQY+PawGPAbrzKu5PSLcSwD7R
OzaYDUsu2XKl2vltf3Ga8KIJntqoCC19keL5YrTukFbL5P6lzFGnBrFvrJyZoKLe4UP2+Rh9HwdB
icpq09l+uGrxsNNnYbJaPqCnJqkwR8yEhnrltk16r/utjjz9yAWOSvIu/DLHrjuDQV5D9HAPQaQf
DTGxmwu7dzS/q2kyUuyy3XvThru4D5hqpBO/RTJHgC40NVBddU14g2lw8lCEKTSBKmZ8xqwPQWqZ
g+Dog2MACNynqJdcwbteogOnNobAha8TYk6WEs1W7/t4uBnDjMNFpfcWy8+m7TjXoihnTKjOxBD/
9tuU9rjFuDx3nqI2uEZw8ssaUaXMTUvpjUkoSoMd495LF4N3pViMabL1YXxNCbLKGvdip/kztfZz
4Dly7UISQaY7ftKVYtgSEOYchFxqvGkDavMjJgA68707I85oj3sK6TbhpHIg4YHerduXTJs80rVF
QA3mkd+WxelvMluFPrm11ayYuxsraxye3HrYWjaQ8Kk0uLb67IO97hYbKsNeI7916I0zc/1FS6za
M2a7UYQKU9ASKIUu1wEdurGC6gkF0S92ymrt5grZq8XE3+egMX7bkf2R1vkx8pgOpok+SXFdShNW
VIKYuCgpRGcXhFWbB+sQU042u5emCx9Lo/tmtOOE4pyO0RbJO5kaCCyxGm11Hy8IPIGIRL2NTXbV
VfP97NCc6eW7EgZq1RDRmFknT1IgGR1l9BQQ1LBSZkzdiSkfrSwG8AAthwlCAHEK45X5QCbAKq3c
j6wrST4dJgBinr0TzvRom5iXMs7AhE84F2m8SM6+XQQlmwKgDHvExPJQgpDHNwKTbp8Kn7O0LAe1
LS0+JzGI63gsL4DkccZ5gU051l7a3H0xYAwIbGTIVYm9bE+GtfPMkTEAMcyiJqdAsB1jkaoxBgb4
QKfnYPHuDhFM9pyFzXBOMKHe+sT5ZXvGtIvs/gE+9XbSxFpPcQG2saEidEOO/tqYwi2FCdzAJKeg
IhEuRdJX585vh3HFyhu7b4baP+sm2QmuvZ5s8y5FXU/wo7/JQ2b3RshR4rv2hxsE3ynzJayC9dGx
h0M/2SGTB+teuSHSKStEVAx/jDhsd3nANk1B+CLAOoxBzmDcntYWokjf6gPqgEyurRAJD+IOAGfq
SBjpyUCgCO4GaFchn7KiuiSmd9U3wJvqJX5WEwCKeVitvGKx/GWbVd3O17QCXqX4mpAkyXLOQGkh
JnPa7s6vhje/HT7TUh9mhtqebb2j74QhSNj9mpxZktIabH3zwECAg0eKB9IN7zqGoaspKy89jiWD
GSWhnOFb5qI/Qf/0GOn7ThCqGLJ1h9cLlNiE3stQ6VK44iwsJp95rLfePGLUMP0bya6jByxBJIx5
G4rhye6NJzPsql2cTPc43PoNaIO7ktSevs8iEJfzaxDeB/TaEZmUPhS8xbCgMwpsCkzPx5eU2fVm
GtwrZGMrQpj32k/QD+F6Lp4UDtArE8gex+S6kYmzHTOLnViP4A2/AQE4tkfn+aqNMV1aLT6/OJ23
YYf3lDCAQZmvRlFcQSi199E47esx2tV9gelF+R2SKv2ZKLiernOkvsATToGxBG1QVbL7Gm7M/Egl
7R6NRXnSpyEKmZ4045YYjiIE9euEr5Vy0OAF2dfkJ6+JTrbwTsnz6Ally0Ib0dX0Uou02EY2qSZ2
sKp6CG8trhYvY7Qnute8YsIeMe3cRBn/tdBr0MKERHg3hMaF/oG7ZYv4ysufxnGJ6qsRtEqAfOve
0+swaCW4v65CJBReifpLRn68yhN5reNk5+Ruiul1PMnchvdKuGuSdWza0CMr/ZkO01OOig2GahiS
z7lcRAx4Wg65i3gz2+tq2oWQpieSUdB6anhnecwotI6AXkVbUfQSMK3HYCCiF5KmX3VUnE0fTRNb
MJdtvSvJW28PyVjrVUCdvWpq+2twMHUUT4Clqz3Ct3cfNYs/A56bwvKYO/KrZga08+viKyuw+g79
sFNQD+cYoariy5I4sRrN+aZJwoMPBLZ751QkoqL6SO1oZ7v9b5As11GIzytljbL8Zlv2/nNojaep
MVByKHbxNUEcfSPQlTH985le5aG9N5ZWeCKnc4HoclukVbdLETB6DJsJlBqeOUdRg1gSkcsgvG1D
XgyPIxa2izdQ0I5WYT7hQTU2KdO/Z2GjHRlUdKeTr3B8UYHzgn7m0S87qk2oKy46i3UbRekKUQeK
JLSUPrsFCl7OTTS7tdqrxts5byapKMpynseyM/hAm/uaD4+moHNnFPm00cJ57eF+WDEgyRmtFv+Z
MD5jIXiMZ+9gLbo3ESctpTAhKghGAvawmBTxd3WEhOoa12NPNGYS38lvFt4I1uagnPOY9HeFYKfm
NfDbswF8nDBfE9DUq8mur91ieBzRKewIY7jNgCg6ITqygJmsYAy7YRMID5nCc3IerA+k1B8+zuXW
5MDM3Wc/8R5sD8ZtnF6ScN7nGgsKySBtw9kSY50O4OM75mun3V+GjySEv+uIqWqHG5dmTMb1H9Q8
QQZ2f1Tdda68S8sCEAqCYRptvUXL5jUw4vPcoNWw6nNue6Qb9+2nVOOiFXguOoWWIUGuNQDUMU0C
6suIo4Uqpqvq8DCbuKlcJsh1pH9Vor+TSTfDB3DZ03QPfiFOiCyIojQwscRI7QMmlrwxg6T3Mvum
ALAYytia7OT6MymTQ+bmVw3eYjN3v5KgoU/VNHIjCivejenenuR17uXjulHFUfYjfhITsGXtfuRW
e9XYTGJDl5iWHP9tpp1fSVTdNam75S2cuuTGh4bQzsO5MqDf5B7SjRT8xeDcR9rAnRH9nivj0V48
azh2Ho38vUfj4M42AQmmpOay0XaWcuNo69Pv9NEO0weIOPGxrvIvHS0fdlK8T1b/AtiYJczBadzW
/M3pcD3lw6XO0gcsFB+UEB/mInP2637nyum9k/GwCkwu5EYZ5gAUyaKabR95c/fTqRz3I0vmxplo
zZqpfYVqnW5C8k5gVLrMVM9lEZ9QQd9D7BYr3zTe5ng4m4pY3rC62CzhQFH2uq6RGAw2qhq9TYf0
NS0asf6tXPnpOsWvSEpiOOz6rjTUCgkbi4uHOybC/AF6bK6GbYTt1aOjV+SWPDlF+YAYclX5aEgq
1C/TgIUpsaKXLEMV63aQX2ASErxHfLApEdMbdbz3VAUaeq3nkdBZP813c+yfSCD98IR6Rzp+05dR
sE05TjlDXnA7+Fuj24RVfSGMPN7bTbb2BzIxfKNaO9l8bUQEDRb9vFeus3U7SD9c8oytW6wDm7ML
FWV/cHsU5oueegyw2C1/lHTC+9GneQOmiV05FR1HcXVximcIMpukqG+bRL8mPdrX5RCcJ2WvKsqj
XexxoNDLv8buR6rz/Br5+prO7U3URia7BIIiCmVt3UyeClE+6MR+K0ePZBWdUNYOch+QdJgISOd9
lT6gXuA6bNKUoXksD+zGHsD+vkqdfbL7fRwCrY8+fhCnmpeggOLVledGRm+UB90xSShRIhr1ZyMQ
2wYdFTmmbg6KyT40hqCtl4G+y2wVn8vJONe+NK7Za76MJb3dufN3jUwJpXK9JUgNIQ6GGjrjosgP
VUOmu8GAgCeAYWV8su9dTV3/KNIoOIyzcS3ZlRNHltPEJCK5Twc2jQQ1OlNrrGWG6F5CPZ7a0roy
CrTMisxkJhE+G7UgMfdlZO2nKVRH1wiQ409hsMYBVt4bU4umBjLH/ufHP7eRUZ1xXi4RMX5BnmFT
SZtrlXbZxpf1vkiIIqnG10CkFwY/3c7z8VSpcDrWfkmMe+C/e/SRLQzUK9/pjAN/z262KFQ7EdHp
g1fP1uZ5Lpp231OhNwPXsL6hAZnqBznWH50GAZV6XH1mIrmE1Yd7P/rt+yS1TAWjIUXfeG5Vj1wS
FUGLN8XoJo2FidLeG6xv3MCcNFTYZRT9cjIBNsejhQ5VSYRY5Anz4G/yWJYCsH/DUrIlBqLN4OBH
/mcS2phfwNpPLMJRFx2dOT2DqQe9GtovYX7dIUXAI3xRy8ulywTG8ci5HJL3IQyeAwERI6gOJEsi
U5+y82x696W8kRkYBpQ1JIHjcMfIdGykoKXp3+BhXDV+8NWMQJFFDMnLLe4IjFzojiVtw7E5CcDN
uCAczoiwIl7a1Fddj+5RxWRE1xOSNYRunNbOserFd0hE2M6En4JOXOUJnVAv6laWL1uOLMdf2RPG
OxBSN03Wv8JGphwaM2yNTvl7SOf2onO9j2lvmy47ZScOucDCQg5xVW3DxHxNJ/8Sxr9RQWUns1m8
CGw4ZRpULI/ZQzk8Rw62lD5gj5bEyGNrrN+jrlEJ1ygzwoy9s48sD4bMPktN6yUPWa1zDaQup8UC
DcrdWwScdHRfvF5cs8d+9MzypS2DYmuABt70FgiK2IAVFtj7dJHCZSgy+SfGbNrNg6BzSJMKnSZt
T4y/c8GsBEuzJJlmNrzr0c3zPcogHmWfHGZhOzPwPmYMieVAqzLqGa70MY9qF8abHtnDGQ6EpaoI
1rnnWdto7h+toqZQdRTOYkg/K4eGlSu/8kzdNmE1HIppcRcVeEZscdSlJqg0ZjDVzjSffD//6Gjy
cbWpDcymdMyKOjnGWb8U0Pab6+F/pVsZ77l3c2uWaJYGG3nbMnqK3hUdFoxLBrWrPmMcwDSIoTIu
oOlRjNxFYF6AzNHs7Ewj3PfXPXlaa1l2xKdUbkPNz9jD64fg2Ck6funcDczLOGBCJyYZMyG3hvJu
NTZ5d6dKhkCt2/KvGWoiFLNL7MJVAEV+HgvkyANtTWopgih6LDTspvaJEmAHyJ69aMbuOEpZxHzb
x2OTXiph3oRSOHthdmrXT+SVqAyDRl5tE5sIyTnm4hDHoj0N9NvzAEtDlo/PXoUP1NRPTM34/1cz
sDk6slFKsldR01Zn31pifPUIC+93lek060FV6Vn7zE9Vs0TPO6NxajiKYYABC9TIPdlAvIYhMaru
Un/W2j3N/dHNWUmLFFQ3qQMHPGcZS1g9XYl2mQk1prHqrBLflp831LWFu1rA4eQoclgYg7BPzBtL
zYnGNstzn8sC25hvVdGaAIvKhhLhDhLfLKdoK0nx86KbYuQl8olT2CkaUmeFcFDRqTP+2hft8dlG
lvag7OVoaDjtN+X43Hj8xcrlJe0cg9kYQ2xuGcl4Qf/ihq6FFLw8BzQlT3F9Z9JC4Yhi0M1/ZZvk
LZRHkAjbiNe25LRzFEuotVRZPrOerUcawjqL+4Ng474yjdLY2p2o9gyLoTxXuxAZZpL0vJ76MD2h
70tCCPtsegHHcJa930NNyGr0lFgrSEHDBg9AYExn7mT8FiUhX64b/5IOgYV+QLoMM1Qah6EdNgAs
aJt78svWBR/RlN32i1M3iILnIumDAz4l0k1I5ltpNKgbW6lDV52aiiPZjXBNcSJBZpEXMRFvVo8V
qQ02zk7KCpdjTkjri3i9D9P+3Y/zV1epu5CoAtdVt3PrkXSWYixvow+0ezxa2B6G7scIstRmlCyZ
BRWPZwz99cCM2cM/lSX9tk2Mt7ARAVKFxlyz3iEpEIZPKETwmeSCmQ5jLzD5VDrsc0hloWJlX7u3
a9bKcpzyDZftY+ZE05WHFWeVsvURVUcxG9fjjpzHfSHTB20U5q4Jbm1hUBia03M/AqhqTbrCY/Ok
eyYi3oDvLq5aMEDEpHpjMfPu40vS6jfY6G0LwLxPbwN2+2yCuSr2/fgibLYDHX61VRIa1OyHpnaT
mxikt1E7jA2oVYYWPW/dvwGPQNMdXfKO/HXRfQ0BDX2Z0YLvY+NR0xQg4C1cxXbl0fxwnkj6oNta
6HKLFuTDYOveJP4EOSwVxzLL7ohzXmj50G38WRI7GdK/tnr2fFDjaP7L6tt0hl+6N6lYvOFgsfbs
86qG9Vn8wlEe8VjMJUbAztj2m3v+ooyjCl9RI91inzhgPOGP50Z2KE3YQk3k3Ko2zK5qdMlrR8FH
wgs4STJNcPLCycdrk+hhuJZYs0SDkGUEnZV0H9NU33CFzaiCCfuUdQoTtUIHIndTVrdk67LvwIIl
b81ZfmUtWhCdZA+2GUbrRNF6TWoXQp+icYKBrrupvHVaGp/02od3Iz4wfUXGbojrvmXMNo/Vp+/D
B/UFW6OmvVaLM4dgynkfQ7W7SZcvLt230ghhly8/4VP57F06D0suAZeC4BFwwXgoEYivciQQNIjy
XWCEkAWbftpIxTocSesx69KM48B8aWUybCzb9texcwg8PGNiDl+IvgAq09DTrtty2DYRG5lymKmF
Vs1Yq6Ma28fel/PexoC07YEpjbmImR0znYMFovacPLiIAyxKOsD7azGJo4RjjfVQ2bPzyuut07Td
dS+D+6LiA61m/KrSaq51qAkITEFS8ngE8IZmvKGG7KaJJpr8tBlxFP4aOgsmqc9YPuusZ8dTPuqO
d6mqaJ+MGKxr0GWNf1MyESPuVCAnRjkfSWPXM2K1CqPd1EDLMkxbkddjDa+v8qYbAZwr4GHRNVCy
S+yxV2Fbhg5Wwos1iAKoLfTQoSTpLx2/WXKBsfnBreU0d6rLacN4kDgm5p+C61JcaHYCeDOj/jaL
cI2nrtNvdFUSwlqAf1NW8Nt3e7yH+nnUKM0E8Zhrf0Jh206sz878JUZC7xzorNlv3+MAncviU4GP
p/mpqf0MVP/VFJO8Lp+aHDGF5uCy28cxb09hg8IHn+YWnfmTlcM1IPL5U/QNPnnHAi0X2g4hYD6p
4HJVMH/Z9rF3DJH8XMlsfLJmLHwx0SduUfMB+OILbsC+I28Bp0gBeD3INkNWPEKIYG7q4+RHRo6c
brrpHaYHrojeklsUKKwq62iYt52tN0bfXACPFXtkGcepj25ky4DYpxeRW8Rf0NPLWP6nl7Jyv5t5
vAjwBlSppKEkJwzJ1Yqj00AQ1O5ygU8rX6oz5ig3XpZg6c5bDJu9c1CuPloQk7pyfDCm2bp0aIFs
6XIZSA9wKVyKd+fbzh1wxrAijFrP9LlyLgZ8bjap2QrRUxMkJ80sjZ7bhy20PqP/ZLUPpp2hdbhp
4SiHYsHhp3cF8eXrmLW+JlpcWEevL7iUA0jeFpYk7TjFWjdiV7KN79jtPnKR/9IQlTn67f2g+L+I
dFjDxMl33tyCq6UJmWXl1jAyJmgOfj67BgkicLHRYWBi6/Ix92iWET6xwl5lOnvi/3/v/2rwS25i
+gW0aWn6t6GJ75BtlRt/j+1439r+tyz0SzC1D0whoJBmBqHyvmbujLtMRWwHhLWod5ijGniuPQHe
yEzCYEWWomLLT+oPsiPnJJX1y4oGMEsVOrFlmlVpUiTYqQELq+SxH71TTxgX+cI+Z1CFeq9k4Y48
49Xp0t+NjRMblvVIRAeytgj3fPNd+e0LIdF0o6v6Rgly7bhysqaTZBseStFfRoASeGcHhifbLkiR
1JmkX8YUqkr6xdZdbC4sPl++/c1AM9gmc3gZkaRtKkt8FmV8h1k4uYIhdDW684+h/CIBhFG4l2cP
UGBeEd2tJ9fcIpsjW5XGT1d5e2sY43OrpdrFrbrHB7Y1XXJtZC6uGjalsVZEPnegB8pQaVZ4jGTZ
dwJxDdOCPjqVwd8NTlF4dHEob9mEefHWmAYsEEl4orOxHttquQ6mJLr71WMim1uHRJoRqANvI90M
+Gg3Ad3ydUPPzwOYu1KMy9fpBEPPd/Jz5qm7GNbtyh4lE6uRIcZIBA3KqT2JSABK5I2eTQtqc7/D
NQFeLacok+2hrkB9dPSE0wryjh6rbZDMlxR+9ZrkmWprSn0VB9mRKGKE6iiOLACMW/g1LymbxWLE
79K3lAA6hgNH0Q8A4itmoKcywAphbKQbY7I/PK1uhKkPJYHBW21R7xYadwh1tUHkZg1re7jVsfNL
ilPssGqO6eAzDvsdonGohQuxsg+//Ul/0PwSKnhmgrIfq5hZSX5y2JQmMWXEGNs3fjbeEFl9kw4E
aXfWUcZFubNoD3ildzvamOFoTzV7qUyy3hzQZo390o7wbhQNU7cEs6L7bB1W3nU1Ow+Rk90L1pRd
QHxe3sz7UJJ0yZVcBNm6qxmQkYuyzTK6kVjgMiwSthqdDTJKfgpiih2JLmZJmTd1eUxrUNU9iZFa
U5XQbAyrEQmAUZzF2HxFWf+Vt8wqiKKy1H2huo6TZsIKU7+iu/9KR/e76+stcWsbxyzk3jRG5mVE
q1nq/7B3Zs2NG2m6/isdvh54gMSSwES7L0hwA0lJlERJpRuEqkrCvu/49eeB7NNt1/i0z9xPhINR
ssQNSCAzv+99n5dduxV+pSRLwx4DGcUz5VYvZgL75FMsx71K3i2mzMpVWnGKCJgCL4tGp2NCNBu8
tqcPtNSbSi2ZMJp63TvG1qyYYdXhK5L1uzT5augL4CA5UNS9YAkTnL/iefYdtwZ9gNVJuzpFjRrJ
+RJ2SNvpdJ4UMAkrhHYdwtnxZGb2A14rCtyZfVXr/tT5xe1Pf/vPf/z9P7+N/xW8F3e/YvCbf/yd
n78V5VRHQdj+8OM/HouM/z6f88+/+eMz/nGOvtUo7z/af/tXu/fi5i17b378o+XT/POVefffPp37
1r794YdN3kbwgLr3erp/b7q0/fwUfI/lL/9/f/m3989XeZzK919+ekN3lrsRKTXRt/YPGQamKsTn
ofr1SC3v8Nszl6/wy09P73WGh+1PnvNb7oHUfga/CXJOVzWI8qZO7MDw3rS//KRI/WfOrVSlRftU
1UyLd8oRDoa//GSYPwMFMDTbMKWqo1r46W8NW9zlN+JnKRzN4TcmqQimIf8nsQfWT3/IPBCOaWqO
I/mA4JkNQzX4/be3+ygPml9+0v7Dxs09RwXklcByvtndEi1wQW074matfkvO+MMQ+ht9srsiylue
ri8v9ruABbTTms43Jc2BdFGOh/3HN/O7vhJkxfv7qdaSrbCXJVOPfkxDD7ipgGOp3wlKO3SE44EX
d3L7pVLGQ5qhuIp60rAltYeUHnw9ILhFZ+pCcglcI+FmYOfRlfr1Y0mjam1Z+jGiHuSWohrcrqZh
bCDKGEcJjd6MTkVg74eG9YNCYYQNc333uxHw27Xy+y8q5Z98UdNSbZUNtYY46IejGlqIqfTEdvZT
gEigZZ2txzahaREYWYzniYaYwUQIiaDwg5zCfbmUnqKcHpzPFjAqWyCL2Z5I1I/MyE5p2g+uneC1
sWoCMnORkTMLuk2QuyKKZgDySWGvw+AtdkmXGgdh64ceKR8IUAP7fKvD/0hIuSvpk+kAL0jqVgS5
mo6Mn6J/hRCHOa5+Ouvq2iBXLK1R7SgSdrtp8LHbnn3oIFU0uAnByTJoX6aKKkwYVPvQ1q450yX9
LxjuVB33MTL5laPrJk+JPrR42uflcIc3FkAOUeSuALkxv1dpdZeowQddEMRfSfRQdhQchrFnRdbY
7mQkX4pqESch2e1Bz64zC+3XX5yrZdD9OCilwXkyKdVyhf4wKNXaKPWsnR0o/YrN/d5/jPXk1Wlx
6SK/RCuKnbDOocGT52q6uPJWSYH2Fq3bvlEkqnyAb0g090Gi25C1QnVfk1PlQxRyRTR42DatjVnZ
L2ODdkCwaVup/YTCP85QQAU71pQjqe8tFZrpoj33KqJJgcDJjJ2GPRA7vkrqbPMLxn3VK5t6GJzN
bDhf09AYPb2uXuDRnQAq2ED1zBjFJkUxMzlmolwce3dZwcCTI93AqT+Rs/YKmvPObyZMiF7RD4dJ
WK7Q0pvYV27ZQpxMuU5xp+lq068RIdF/FhZUG86ikbM8DW3nomoDjZlpKeXH8a3jTK6EzDU2yQdL
Bo8TdZ85jJi/OE9/cppstmAaETKGtIT6x3sHUJCum+Tg7CO9RG2vspe1A3MCkgpPUzyAwXv592+o
/dlFTFyNbhqkS5PZ8sPAMAE5sVvmHfWRFbll3c02TWVjuRisvHumuXQDJYYOq412Y1qwnWgU8W4K
PDU5HYco+CCOMqiCfd99+fef7c/GrKNKe9nic4vRmTd+f9emwp7nmZIiexAnp2HpI0M+GjMZVVFT
miyfgJHmc/YX5+BP3tZQNUM3pa1DzjZ+OAcO7Wc7HRR7j9T4A433o1pyPyBu+6OpAEYGY0Kv1n78
999VU5eX/eEKNQX/W1rLNPXf5qg40AThF5a9V1uUMFFwGwzoQMMhPfmlSq5KqaUro0csaqBWlI8J
WoRVNQryFqCLa5qDGx1rhcO0xGWXna24OFYxNxlfJTSZGJRTqjm7ifg85CoTsicVG0iZWomLWfnO
WNDK6RQ957VyyQ3Ly3sO9SSD1CW0fVPxvpt0RMsPbmYbl0PL2LwjgxHfrsXaPUmzg2MxAQT6MVcL
TNuvwUS3SeYBjbkQMKakcVwVuNYsu/7WohspE5zlHTwIf4F5+6BREaq8tkT4JSafbEhk4iYVvGof
hSirZQI74SkSU564cdRi2s3Q3Cbww1C/WehYpuXGk47zyQiYDFQDE8/EaWPDpVhklEW060h4mx71
vriSDMHfMrWuHNw5smXOqZReXXWR8wismQ/mcHDNSn+xphlO9jI7TASQDxXkDeHQ3AmTfU2wANse
UgoMEgeW0vxfjAhh/BDVRBuK6AKNgSikbTmOuVy7v1u2+MJPu5A4v32wqHsGfRvn/S364nmn+HRQ
eueC/WiiWV+edR2Bb9jK8zzMCs3r4DCNhuP2m7S39aU9Cb3QVveaPQAxy1BFZYgYIBH29GHQhHTg
aBS1Q20ptGsXNxpa+oS+zLbjhu62XQznyOgdWktocuAYRnKJgafhRHdYrE2bPJEsbdHaSZPthVw3
+mwzg6DJCrPpo80tT4pIdQ3T+UryVI1F3ikWhQ2oGFSA7U4kRn2mvP6dyiMCT396RAOKDNM2QQNR
dEZvVc4PuhqiVcrv7cpexI81ErsC1kupiRenS4etMOQW/TbuGHYQmxZviWmj0587llgBgRztrNHS
IjgZZ0+3DXvlmTIlfalw2tmZfqUa88WH0oogzXwmmQODfRo9xDE6igoJmOUrLhYxqHUU8KxGualm
PHVkkLh9Ky+8L0HW0tkHXU17zp5I3h4e9LjcUy3f2GoWgS0dzjWGSryNEi8Oh8p4aoeUQnvV3+eV
+UF7mBIHSoW8JFYAQ2DsWpLPDQ/4ErKwXhNQRDGU8ImEQvE6nQXPDSfMydTiEZW5HKslpZqGubKI
WOnEbRDtHRQqsmWZHMYxYyTz3DW16jeWZpDPgdXH7ZQuq1Nta2jAsNhGEnNFQ94OK68LLOyNzcII
m6N8ncQgxGO9OIzSWai2DImohIqLAgUXQIz0VSe8CR5zDHkyETRUTPVQLpOzHpH0mobtxjbKkEJd
9kKNZBWPVfhEl+4hNqtjRMxybIViXSWQnkD17TMAFsQ+Y1kotwMpEKHBYJjwoKiyIM3bHBOG3b5S
2ZT7dtGtxeRcnMCC66D0DxRanDWF4GvG5QoWVL+Eg1RIM02OGqArtHCelfAyTCXWrvSNJ7MySVIi
j6DRQoXbkL7LVWaXaqy4C4qAXK8QnaIJfK6IrnkyHmON8PKhUHVQ8eV1FAjaZieltjEW+irrtJ3E
Erc3EubSMAETjtxw3NI8B6SBXCsHoD1McGr7Wd7COzjOoX479d2mVJS3DBAni9YVsw00Bl2wehoz
9uZ+/6UX+X2gcv6zWlWPJJ95jVQPomeFarJaKcwy2+ad8qD73JnR+9w6RpDvUbuv0zi6xHbO9WQP
9w2iTXJAsBAYikA4tmRGaFzV6JD3UxJRKl+NNGvoGY7EzZb+BFZviM9JTJRCku2qqvhS60WzaiKB
LAdtCqhdNGljqr85reeH3XcK08OhHriOnbHZNSBE0qp6yG3zcNkOTniGgE3pXcnPQKBgwbduKcOn
JINjK9FJ9KqPDakkzOnYWdWXtuoenUa8UjBLqtmrJlCKkVOArJskRYI6j9ezHJ5T03S71mfR3e6Q
tt/MY0tXPIehGCPVQf5C9m2YXeu0R7SQOm+JXaENT8aHlEr9KkN4ZCF0WxRd/TblVp8r4J3bOp3d
qQ/FJkh85KajtgMfn2CYa1CzpKc+9x8piayHsZhpwCBTKkX6hQok5914KtUhw9oaFSsFQijSlOHZ
EcwmSqwml1Jx8r0sCIZytOqCfl3ZFuwOkFfulbHFiTGtffaNqBAm5AjCosZuQAzjNVHINygc9f6+
wpEaL2LbshAIW432ig3yogARSfQ2dnPIFjFg21Vr2xucFagwZ3klxyc/zHlmENIUcY+cmxL9O/4I
qjkHuw3TjeZg/sX9/OZHj0h02/UwcdMM9UtO7Dmbrm5l6bt2JE9WC8H8VdxJ49rykoVoRCZMSxig
Q6kugTxD4KBrSkNu0AnrLCXRpQ/DtXSQcTaiAzQ9dx6lNghaTLeTAjacc5U401cleuUqbzbks8au
6ThPXeNcRkxNq8BJrk1Z74xR4/STiba6qHUWHKwm2yVVJDd6OBVuWFagXeCfqpl6UgmdX7OOpE3W
UVed9ZfSIYDGQMeBKAZPLQnSfXc0rRxlWfBNB4yVBt8yAyNEVqENYTV1BfcSrVty6d3SHDzhN8+q
4nzzs2hvlajAJl95AmMxrKRWuOz1+2pTjMm+U40X1EiPGbcXAj3sW0pqILVlund6x00GtpFJSkSV
/IhjgQ7TrvmgffE8LBpTiT5kyMObQg9f/OAFhUmaU6ZVE4Peuu7stHKEhBaK/edzB9TLVGK7bQMZ
eRrRFOgOS4NBMyfw3Wu6ePSGguE5tAZUlgoZin2Mt7CWBi2ibr4qXYpjrQ/3ZM6n7sjvc6xOU5t8
mL2FhDQlsAiQ5HMxLwkbqrkRlUGyu9F4ZFxjIxAqnlPbPo61A7WXNyO3jEstSJ/CEhdQVYIGqoJr
KNiu6UtA0vClVQpKxfJFBJr5otQXJDz39AjrDU0F3LzK7KwHPG3I9bPsS1IoO2zx7jDFMQRQe9yY
JY0SxdHew1itvW56y1vrbhgUYCRUEQ5KOb60Mji1oQ8mEEdNroTrwlSuE2kqeOLB+A0lIlsWPCCG
ZsNlGkgBxxh3SYlxMT8YNSofhZ1rY2x9y1Qpm4bNsgGsf30wZ1olRpHRk7PMC8vVeVvoIGbtBCFN
NyvUdSiko91FKsfX7byRcDiCLfnXvx6CpUCRxaT7qF0/rEbpz16PUhLmr71DaYbHN1UJeKhYf7dz
cTONyexBC5i9OCNnykln2CLLS9qtkLsOIVRlBnvDdo6BTTohsK2bUCNcOKnyp9rOYD3W5B5EvmDm
GOjuhjKsiLbWdp0uzqWpnuG9uvkgSBdrxTkWCKGS7MoQZ9o1EowoAbiuLmA1YtJZrhRwSch/j7NN
Q6lBlYuY8p1c67thzsi8t/N3U0vPkjzQiL3HPBFG6Y9nlkkjmv/wbiiaa94kD1USHYmgfK+H8RgJ
rJu2eLM769Xw4Dm+JL3T0kMq3kUa3IkWyZIYMrY/GOBj/BGsMs59ZzGvd9exw0dXd8e+WpYpRujG
6szURzEM4TJaRfJLlCnhZtryLnMEa6p0slf2fZNnqt0EgxGLQY9FDKuWlmUIArhcRW4cepSQXknr
YCGsdAvaxBLYncyueLJYCeFoCugAc6LJ7jmCeyjWSgSQbAHFeZ8P+QC4X42SG9bdsOOW1OS54zaW
DuaOIg0cD5UkeXr7NTn0dfEYJy1NftYqn2f381+fY4VAVs2NJp91th50ZHprcLZItMm8z3/ZRqdT
5rEwOoUOOj/n0RKg+cxs/iqKTEN1Fh4Ah4GLp/oz9PmTb/u7fCloqHHyEff+IxumPWwvjF+5iSc0
uDo03XaT5SxibXMfjcxuOQLSFRY6kgio76DPYOPaE6nFRXD4xHXSsGjpubNZN8CcKTALNqagHz0N
h88aZhsvHkOaoAFCKZu8xRWhSNu57l7YtbE8UskOsuazRQJGzC907psbyPza2ufw1G380RsU5BZv
19jHNEtqvkArYCSWBPAEM10kgyWmJ9lekujGhUh24qayPpJlWl9Kf5+bRB8VVWkhHjHwGtmFoaFs
YMs997y2FmEyy/r2gJvHdsfl7SJfv2ratHFIpWP3YtPQpcyF5PuxUtNXkoZY18IpW6lp/K3xgSKO
8Gjb9GCNfL+4vglVRV8PAXI3oaoEq7bqfSxsamxoBRHT3SqAK1dOwexK7ni+RhunbojaA9QLBXIM
5m0HJbBvtdnVLCd0LXHnI9xhemYJF0flm936D2adA7Q05LrWk71Mu7fMmvCJ9+JASB7N+uiUEopK
gqJAVpmLdWjhCJPUU2GpFeyglhGDadByq6WOac1EdYTbXqN6AEmrROk0YsCeonWg2iZlBMrRNODQ
F+RqehhNrvFuKSsOBbB3fxgvraQ9ZVERyIfpWGoB6/WeQoUVN8++Xe4QK7ARVYsnDYkm7TmYKXEy
HGviMfDrMWsPtbEpdBZN1NxzN6slME2FD2Up7d3Ykytz7DQu7s/TE3KniULoJZYfv7aciE0/509C
ZSqLqQwOZnFL7lBOtO08LCFK97MxomWZSy6PRL9RdBuZG4WTqGI1bTv2vbKoy0domeuWoyJjqhi0
479EXXRRSKn4ddQlY4h1UIWVPbI6GUaCuTT1Y55ZP4T9r4WQpGbwzOifGF7oaZb6IiiJxzQm8A8B
CS5hZQncaw62ieGAt9LDZUu9VGKQ8V/qmgZ0ubikcEpTSHqPFPUmNx7CHs3fEtD0eUijGLwn4IGl
UDkFXKN4C5YAQOexSMCvZwULnz48yWyp4yokJFgN7AkG+GZoiWMYx5uY3jsSVPZyWWTQtFdTQVrX
3NKE085pibCcYsPKZKLAW7RMbi3n9bO4nVOMo7I9HID2kC1AhUexsnxToBrBu5stiVzxRgD/gMVr
RHuthcmSTgllo8w8dO0AKWaKXwODKoymnHqNokQdF16aGfe+jfwIPAHTcSiP1aCFG3ri8Il7LLoZ
4b0EQLR7x38Imybahf7MRUsvjO1X3hUAeeMi2aYDO4XZGQ9aNB1qxXwhg+qDXQHOk9z32iD5OgRJ
fwBsGqOmnj8yFTgpA9gMKawpTvIaDRioa5/tcc6bJNTNkOpdhlLuMp3qnArsdz2bEcBMsOrLwKN+
gdM8OX72ZFIl/qC8wmke7McoFTdEoF3wG4gNC6gmzdqNxPaOwyZZfY6x2cB2iAIODQM4w6ivxQaV
66VpDHYCRfKhztxpu/qsc6skcCMTrj9hQUPPdBTI+1wK9mqGPlBg5Bv71AXYRl1NKQ9TgixYDTl1
TtF8ww1yXqq4fnJqKyyNffCsZlzUo4Wza4mAcPpmqaOxCsa1fbB8M3Qnrme+YfNeEYy5Bl96NOka
syvRtX1sUCB1MO6D4Oe+Es4a9QdabVnQk77mlP5miO4Ta3yrq95jinV98L5s+Jf4ZsisVAxRJbFK
HNnmwLP2d6JVbgPEG0V0KKp9rQoSwgukO8MuKEGD0il4joz2okLELqhIaSIOyKlCLiPZdkDkDjkf
T1ZLFEoHatodrC+1ltLoSKerBeVVy+Rbbyvf6rYg1EFTDHSw87bSD5bGsjCKI0pRpr6u2d+UIn4u
seIimhhfEZwrqwZyca+npyTT2NfkGoKFxRDUW83iyNubrXis6nwNvv5GrQgKnCKCLkmvSLPoNDux
tfLTeu/UanCsCuur1qUv5LCfsghdurOQG+KU8SgXMIOKKl6LzBfNn4Pt0BB15BjVjpItGNKZBI0F
MW+0Xc9KOCmOI/ELntVeIoN6JhjU/TRn00aY+rs/i8omZqUinljjo/p0+b3Ph0CtOgTC//z5U98M
7MNTmsI+1pVW73QluK/5BJ6WpdNaGtxD+lGZjg0cAe4llQt1h4LorKoeaQATMA9Ezt7nz06IQljH
WZcgVKe6qOcnn4Ys6ICcXp2EXoMmJ4xEsMkHFQ0qGa2TomtemyT4K5gxNa80A+F9/uvzAcgXHVPm
7k3aTsL7fPC7NGSPi0CmDRP91//3+Ys5jE7U/MdNEFMnrAvgbYH+EHQ6OmM3AFKVceUlS0QfZZF9
7tOfpGTK1rhZRO02ST6LwLdg1l59UqT+9WA6OPt1oyO+mxBvKNy191kI/l9Rwl+KEvSlpYx+4/8l
SojqAE3R2x9VCZ9P+r+qBPNnYVimbgnaW7awNVpIv6kSbP1nCwmsNByJwsB0dNpAv6kSdOdnVAcG
Q1XVLYs7svNPWYJu/cyr6fbSpbGFEJb1P5El0MP6b80m3l9HmGBhUDFV1f6hhw4mu0AqGWj7dq4u
9AUrgAl5vJEns41YygYwVzCb72TFtT7LY7vQDHpiJzO8mqtMh2w/Lbu+QZt0IPA3RU8cpRjZoo91
6RVlnez7hEQFYMQQhyHOwHSdcLDPGsJws8OSx/4o1YmA6VSIR1bv+tp4L6lVBZ3tVWrzYInrbOMP
b9CbUhY7pxoEfRneJKxt6ufSH/HOlepWd5gAp2B8HZq76IllOJSm4QiWhvqFKF/jJvg6Rh3YY3Yj
YDLvI2Gd7KbRXNgZaBMO00fU1C4tUZIXm5zUGin7aS9tZw1MTHqDGgBTFiBY/Ny6ZYEqvKYw0BnL
zk2It6Y1Rvo85gr7MBvMj5ZE2ReUBIU40+xS7v+QGeSIjCdXNXZ5jvTgTrgO4jH1AZvE97X6lDrf
dZNVV9Sf48i5YlzD7CzG1ksbCJGcvvvI7+ttoAs8XstDZq4yJUZuYBKGUmdwbwv4NtyGFXtdhPRh
hJqjggPjvhDtfAMsjWdh5nLrOjdeYmUItnMc7drZN9ZJxOcXuo7PmmGPlrF6KShlGml+pPX0wfKz
PJWRdUwrvnZG3dYTlJlMzPZ3okNxZfo5aRemQt+AKXybO8Fen4LoNlPb7+XQd6iZ4xmKge88Tcak
wVBC2jZpOB+YONhHaxg/faqpcwABCk/t3o4vMBXFKnNwpJOUedtPtQ/gin6FXnctLYi7aSlkdAor
xVmncFLm13LiSDkB1GW2LnwUIzj20Sg0rHwIOEYbBtWo8Lw+3RVLVBoKPwb/KyBstj91MhCjIJ7M
KA+BapA2G1FFOozWPsLDsCbWnS7TUhOJ03dzcB4Hwn6GoPg+28pXeEzFdhCEnKr+xJLcYOpkO96U
6ylfCvl2foLUU3tCy4lUCm3Pps6GM810M74WIogEm7mmb5MA4oECCASFHNPkYNDqmJAN16zRUadr
68LKHso5brZExHwdRzFsYhHXntP1J1olyQ4dVO+ZozG4pCxic0ntnNIND3UGW25W2NUK+JEUlCbB
xKMhwNAIn2yXB4PmGtlJ5h4PQ+6NcLBq54uhki5d085pQe9l7bfEtndBCz0priGYNoYt2Q+N7MVR
CzDDpx/Ug7pfh2zU0NArKD8QpfU9ldlznanUHNINnPRmM6I1QXFB72Dwl5Re2aBF5MFX0kM0zcPO
bKbKa0JZeTQHZ4i+NLsKVyp0UuNQoUNC9W3vlBKLOAdGyapznNXXJG73cT0i+aXvsYl7i+XFwl30
oW9Sx6T0W0QEWxRqc6k7Cx5PbN3YVkxZKzFvqspUdpaTukoZ38mqxsBhhvRYsLe3QTBQl2E9IgwW
UG06H9rC2baB2h4mq7sNY4fUOqQnq75EFDkNmbpJB8SlpPLuZafU9OwMRPkGuFZ2Dfq27tXbih0J
tlDAvLIjK+Hzc0bmA7rBAYE/QN5cRXmhF1gZq1HZhEP4ZocNxVX+SJM98axZMu2HqFrP36nbjJ5Y
HvwZGuNwnwwtRfOO9pBGsBNEdk+X9k0ZSA6tRS+tiLMD7ZJ1M8oJbgFjpFI01unoViBhlR5U9WAn
FeRjSv42ZDhRukm7CwhcX3XcCvDQNl+xwkXkgMgJD5UwGUvVxUTz7CqSswSVTnpoe9F+i3i6xyF6
IuYwpAqkzDvSWAOrvqNvoN/QnqREKGfg0huLwbu1x1p6cxk81uGY71IH+6A/DJI7AtWOYcILbEDQ
DskREyaZCtMA4IMAOdeEYHcklSNawuW34ZQsEvrSG2vjTFukdKcgH07jmDzk8Nd2fpNckBnVNxRG
ivsa0lig1fXTVBfct6rmy+dPoBziLajyGb/+85ALjRC3xrhhn1Wvq1QJdgVpOXv0x8E69wOOuk+m
d+CoCl0UzThplXhv+9DL6qK+JMQXGEa07u12fhNhcRPWydL20NF7DTVbkcrRkbxYKxvz73FSy/EE
v4U416Q9d2Gkb/NZdMsmBt9YqkcjbEQtQHk/oLEPCJ6wJ4E3HNQRwv2WUTf6ZBUbypLnCY2kobNE
wp4lPQZ+A8tvCZ7AlHkXhF8NfzaPRbXwJepS25D7c1fPs80tv4oYdoh4afSl52LE7ubH9ppN1kAA
vH0wTeIxhaMgJGaJWyP/2AFNLNx8TJ6b1lBPpMcSYYXl8VS0dHYpsCQu4iNU1fAvN37q0w4M4KaJ
Jn6yJvySdHFHdyDRxGNOh3aOGxFEUvhs0eI+BR32rjIimiopB2s/kn7qtQUWkZHi7AO9UcNPCdTJ
y1uCuIoDTloL2gUqlYSN4NrXYHNn6fdcZxaBBzQjIrePQ2R0B43yWTRo6n5gRcZ9oisoJmvmPlUo
hmkA5s8qr+V+/oJDmC+b5R03JZouUXLHxuEunrv+IdcR2xdNcN8pPqRqWts3lpPn5xJDGC6l+D7t
1Gjrq85jEOgHRdGf/DbxkYuh04/IQTnXGoa2OHkghNvTpNF79jh3Llyw1rNl1L7hKU/VQfHCuck2
On72XYy+O1pnaUdRGOetWsfHtjeAnfWlNd4PenOQUrmLh8K5GANiDLph9RFjjR6gAKdbSLFfR0U/
cVapBLOM05w9zIDHAksaJgJaAvaUvimdc89OP7tNIOZ0Zg/EzJbTKS9PsDfYe5q+8Do5nmXbW25Y
o78uAuN2hqC0BY7RjXpwsA2SuEmwgI9osS4r/eFLN9vBnUYoTy4qZ2O29jovGbJ+rz9wimjpWCdW
py2e/hJHqKa8UIzCXufk2ZWwC8SW8S5AE3DyhwSK6djM2LcfkKwowCoH0Cg+TM4p04qjaIwHU4W5
RGFbuQ3VKTwrFrdW+3XKg+CORYSKagDDWUc/kRYz7IEEWU2pyO7aL5iTbqkEaU3UXTs7MblnAsCY
5wo2DVfbZBfVNdNe5k6r9wG9H68gzyys5VkrTLam9sKeE9KAW4uBGzjJ/NBGkXYCgpjsWrUQz5HY
2XpnHZ0Wj70mR/NUttFRcQSTb9dmp5iUYz/vFa9sBMVXIC5bzD7M++DVAOuF5Y6Kln6icWbufeiD
6qhC5DRb0pIYX2vEPdMmtIK3ms3IbRQPAIzwF+7jAJtOow9YYouooDab2Zexr2+deLr0s4OTLxTj
Bm1kd06kEnjhNq6V9FjGxK2LMpZXDPyv3PpWehm112hstzrGV746I45VGN7kMaj4MUpPssq+xXGh
kLCOeWKOO/MFmG4SvGL77XE8IDwA3EBqbm0ARmeGvJ06/d6ZsItxw4ffQfgVTc/Q2ppId3esm+ud
0oBZmNDfesEChVTg/O0p7ibunGCJFs2kPVDpI7Ujh/ELFum5bTDxqoEsr6rAapD1Rvjd7CFFY9+7
1jO5etAelFHW1xzoDbbWkbt6NZdfmpj6Uq4pwRFVniDhyqLc1RdfZVb3XkDGPLDz3CTJpkKZQTSD
Fn6Nh/rWpPZH4EFxA1bMoj5W4iCMaP52Ng72KgVtNLZsdGKrewqzRD34ZBy5plkW+2SmCsHdjtsU
+BefsAPQJe8NHdz1NEgWT/QAdewMsEMtRgfHVVGoweYZi2S/fp7AyCBFC9jKkQu/7RVLP5jZZBD5
S3s/DvGWO3PiBlkOP7GT9kuY+ai5aSBOU49mzq4BWDaUwZ2MuA1ZjTeFE7/xKv4xryxKtxJYDixC
cauH5PVEzgBVZSRyyx+1F6zkK4yi98EYYJYkiZTCWAjOUFWbg6Zx3OPA2JTY2e9wTCJHyZuAFjxc
YLXE8J6GUtuZafsx6kX4kCT4V0EaoAxEn53pLA7BFkP9CYzDPOtnG+o4cYYGw9h0VnCL/Ls+9S9d
aJpcOcpHXurxwVIO5A3DIyD8JM+Seo9tdd4y0KiytwpQjWAw9vZU7ku/Uc5CmU4x02fDzR47DtXu
2Ia7AswkPaIArVykK9tItZQzq69bPEvsjBCQrWqYp0wSNGs7aoW5aX4Nh1nbNrGFPcsp6UkEjdxF
PcVphTbieUytS9S1j4NDUZuVLwnWfQmN0gpOZUU3oBWi4JVhYtbUH5uZV5aV/mH6WHkq+twuAokY
mebAeqPUmvs6BuyAoKdfZ3FLOp0DBxLYqk94sCxdGWRUkVlhuJYf3IyZ3d34XyhBgK1wmnqfUcRY
NSP6ADQZ+qGd5CVqlHY/jnRjCKJCjG5ho0QBCqE1Pc8mEhlmJgBCHaQHP5Qvkx4iHpPpNffVWwX4
fZ6FGaDaCrFfleyMOcaczVmLMVu7LR0OtxhyotETbNKSsqqXE+unBD2X+sCUP2TE5M4kmnTJzEH2
JYIVAA6KZGDGGuUxCtd62b7PnVEdSZbn0+fWWx2QLzQYfeXKvFU9Bf3NingXh9CieB3E4CHqxuou
JLF80ULchXjSA1Z9CIG0wkh3ShwMmx6pDeGGEHiTWN9PS+6LXfbj3lThzFRTdheFvb0pAadtNctu
vRKHfDs5xdGcwN10sO99cxGFVMlwkv5wS2eAnIEZaVgad+e+SB6V7N7Uu/ABZWh0Rr9wpyrB7JV9
ca/UBTYL2pG0FxXjDJX5hFJyRMcjT0VoObehCdpxkRFkFd3Q1jCOivyuFu10FIADqdxXnMu08tTi
Yega3Ut6fuVT1uysNDggZ44OtiC5vBLBsQkUazs1uv9oYKEKpVNsxrl8bbOGEaTd5bUMUXutqOJU
2zEUN01PnK5W1PkNpv94rSN42Tom7Ah7mXElUa3cMbNx34LbIGa1u4yyYfQOsbonBhpXKQSv0FrC
jmo8MDmAib6w22Mc6a5WaCwQ7eZxcibACC2uXYtsZ1ddVE8CXNgmp6GxbfV03+BnjVszfmWqpi0I
5tuzuuH/cHdmu3Fj25b9lUS90+Bms0k+1AFK0UcoFGqsxnohQrLMvu/59TUoWTctOW9mVsrATZRx
YJx0QzMYm7tZa84xAfl70IwqY47rtNxA6rkGT4LnbUBXIzVCEUtV0bbyOlawqGTsXIoY/6+jUxGu
LLRxkX8jMXyfejHvk8bzXrIEnOQPgIb7C4D8Cf3Y9qsgicHPGoNcdnOtd4W5GALjCQXgkxn32goQ
0CO8v3ID9ntJxVbuOQzjlpSg3KHLaTe6sUEHQVK1kx6jDg7S6NBB70WOvqOhpCKLfQ3wi5M2RsVG
EPTQEhkC6qu64kncGVXSbbJgx1bQv0jHNUhpdoiaGt/59VmhpcOt6xF4zTunz4fCSC5ps2GG9oaN
Ql5X2zY34PWRVgEN2ph+hgdfgZupTFKcUqSLEYnWRYYkD1f1xjOr+pGf5mMezSLcqVd+qKM3a5dK
57P/tUpGfNuh3dHw9LJdOgRBpcGpHwJS44gLUqpVZPBEB5TOuDDKL5KEQZSIQKUmlqsHOvYyVYIr
Wuc2UQ+Ku2ruhipsOb43y64U+ZxfCxcU2qqZkpLkqCzpe3YgoEzqg3XO7FZDn6RsvvYJ7JslFFfm
RA4QQElZn2BUkAq4Cp1ZK47FmGSLc83qb9sOzI3VZyyFDe25ZlRpxXTDWdPZxjlTv3keJ5JeB2X7
uWzyC5TONvRd4GeaYrMjo/NclHnwRfPbDQeq+J5Y0IUxYRiboCCb0dEDduoV4MQe1e5Y+DrPlkpM
1RNaLFTqLzYfay5996sZZTTsSonfoRyopCpJuGnD+iIFI3JeKTrplzZxYr1O2UN1qmY9hnxoSd91
To+7Ylsj/HXJkIN6StPKQKKdPyUep35B3LIwqhaEs+OfG17Trbq4rFn9wfqQq2zuHdpLC2ug81Ej
colHxAuFt49TlDsDC3pjMivbJO1JLclIJHFPA/jfO5Q0q0pvks80cXn/ZbBsGuMq6FAPFDVy26BZ
tI75OSsgjSXbPuL5F/5lO/3ky/S+gL2OUpkByqlPejkt0b6eEZbB2liJg6PMrWZbhRHi+YJWp0er
qx28vTZJoSHfwQWgfVlNRA8sIcgCHPCDZQ7bQWGEkYz+oLSAmJ3iVpD4XCDF6gPtvvSaVekizOjL
9FCirIGjwIzl1JhMW/2ap9wC2GkOppZ/6V1jjQd1RX/sYmQdZJ+DEjC1deJVCP7SoweAVqyd12Rn
n+e2j6ql00/wCFB99mT1zQjQqGWZj8xnwhGw4zlJB+1ALxPSrblqumZH2bqEBwkFPyVqnPf42usG
2KvFtR8b3jwLlGtIdA7bzsandJv3J6Pv88o1X/QBZlNr7sEPwvyGvEcNQAJSdWBT9WFyi1oKVEKe
3ZrURhT2G2aHThZDEqBwPFc9fyvPxi9acO777BTy+I4xeW8kUCbaVCdJRlZfat8AjyjcG8cNH6M+
MlZAt3f50HTATK1ZxwKAj+BEqUCQjtqAdjEUl+ZA4ZQaxYmU5PVFMSkv0+A1fMoryqUlMOKanW7t
KL7deAMINcxUORUCgxS4RFsZ0EuI6AivDbQHWhyjATJ7DpmZMs4NHuRcKHjlK4LeMmqWWcnXp6bh
l4b6ICB06bLF1GcgT/C9J+O3WLFPI2+caz3rpMCkkZ9KYm5Bs+LDzpu1VQFFp3750Nj9g6XklI0p
H5BAyt5pwFaWKNg8aIgLT86tunJmIEI4WhZPMnDvRwnAvuwjvqf4rAltCzsOhu9uAfJnaznFWhjm
TgNJOTPG6LTxNPhXQzppMazzDJQWQw0iUlt3a7ujjz1m1b1LvoolYNGoI6d34VS7gXaIsKK14WwL
Eg4WGWUWDtNEPoc0CKtgV+b5o2exkRth39PGTiHZ7ZxufFDjRIEJV2MRCRGSdsGDZ3TVBtzAjPrd
eagOYiMKG4oU0BSjYY6yLf1U8lvw3iDi+pk+i/LqyS3M7jBCE0iE99hpRnvHTgUJISxyM7BWndvd
WOy5aVZ65Mi67OwynUdb5j08vbwp7klVhEahWNGhHig5FAppVTaf7cQBZ1SbVLxxAjGyW0giWl5u
+pEQSzMkYafzbB0evXYG6I9IZvodit7ckOgALWJj0SG+V3WklYnyTQk1VLsjIw4bqLcxUfYiugzm
ap0MTFSgh0fiyoB10RU32+bad3pUiXl1jlGXoo0Wn9a6Ym+1uG0RubAzi2sGAu2N4rPJlrYXCitH
ymmW8IZzoyXVIqqQrEPArlepUdxyJCu/hDLn3Nq3ytpF0Ds3lQpLhIuAA5wEgoS2b9ZKBG7GSeq9
rZunTprjEEBA1pwrk/lcU7piJSyqMMhgYA44GDekX2wqn4Nn36ZngMwvZV/TGYDpAUZPm6eVcSE7
uE4YydWRCOkEIRhrmIFWsrMhXClU2ItMOdezM1Ex8Wooy5omO4xdfDmqJNqGHVzf8CwpUfSbONCI
o4QTQhDMAR+d3FTteI8w86HRgJeXIF1mnGMemG5E7WYr9KQd0K0HrxPxsvX3SJanRb0dlpZnEvBZ
ER4UkwOygMRRLh3pW0i64aXHXnyKOivdpOwPbHTUSwMV8ODy9VUewuwx3OiIh2c1VGxIqKRCl+43
Nxi/DZFhXJgq7RxAexc4cPEARiwKU9XKkOAyLLiKvD3YMsxSQQh+3yOmhPfr3fkmuccVYVlFfyHI
9V1UGiSH0jN3SaCcp1G1qXsSPmJV1HMDxAJKF/3M0fIHRkSC+qqFmrM3FEwYUFWjfeqwo6CxhBR4
rK+7drJ9NWN9qsf5Brw4ZmkbcGVQjPMkK29Cp76UyCpmdkFTLqlJRDF1dugyPqYxjkYq8zdDBie3
HwuBa3nQlm05yFMrJ+eutq6JdRInkZtBAyeNal0GoP3UcMVaB1hfcR6cLOnuYvU+8/EK6NQD1kOB
7roYFIhaaKyYmip3XWwa2XHMQXUQWbd6kXy2qDkvXKfqbzv4+T3q5sANVmOi3XeZi5hu9K9FWyDl
EwouM8uqoDJr3r0o7QX5NcnBSrw1bckTvgjcw0Q8p8Fdy7Zyj6ptNijUYEcZ76jBY72ljDAmOHAE
OzwnRxPl6s2i0OkSEobBv6BdKsyRnA8BObku61Gebj1Xbge/EPR08WXkSCcLg38J17JEfpg9pabR
LDP5tcvROCY54tosAk8ierb+RXJoCp4YaTA6Yo2gJw4ioZe0bgA3zEzS7NV2RAsEQInuTXNZayqg
3dBGu2bRw7W6r4n0y62SqMOFxFXVVsxbGHCWRom0yZSTl17pyrMYB5U97Mj4bC6gM1OqgrCE0nNZ
RhuYv+PawJtKSZ3snk5befTeEFwmw8as8mUetsmWIIpbpwztE0O7qSoUaXVvfW7H7FqrmysZWtjT
K8zOcu0lXbLxWjU6z1viFUK2hUiEnSsvb9UdKtt95Mv2zJwocbpUDvS+ZE5AeJ2dtjWLrGoFG8vH
QTbAI9yhR0jvUozluWDyxkV6jqnnnK12Me98fQPBWZArrkarIGetSoIbTEjaaULVpDRd9Zx3mA1w
wbrFQjOrjJzdBe54XfbTgX5AlFdC7MfMMO9UauVmfmZj/+kIWj9hYR3yfgPl66LVVfaFRnHXPAYJ
XF34h/eA/gLcTgnxyE18RXADzy1Q0SL0OfiA1p43lCHtjBIF4IM5etaoQytQDA6nnzFJTxKwta45
aBelCHApYkFwWlgERtKubIWvp1pL1/lMHHezn8KWkrJRl53rUneI860dKVOgEGtCCFansmj7AxqJ
c9ojhW9cew7a1hzzZxLpu9Bi66UOp+NkcCsAp1HW7clBs+JVLZjqfHM6dDgRhChYkZV3AeOGuZ0Y
qBUpDfvR0cq5GLAsjnQBaB+wh2dg+vVDmAsxt/x0mfXoMkfBDJ2JqjvrnIc2BwMfjsNnKJpsivWO
YB8OlUakPcUD29hopD3pK/LGDL81of6EdeE0B5ew6GO0hbaXgmzLKerZASbRMYSR1AnrwvKsDXkP
4NSp0DrFDfU14lL1+sbKRQtcyDwEnErptST6wUngPHXu18iaENupqWwKsBvzvgP7SY7TAjO6EMyj
FRQke7Qve7ckJwYk8Slk8Y0mO4OTMRJAUWaPYxNydBgjDNuWLeBI1qsca2nnst2F9YQeuemPrZBz
0eb4Oaxjb2GJrOIjER1EQRQOWNoRRWqm9nPsPMClghH2XkNqlq4Tz5Ap4VmbkIOmkQ9btgdbdS94
gkvpuuemrxUrvMTrtnHnZYem1PVQODN+sSEP9TlCQTpXJnisFuEhJk6Ndli3EaNO3nRmrYA8PinR
LSYSKsCQ80qpn41RHyyaMcMqiRy71S+o/d6JCTVvcbis9IXdE/HkEFSxbs3zFGvTXT+W3UK2qC3r
uKRRzal+ZacqaWZmv6yD/CwE6qhkaITVofvKB4JdCXR45cOiV9NL52KEvXNNw4tsATvfy9o8M2kh
DpHZgubkQGu67mWUWDbFzmwxtfZgCMDo0KJixfDZy6KEQmASMFD7lyLw9nZB2ozQe9i4prWtIaay
hUUqGzjxpgkmjbS9oM/RgablCxqncBUEECvIBSORyvTn/XHEfjdCOLQoZBB1TQqdx8G/lydhwuya
4UoUsrAXk3iUGBqb6liJRLMb2XRrxaHN/DtafpLQj/sschRkNtYhds2LQminiqpfNgUB9lTo9qaH
jEFo1IIa8oqc/jFJPGLLBw1dBj5qAcVjJtW2nsOKSUkV4X1LWY6UYdbUen4X+YO5m7RN7F2JiG+q
rl2QjoqBZyC1nhGxKlW1metFk899qxOr3oYBL30JN9rqWmR9aCZRPC8pmthzTnvRqesPd5Vd70np
iHdFgr/Gq1Fo13LrBchRBccuo++RoMTZTkgyvJqg7MhoNM6axKFvQP9p1ocQg/20um98Dk++kwCr
oLniyk3vokuCqLos7YZVs3dIGkmP0+8GHWg50IBEduw4eC0o7ZGOeRNy51N2Ti6pSBD9ZRiIc/zu
oq+rG5XW5ugrn7O67U7jXPusrtEJs5KXe6HTqqgiJ91gv4YjLC+dIOk/u7GyEH4E0A44+7Io/CV+
nhamLUlJuddSH2g9KrO1UMg+4gatId+PDY2AaQusWc+9vGDO0RygnvRpinnHgsP1TB8g38lgHjem
vaz79qoXbJI8xyBOQY0xmqoSvl5llnCBQ2eRG0iaqsgjximppq9NNRaC6LQFRZXxPPKavdVRFHXR
3c817cpE9rGgJl7MMzfdu37l0y/SMPix7UpA6mOFmqUtAqkuyg6qRQRUz/EeceV4qrn9LuI7mUzl
S9ujgq2n3bEbaDuDQ+UR2X22aW1Iv/DMgJEsgBLlS0MptJkusLniT5tU34odWXMwl/nC++JG/W3j
xtECbjcpJnbtgJjZxn4jWeV2ZDXs/cHpOV357mp6a6Hs10iCejUFzOUeahKG1IqvwQxghE+HhqGg
mE32TNbCJ8C6IDflIgL7eCbJvStVOF12eexFhA8AsMECVF+501Tv0IRUdmHRPRnDGC4Ntf/qoxFv
OarpYeusYo8zso5b8UIq6xyR1DrTCKgIRbwOacK0WdnM6iyFVQiZOVL0bmFJFdURFtG0tS5Vw1wF
7LjmPkhO/nTeQhcVAYr0+oCYMdhobsDm2yZCozykOnUx3vwrTZ9KN3661ut61+j2qoppKrS9z3ui
5QYgvhgZMuxRdHxKhIpnvArdqljJ4roZIQhPmbKsvGTkEj6iVsO1k5jXoUa5cAjJyyV3s7UoGsUt
UWCVdXQyzV+3D/Ug7wa6D1DEkO90gbgESgBBZqAu4gTywbdj3E1BAXI6K74hJuqVqXmbgkaLTbbs
BacRK0uuq55FNtxr9qKwBb06r1LXjTNu4kAuUtrL7LTSkVSJsB8W5GtnW2KJYEPjWqX8BYkUkg8n
DcQtepzeRfj68zT8mhK9XoJR3+mSrpPDJrBnuaqogy44E2M2aYebodhX5dDem75JEEKkIrPcsBdz
+P8tWHIz2xdqdGpQk6fCfJU62YXeaBU+KoLFSz4AzIgI15PO4RNzNIdky15nDcOJbVd5og95diyV
ADcIqn+T2WujBA7evG+hHRo79THlfDpXG8XcmDnCTZloPpaxuGESQMsVaSQG+2Z56hcRWxnxLehx
TNL4/CxUl/KBtO4ao1kFiRTnQmnEOdU5cdJ6FIZ12sK09saZS0sOrqRZLvoOm0bfmndqgLmP9q3q
ceT2gcQZnfklEUF3iLWL3jkL6lS7ZZ3gc4eyx7WO1dMcG2oqNs5pCzVVFBBeZtTFSayC5s/4XvOI
WqyoGk5LDhMZurPxJA71m7q9d2kZ7kbyFUmObC4YRcmqrYO5VbmnsVKyOcWuFJLSY1X5edCOcmGX
hCcXnO9OojK4JfVGKDVW7z451NSJlyl+u5RlZuHTzpt5kvCMAfw4yOorlFHngzsU+CgxOibx5SDt
fVukX2oLHpR0yllkwlqoI+CGsmBLrEnaUQOK2DqPBxr4OnRGBFeJC7XEKh+rcIK+DzO24VuzIsyS
jBIqqaNy0fYRW8jcodntR/gY9KU5+ZsMGQfgoKaTgVHFqxTkCcObrFG3IJE3nsfAFjnrdQANyL+G
Vi7WKvgq3ryCga0y7w3merCScZP4LptVzaS43DCntggOZ7WVPbQs+NsRt12skMPVhJR3DS29hbeF
c9NxD6hRMvx2/rCmalCVyZpQvnQtkVVuI0k9QzpI5tNwI4ge9p36oFa8E/o4sY8Lk9aamyxRXj0k
flusIg0GaJm0zMs8br2k3KRxUMegDy4396WPgDi0zhw2UDahCxT/cqRhdk6BxecVHBxjT6QS0Q+O
OfdayUxgKvuqSJ7cMAQ+udR69QvoU7pzMC/K8tJshnZXWmW9UWIBerplf5+M5IHqfMc6kcueYxvr
GGEMILU2bDPyMloxN1MM2jI0z/y6RcRIHY0llQNciiyPYXcS9wxLghgXtIA4jQH13I30zYY+vMxT
6C965V5r1VFM/uBnPTDBu88RUKQNBnRAfYPNypCb7kluFWgnJs1fGgSbwIgJVQ/F0zjgOfb0Sao8
GTcH6lTFILsNqdPmJil9sM00CBFwh9gX1fJz7GjxMlaEBkOO8fLcUGsREHq9G23Vop9H5G+ygtTB
Mo4Lf2Ni2i+MnIwCsI8zpaA41/s3RnBlCTHSkXcv9SYuls8Sz7QAKOJWeFZscD29oVGTn8SWrAQH
Y0RC5tjRVuoaIb5O0AM5DvaUnimu1PnnajK9tiTYAXOrkE90Bzzr1cp1KYCfVGD7t6VJbqbvepvn
23FBIHG0QxwXhVddia+ZHo4xT8Bznryov0moyLdYSS8pdkPwyWUGy63EUtm66rxtgdzMiI+gm0on
I5orZnPRuPmwIp9DH0KUHYWdzVRIoSdVwrcqyWyaSeFQEncQoHlkI4KyhieKIGCJHecxt7N11/Fy
SAU0Z+xjHnKGqlg4zte2aoslVA7gGHLdASXZ9BWoiYiBWCXJZcM6DFt2EpVmk+5WsdJjpibagpRy
Mz5pYfDgiQ4Xnjt8mZQYtGmsz6Pa2KgOUXPOROkZK8vM1o2fJItqVO4FFQjaK+lFLVyTcGRy3Xht
9+jQQ9qi2n06OuqWfhE/FV22CSBp5j5p6YbHHsbRRsyrBk6cjHQSqV1GKhzyEE+KTePw5SfyO7a8
cP1qnOzOXRTcyRTJq1DPZB3tuoG6duP12zAQy95M6dWhOfH4JVyF/QGg8fVoHXXba1F1oBaOHWOl
mziZcsPcREL75imtwzJLsErkuALIXsjXbEM7jfPCWBRInCZ2AxtJF6YU8kFctyay7Vp0N7om9FXB
JOdYbboJqbtv3ci1t5g45uTbEbcFcXpGTWrS0vqDfIgxuiFhTIuZDw6f5V8SYl7nR464t3YvehBF
EJEE5nBDbQawinT57Sw0lkVdXCKd7hZBYl06HAdMTiRkdawSD6J9nFLVHIZ4R+W5QO7E2wf+QVxV
fXYzwqCB+aLcyarXOPtOBtr4+Kwctth9vGidB4qoKyN0Ljg4sHmCtRNN5oB6jKYMvAMQe287qlBa
vDPU2lM+Wl3MQvbCnjelS7hpP6PRbGzTFCs13xuy06Vq8iY0LNG0t8RccShl5qZZLks9vnp+q4RL
NQQvf7XIVR8fknuuc+3F87B8Vj0//zSWGZ19l8gfbBC1cgFqha7AdOdZXiTgKocbQGHkWfXUJy3A
fCw93nIwoScoGgo8t1FXXUUkUOOiuxtUoiH4a810t2WGeqWYRorqquHOIJ9krobUxnvZTavD8MUX
erVVCo9LmFhectwEUPtZYjq3OJgjx5Uic+9SXdm7MgzWOnOSbJPLGH/CUnikB9G5gh2ct94TkSis
cyVevwGBM6rRZAkMEr61pqzrYhrdIaQYj1tWJ7l97cOo1OAcqZLmT2fEFMw8d1WMBspLHXoZ+ykK
cz3OODC+jlvPYfDRH0aq23+lQM66DwIAULvKl8G75+lMCYpGOLitUKwOPIN4xWmS06KrRjQLuB1x
RbCPMJtZNZDLRE3sso1oqDpARZB/LC3EPidOXvG6GRnaKwuszF8ixN4x5RxVN3FEC6KvDIHvZXIf
/QAQ85yu4WDelyjUw6cRmPo8NO0IXjnNpIHEPKA4jF/NNg1MerlGCYWu2SCPDmW81Q/WrD+ghfKX
froZQxe2qeEv5yiime9wfsRuEGKiVtlaVZFPW6ZRLomaQXIUqXstL644kYBoL8Fxor6iFOSXNDz0
dF4Je0S3nHk3JDpHvFqnBI6lp5MSmlLzZe6TqyqplKVtNQ+Nwaf6BJGh8+10bmm+cjDYToYWyYF0
6/RtjdF2jrGAkHrDQkRZ0+kUQV3OajsctnbKxqkDbxQII7qsaw38wXiWk1r4jc79g9qq9lpouY8u
F6kRS07DC08/Vk1IZamVxrgezCWWAA/6R6BeYNlndu9acxNHdA3MjL29YbL/gemff/aM0j7pQrFk
OCpfMjS8erHJpipKVyhnWk+zMPHJIbVzNbgdHbaWMk4XSEdwqPjeJiShhXTweuOquTwYQX6nlZCG
PF/JdoHOwWZw00slL+0tZQhsBWUrzkhz8OZ5GTBNTlgdGPusmKOtH9Spv5j27qkDzf2GIkrs0TPn
1K0vbTM86yyLKkxFVwLJrb6KYxdBWxbaGyjmI13t2FlpTKULCj/YjrG1LDNFvYvNkTgw0740injc
ZxSj53UOq7UI8ha8bliRwUWWa2+UD5GbEn2H2hePBImhQouVUyqHX1kqxDYauE2QYhhfRWLvDFdf
EQHcn1opkyBZVf0epaAySwzzoHZF9tD7kXdiX7BKpEeEBgEObn9N19KETIVTwtbym8Dto1OFLiWq
NoNxj/vZN0YWekqLWaJpnzWgOGwdwy/YTtZWHtsLVG01CkFjvE0gVc+CPP6m5xpUsITBhB9lQD8d
lTeOVd+LWJB10VIK64ZY3RuyTDaGm5w303+Fsu0odkz/N2VA7XUiapYE5UAbtWHFMl6skYog3X61
bzDkeZbWw4Hijz//HajEVIyG1H/5g6qlEGjfDsOa/AnimBnaW6PGktrgZTsZS40tqRmQjYOMbuOb
Tn9JQAhQMoHMra8o+dg3Roh+IKUR7ZODMcs8a0QzG19lQ1bsM4dsCjUKyQDIqaWO7KRQgeCv5Z1M
r6puh3YoOVcTy1vnUodVYQ+njtM5JzFsLNWvJTbqolxqSvlUKKDdHKtiBcioYuD2SgH7lsYl+01U
1YQXFQz9pnHR/ZLetPQyFzsUD/ZQd6A7nC6y9+rE+Upqg9BaioWX6M+zkwQU78Yl2f6kcXHttdAs
RB4CvzK/FV4LJwsljSlqb1HhOl+gzDQhzanL2MX4Etk1AQUxCl9LhtQCB+vB9rJybWutcep6zVWl
ePm+byV9TNEvg1zvlnVeYltsRkp5WRnPeWbl0jXIIzYp5ICWQkNDLIPbS7zg7Iv9VD8Lpdpt9Sxb
xADndqFePteYas6IhJR6GREpdd91O8tBVEpzmgg+Kw9WxLE/UOItZ4j94pU6ZGs7toO56VGW+fPJ
+ScKLAZQUxoG1Fnii7DFvlsoolJorqzUbI2iYMbWt5yRSB9uVS0JT82ONDkvjJ5KxjGOmRjJgB1k
6N/B7zmmGpySiXwQBQelNMVEQq/lG9XEv7hFbXLC/shHfb5FRxq4eA1b/4lgbJeSIh8aqDXAL31R
eRg1OpsGHlovbafGoHqahChSl6nciEhfqWON3ampK+dt2M2FehGnlN59yocA9+x61Za9tZeI1SYw
OFQ2XVDopl9FzTA/qdjQU+rMtL9YBQXW4XefAtau7QBDNVRHd8yJVP7DipwrSOnVoc+QjaXF3vDM
cwx4J5LDx9wUZrqvkm2etacecyA1rGIioRl0NBHkMft06Nvza6MMAkKnj7STUM1l5MUpXYIn7M+H
hKH/wZ0aUFEcTVi689PzxoaouJlbooSHyTjTCmI4q1yVa83u5qlX4JCpusfeKy+K2i7vavkIEqk+
tWRVruoUY4ftJjupk8hDbg3Rz4lzmxbWLkmH/tRGxL0oSUOgYVk4bLA17aR3wevINDe3IH0QNtIA
Pcnh8a3artTmTpKsNM4Ut2TRPbXjQRns/iLPPTTQsbH2AkfilkXqr9aUdyILYQSVfcKMR3gRdPKe
H83/N4b8HwIFfooJeEk7+B4i8Iyw/5z9sz/0oy3/5wv93dwBe4LevrH4P1/rOfXgz64RHwlHaL4S
TWBYn4xnSK5tOc8/oOSSNOt9/22qIeonk8mNyMjJ0a+qL//gDw/p57v/OW/hn/2ZP/sEL8EMm6//
+39pOvr2Dz4F3fhkcDq20FU/f0iV1/nNU1DlJ8StJBLY/1Of/zFr0nrKsvCCLP2R2aAZzPV/Zwy8
u8LvYwBig8lRx1Kn+fTHj+04BEywWpiEFDz/4LH8HggyxVz8sy/27wyQv/flQ9HkoPR3Pv279I4f
Pr3xCbKENi2Mf/wGCPFJSsN0pPkyOP6nRsC7T/D7G2CC7vzoQ7A+AfmQgBuclxeAD/njSICA/kkK
SNqO+v0p/dtGAuus/dGnwGSokjchHMv4b6YBnoIxBUBMsSX/rjfBkjpv78feBPuT49iQONi4PP94
PwhU85NpWDa4lX/bpxeGJV5u6nfazf/zUmh8Ym+pWhTFXyYCtvFv3wHjkwR1Q/3lZb35Ny2C1D1e
5qUPfH79E4QdCTIGWv7zj3ef/3krYLNb+NfNgJrO+vXR0e980qdTHPW+Px79QvL1m5w6zH/pTkg3
pPbhOYCnQH+R6AQWlenH+/3gtBq+wpv+ZVMg41bjdj80B5KcxYfmOYrvn//9JKBa7IepBpvq9z3R
358K/8Z88V8HjBmm8q/PR4vgqfohxewv/8DrweLnC3zfUT3vmdkzvvmDE0zs5dIv24rpv//zZsPx
HLT2w2++Bq89/zvf//r3D/jzP/3m33r9VK+/uA6eymP56A/PvzF8v82X5LT/Ex8fjsnxx/0uLx8z
/e938lMw2399/39x4Sp6d90pq+bD1y2DMUvfXvh5j/rxC0fHtDpWr7c4fY2CAPHX/56+gn/2KGbH
OPiG7fUtCu5lU/nRu56RtVYev2avdznd9ctO5eNXTtOnxzp4bOo3F7cc3tiPXnz+FB+7Y/n0eqXp
tm3ao6///c8f9jx4yQ/8Lfv2Gw+nSR7ePvZp9fn4v7LkqQdf345CoU7H5I8+GWIZwQa+vTK7RbbD
H73ymiceBK/XeR7e+P9Yzz564c3Xo/9mAH7fLH74unEcpFnw9o2kUPILxt8m/Roc380ilJd/wfe3
ybq3Xx5II9bMjz6L3c9zkxTaL3hfdtxZ8xgNr7f4PC6mctTrL/zzV/E0Q/z902N2IHZ9/Nr7Y5C+
mT1Q6f2K5WUPIQmD1dfXO5weh6ZCqXv9hX/+OPbHqjo++k31hKnj9XIv1zen8vZHhwixr37gHd/W
rqgr/II3fB+wFlRZ/WZka8KYgKUfv22Q1/wvz9/MTZog9PXXXD1ryveX/iU3TuLsuznke43ko4/k
7OmhPL7bPVE/k87Hn8fZU3t8u259P9p9/J6739bHhCz74O2yzvWnM86vuP72qaye3sxU1KanZuGv
uPj+qQ8e3yxj3wvfv+LiX7Iyer3N51ceycsvmLzPppzi32bHMmOlfPty6lL8sn9gfozev/vgfn7B
luTgB2+fuMFoeX1O/3ymPUQxO5K3pxrIms4vmGQP5ZP3vj3wXBn66Cg5f6L7DPb8+O6YoBFI/Qvu
+xKE6tNvG3xw79Y2i9L7x5/41RSL/YcDUWeV+AVf6cs/8PNAnC7/C/aDn3n6T1X19GZLoeuqRtHr
o9/s56f+7alS56Z/wXWv66P/enfTnPK9OvXR2/2TLPX/Pqv9b5UEbv4EiP7BS98eWXdSD3vRmydi
PvdvP/pEbgmK/+0Pb14iQHj9B//5dHUbVI8ZkRxv712iwfgF1x4ygkS81ws9j5OXKt6fP5U/qjT9
501JajF9ZW9rZ3/5B6iATRd+jJ+O5X/+LwAAAP//</cx:binary>
              </cx:geoCache>
            </cx:geography>
          </cx:layoutPr>
          <cx:valueColors>
            <cx:minColor>
              <a:schemeClr val="accent2">
                <a:lumMod val="40000"/>
                <a:lumOff val="60000"/>
              </a:schemeClr>
            </cx:minColor>
            <cx:maxColor>
              <a:schemeClr val="accent2">
                <a:lumMod val="75000"/>
              </a:schemeClr>
            </cx:maxColor>
          </cx:valueColors>
        </cx:series>
      </cx:plotAreaRegion>
    </cx:plotArea>
    <cx:legend pos="t" align="ctr" overlay="0">
      <cx:spPr>
        <a:noFill/>
      </cx:spPr>
      <cx:txPr>
        <a:bodyPr spcFirstLastPara="1" vertOverflow="ellipsis" horzOverflow="overflow" wrap="square" lIns="0" tIns="0" rIns="0" bIns="0" anchor="ctr" anchorCtr="1"/>
        <a:lstStyle/>
        <a:p>
          <a:pPr algn="ctr" rtl="0">
            <a:defRPr sz="1100" baseline="0">
              <a:solidFill>
                <a:sysClr val="windowText" lastClr="000000"/>
              </a:solidFill>
            </a:defRPr>
          </a:pPr>
          <a:endParaRPr lang="en-US" sz="1100" b="0" i="0" u="none" strike="noStrike" spc="20" baseline="0">
            <a:solidFill>
              <a:sysClr val="windowText" lastClr="000000"/>
            </a:solidFill>
            <a:latin typeface="Calibri" panose="020F0502020204030204"/>
          </a:endParaRPr>
        </a:p>
      </cx:txPr>
    </cx:legend>
  </cx:chart>
  <cx:spPr>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4.emf"/><Relationship Id="rId3" Type="http://schemas.openxmlformats.org/officeDocument/2006/relationships/chart" Target="../charts/chart12.xml"/><Relationship Id="rId7" Type="http://schemas.openxmlformats.org/officeDocument/2006/relationships/chart" Target="../charts/chart15.xml"/><Relationship Id="rId12" Type="http://schemas.openxmlformats.org/officeDocument/2006/relationships/image" Target="../media/image3.emf"/><Relationship Id="rId2" Type="http://schemas.openxmlformats.org/officeDocument/2006/relationships/chart" Target="../charts/chart11.xml"/><Relationship Id="rId1" Type="http://schemas.openxmlformats.org/officeDocument/2006/relationships/chart" Target="../charts/chart10.xml"/><Relationship Id="rId6" Type="http://schemas.microsoft.com/office/2014/relationships/chartEx" Target="../charts/chartEx2.xml"/><Relationship Id="rId11" Type="http://schemas.openxmlformats.org/officeDocument/2006/relationships/image" Target="../media/image2.emf"/><Relationship Id="rId5" Type="http://schemas.openxmlformats.org/officeDocument/2006/relationships/chart" Target="../charts/chart14.xml"/><Relationship Id="rId10" Type="http://schemas.openxmlformats.org/officeDocument/2006/relationships/chart" Target="../charts/chart18.xml"/><Relationship Id="rId4" Type="http://schemas.openxmlformats.org/officeDocument/2006/relationships/chart" Target="../charts/chart13.xml"/><Relationship Id="rId9" Type="http://schemas.openxmlformats.org/officeDocument/2006/relationships/chart" Target="../charts/chart17.xml"/><Relationship Id="rId1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15</xdr:row>
      <xdr:rowOff>95250</xdr:rowOff>
    </xdr:from>
    <xdr:to>
      <xdr:col>7</xdr:col>
      <xdr:colOff>457200</xdr:colOff>
      <xdr:row>28</xdr:row>
      <xdr:rowOff>142875</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id="{45AB6EB5-096A-44E7-A397-1C62DB0F048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305300" y="295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609599</xdr:colOff>
      <xdr:row>1</xdr:row>
      <xdr:rowOff>9525</xdr:rowOff>
    </xdr:from>
    <xdr:to>
      <xdr:col>15</xdr:col>
      <xdr:colOff>600074</xdr:colOff>
      <xdr:row>16</xdr:row>
      <xdr:rowOff>119062</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5D833783-C5E9-4855-B1AB-F85FF778D4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86499" y="200025"/>
              <a:ext cx="5438775" cy="29670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800100</xdr:colOff>
      <xdr:row>5</xdr:row>
      <xdr:rowOff>4762</xdr:rowOff>
    </xdr:from>
    <xdr:to>
      <xdr:col>11</xdr:col>
      <xdr:colOff>295275</xdr:colOff>
      <xdr:row>19</xdr:row>
      <xdr:rowOff>80962</xdr:rowOff>
    </xdr:to>
    <xdr:graphicFrame macro="">
      <xdr:nvGraphicFramePr>
        <xdr:cNvPr id="5" name="Chart 4">
          <a:extLst>
            <a:ext uri="{FF2B5EF4-FFF2-40B4-BE49-F238E27FC236}">
              <a16:creationId xmlns:a16="http://schemas.microsoft.com/office/drawing/2014/main" id="{5C0DA953-912E-4E16-A83A-00D4B9FB6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0</xdr:rowOff>
    </xdr:from>
    <xdr:to>
      <xdr:col>12</xdr:col>
      <xdr:colOff>9525</xdr:colOff>
      <xdr:row>19</xdr:row>
      <xdr:rowOff>0</xdr:rowOff>
    </xdr:to>
    <xdr:graphicFrame macro="">
      <xdr:nvGraphicFramePr>
        <xdr:cNvPr id="2" name="Chart 1">
          <a:extLst>
            <a:ext uri="{FF2B5EF4-FFF2-40B4-BE49-F238E27FC236}">
              <a16:creationId xmlns:a16="http://schemas.microsoft.com/office/drawing/2014/main" id="{B7B0198A-5D69-469D-BF68-9095F862B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1047750</xdr:colOff>
      <xdr:row>2</xdr:row>
      <xdr:rowOff>185737</xdr:rowOff>
    </xdr:from>
    <xdr:to>
      <xdr:col>11</xdr:col>
      <xdr:colOff>285750</xdr:colOff>
      <xdr:row>17</xdr:row>
      <xdr:rowOff>71437</xdr:rowOff>
    </xdr:to>
    <xdr:graphicFrame macro="">
      <xdr:nvGraphicFramePr>
        <xdr:cNvPr id="6" name="Chart 5">
          <a:extLst>
            <a:ext uri="{FF2B5EF4-FFF2-40B4-BE49-F238E27FC236}">
              <a16:creationId xmlns:a16="http://schemas.microsoft.com/office/drawing/2014/main" id="{581D9E38-D72B-43A6-932D-2CFBC32EB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171449</xdr:colOff>
      <xdr:row>1</xdr:row>
      <xdr:rowOff>180974</xdr:rowOff>
    </xdr:from>
    <xdr:to>
      <xdr:col>7</xdr:col>
      <xdr:colOff>600074</xdr:colOff>
      <xdr:row>15</xdr:row>
      <xdr:rowOff>103821</xdr:rowOff>
    </xdr:to>
    <xdr:graphicFrame macro="">
      <xdr:nvGraphicFramePr>
        <xdr:cNvPr id="2" name="Chart 1">
          <a:extLst>
            <a:ext uri="{FF2B5EF4-FFF2-40B4-BE49-F238E27FC236}">
              <a16:creationId xmlns:a16="http://schemas.microsoft.com/office/drawing/2014/main" id="{FE04164E-B2BE-45F5-AD45-F3E95B946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28576</xdr:colOff>
      <xdr:row>5</xdr:row>
      <xdr:rowOff>114299</xdr:rowOff>
    </xdr:from>
    <xdr:to>
      <xdr:col>10</xdr:col>
      <xdr:colOff>9526</xdr:colOff>
      <xdr:row>18</xdr:row>
      <xdr:rowOff>9524</xdr:rowOff>
    </xdr:to>
    <xdr:graphicFrame macro="">
      <xdr:nvGraphicFramePr>
        <xdr:cNvPr id="2" name="Chart 1">
          <a:extLst>
            <a:ext uri="{FF2B5EF4-FFF2-40B4-BE49-F238E27FC236}">
              <a16:creationId xmlns:a16="http://schemas.microsoft.com/office/drawing/2014/main" id="{B2261C4E-B253-4D52-A89E-C5A60970F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285750</xdr:colOff>
      <xdr:row>4</xdr:row>
      <xdr:rowOff>85725</xdr:rowOff>
    </xdr:from>
    <xdr:to>
      <xdr:col>21</xdr:col>
      <xdr:colOff>276225</xdr:colOff>
      <xdr:row>17</xdr:row>
      <xdr:rowOff>133350</xdr:rowOff>
    </xdr:to>
    <mc:AlternateContent xmlns:mc="http://schemas.openxmlformats.org/markup-compatibility/2006" xmlns:a14="http://schemas.microsoft.com/office/drawing/2010/main">
      <mc:Choice Requires="a14">
        <xdr:graphicFrame macro="">
          <xdr:nvGraphicFramePr>
            <xdr:cNvPr id="7" name="State 2">
              <a:extLst>
                <a:ext uri="{FF2B5EF4-FFF2-40B4-BE49-F238E27FC236}">
                  <a16:creationId xmlns:a16="http://schemas.microsoft.com/office/drawing/2014/main" id="{A38FD9A1-E946-4B57-9E4B-F05A269BD219}"/>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2363450" y="84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619124</xdr:colOff>
      <xdr:row>2</xdr:row>
      <xdr:rowOff>9526</xdr:rowOff>
    </xdr:from>
    <xdr:to>
      <xdr:col>13</xdr:col>
      <xdr:colOff>1104899</xdr:colOff>
      <xdr:row>4</xdr:row>
      <xdr:rowOff>185738</xdr:rowOff>
    </xdr:to>
    <xdr:graphicFrame macro="">
      <xdr:nvGraphicFramePr>
        <xdr:cNvPr id="10" name="Chart 9">
          <a:extLst>
            <a:ext uri="{FF2B5EF4-FFF2-40B4-BE49-F238E27FC236}">
              <a16:creationId xmlns:a16="http://schemas.microsoft.com/office/drawing/2014/main" id="{6F7FF3BC-9750-4689-AF0B-48DD23634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xdr:row>
      <xdr:rowOff>9525</xdr:rowOff>
    </xdr:from>
    <xdr:to>
      <xdr:col>16</xdr:col>
      <xdr:colOff>504825</xdr:colOff>
      <xdr:row>4</xdr:row>
      <xdr:rowOff>80962</xdr:rowOff>
    </xdr:to>
    <xdr:graphicFrame macro="">
      <xdr:nvGraphicFramePr>
        <xdr:cNvPr id="11" name="Chart 10">
          <a:extLst>
            <a:ext uri="{FF2B5EF4-FFF2-40B4-BE49-F238E27FC236}">
              <a16:creationId xmlns:a16="http://schemas.microsoft.com/office/drawing/2014/main" id="{9FA10A02-5FDD-4CA8-92FE-59BD0F137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485774</xdr:colOff>
      <xdr:row>8</xdr:row>
      <xdr:rowOff>28575</xdr:rowOff>
    </xdr:from>
    <xdr:to>
      <xdr:col>13</xdr:col>
      <xdr:colOff>1104899</xdr:colOff>
      <xdr:row>10</xdr:row>
      <xdr:rowOff>52387</xdr:rowOff>
    </xdr:to>
    <xdr:graphicFrame macro="">
      <xdr:nvGraphicFramePr>
        <xdr:cNvPr id="12" name="Chart 11">
          <a:extLst>
            <a:ext uri="{FF2B5EF4-FFF2-40B4-BE49-F238E27FC236}">
              <a16:creationId xmlns:a16="http://schemas.microsoft.com/office/drawing/2014/main" id="{244231A6-4A87-45BD-A659-282EEBA87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9524</xdr:colOff>
      <xdr:row>8</xdr:row>
      <xdr:rowOff>38101</xdr:rowOff>
    </xdr:from>
    <xdr:to>
      <xdr:col>16</xdr:col>
      <xdr:colOff>638174</xdr:colOff>
      <xdr:row>10</xdr:row>
      <xdr:rowOff>147637</xdr:rowOff>
    </xdr:to>
    <xdr:graphicFrame macro="">
      <xdr:nvGraphicFramePr>
        <xdr:cNvPr id="13" name="Chart 12">
          <a:extLst>
            <a:ext uri="{FF2B5EF4-FFF2-40B4-BE49-F238E27FC236}">
              <a16:creationId xmlns:a16="http://schemas.microsoft.com/office/drawing/2014/main" id="{8BDA10E3-5D7F-4934-8059-85579460C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42334</xdr:colOff>
      <xdr:row>10</xdr:row>
      <xdr:rowOff>74084</xdr:rowOff>
    </xdr:from>
    <xdr:to>
      <xdr:col>16</xdr:col>
      <xdr:colOff>10584</xdr:colOff>
      <xdr:row>25</xdr:row>
      <xdr:rowOff>169334</xdr:rowOff>
    </xdr:to>
    <xdr:graphicFrame macro="">
      <xdr:nvGraphicFramePr>
        <xdr:cNvPr id="10" name="Chart 9">
          <a:extLst>
            <a:ext uri="{FF2B5EF4-FFF2-40B4-BE49-F238E27FC236}">
              <a16:creationId xmlns:a16="http://schemas.microsoft.com/office/drawing/2014/main" id="{009D7C6B-8BCF-4BBE-B0B6-1730F0E97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63500</xdr:colOff>
      <xdr:row>27</xdr:row>
      <xdr:rowOff>116417</xdr:rowOff>
    </xdr:from>
    <xdr:to>
      <xdr:col>21</xdr:col>
      <xdr:colOff>571500</xdr:colOff>
      <xdr:row>45</xdr:row>
      <xdr:rowOff>137583</xdr:rowOff>
    </xdr:to>
    <xdr:graphicFrame macro="">
      <xdr:nvGraphicFramePr>
        <xdr:cNvPr id="13" name="Chart 12">
          <a:extLst>
            <a:ext uri="{FF2B5EF4-FFF2-40B4-BE49-F238E27FC236}">
              <a16:creationId xmlns:a16="http://schemas.microsoft.com/office/drawing/2014/main" id="{EF82493D-1E0D-41A2-94A1-B5131367E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42333</xdr:colOff>
      <xdr:row>8</xdr:row>
      <xdr:rowOff>161925</xdr:rowOff>
    </xdr:from>
    <xdr:to>
      <xdr:col>16</xdr:col>
      <xdr:colOff>15618</xdr:colOff>
      <xdr:row>10</xdr:row>
      <xdr:rowOff>105833</xdr:rowOff>
    </xdr:to>
    <xdr:sp macro="" textlink="">
      <xdr:nvSpPr>
        <xdr:cNvPr id="14" name="TextBox 13">
          <a:extLst>
            <a:ext uri="{FF2B5EF4-FFF2-40B4-BE49-F238E27FC236}">
              <a16:creationId xmlns:a16="http://schemas.microsoft.com/office/drawing/2014/main" id="{ECBA324D-68EC-498F-BCF5-3E7C3CCC2EAD}"/>
            </a:ext>
          </a:extLst>
        </xdr:cNvPr>
        <xdr:cNvSpPr txBox="1"/>
      </xdr:nvSpPr>
      <xdr:spPr>
        <a:xfrm>
          <a:off x="4953000" y="2045758"/>
          <a:ext cx="4883951" cy="324908"/>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                                 </a:t>
          </a:r>
          <a:r>
            <a:rPr lang="en-US" sz="1200" baseline="0"/>
            <a:t>  </a:t>
          </a:r>
          <a:r>
            <a:rPr lang="en-US" sz="1400"/>
            <a:t>Sales</a:t>
          </a:r>
          <a:r>
            <a:rPr lang="en-US" sz="1400" baseline="0"/>
            <a:t> Share % by Top 3 Category</a:t>
          </a:r>
          <a:endParaRPr lang="en-US" sz="1100"/>
        </a:p>
      </xdr:txBody>
    </xdr:sp>
    <xdr:clientData/>
  </xdr:twoCellAnchor>
  <xdr:twoCellAnchor>
    <xdr:from>
      <xdr:col>16</xdr:col>
      <xdr:colOff>63500</xdr:colOff>
      <xdr:row>8</xdr:row>
      <xdr:rowOff>161925</xdr:rowOff>
    </xdr:from>
    <xdr:to>
      <xdr:col>23</xdr:col>
      <xdr:colOff>28755</xdr:colOff>
      <xdr:row>10</xdr:row>
      <xdr:rowOff>116417</xdr:rowOff>
    </xdr:to>
    <xdr:sp macro="" textlink="">
      <xdr:nvSpPr>
        <xdr:cNvPr id="20" name="TextBox 19">
          <a:extLst>
            <a:ext uri="{FF2B5EF4-FFF2-40B4-BE49-F238E27FC236}">
              <a16:creationId xmlns:a16="http://schemas.microsoft.com/office/drawing/2014/main" id="{85E83199-C02A-494D-BB3E-AB647CA691EE}"/>
            </a:ext>
          </a:extLst>
        </xdr:cNvPr>
        <xdr:cNvSpPr txBox="1"/>
      </xdr:nvSpPr>
      <xdr:spPr>
        <a:xfrm>
          <a:off x="9884833" y="2045758"/>
          <a:ext cx="5182839" cy="335492"/>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                                                            </a:t>
          </a:r>
          <a:r>
            <a:rPr lang="en-US" sz="1400"/>
            <a:t>Profit</a:t>
          </a:r>
          <a:r>
            <a:rPr lang="en-US" sz="1200"/>
            <a:t> </a:t>
          </a:r>
          <a:r>
            <a:rPr lang="en-US" sz="1400"/>
            <a:t>by</a:t>
          </a:r>
          <a:r>
            <a:rPr lang="en-US" sz="1200"/>
            <a:t> </a:t>
          </a:r>
          <a:r>
            <a:rPr lang="en-US" sz="1400"/>
            <a:t>Top 10 Category</a:t>
          </a:r>
          <a:endParaRPr lang="en-US" sz="1200"/>
        </a:p>
      </xdr:txBody>
    </xdr:sp>
    <xdr:clientData/>
  </xdr:twoCellAnchor>
  <xdr:twoCellAnchor>
    <xdr:from>
      <xdr:col>0</xdr:col>
      <xdr:colOff>317500</xdr:colOff>
      <xdr:row>8</xdr:row>
      <xdr:rowOff>158750</xdr:rowOff>
    </xdr:from>
    <xdr:to>
      <xdr:col>7</xdr:col>
      <xdr:colOff>582084</xdr:colOff>
      <xdr:row>10</xdr:row>
      <xdr:rowOff>190499</xdr:rowOff>
    </xdr:to>
    <xdr:sp macro="" textlink="">
      <xdr:nvSpPr>
        <xdr:cNvPr id="21" name="TextBox 20">
          <a:extLst>
            <a:ext uri="{FF2B5EF4-FFF2-40B4-BE49-F238E27FC236}">
              <a16:creationId xmlns:a16="http://schemas.microsoft.com/office/drawing/2014/main" id="{795F6FBA-6EC5-4AFC-B787-D47110850986}"/>
            </a:ext>
          </a:extLst>
        </xdr:cNvPr>
        <xdr:cNvSpPr txBox="1"/>
      </xdr:nvSpPr>
      <xdr:spPr>
        <a:xfrm>
          <a:off x="317500" y="2042583"/>
          <a:ext cx="4561417" cy="412749"/>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a:t>
          </a:r>
          <a:r>
            <a:rPr lang="en-US" sz="1600"/>
            <a:t>Sales</a:t>
          </a:r>
          <a:r>
            <a:rPr lang="en-US" sz="1400"/>
            <a:t> by</a:t>
          </a:r>
          <a:r>
            <a:rPr lang="en-US" sz="1400" baseline="0"/>
            <a:t> Category</a:t>
          </a:r>
          <a:endParaRPr lang="en-US" sz="1200"/>
        </a:p>
      </xdr:txBody>
    </xdr:sp>
    <xdr:clientData/>
  </xdr:twoCellAnchor>
  <xdr:twoCellAnchor>
    <xdr:from>
      <xdr:col>0</xdr:col>
      <xdr:colOff>316440</xdr:colOff>
      <xdr:row>26</xdr:row>
      <xdr:rowOff>63500</xdr:rowOff>
    </xdr:from>
    <xdr:to>
      <xdr:col>7</xdr:col>
      <xdr:colOff>582082</xdr:colOff>
      <xdr:row>28</xdr:row>
      <xdr:rowOff>62442</xdr:rowOff>
    </xdr:to>
    <xdr:sp macro="" textlink="">
      <xdr:nvSpPr>
        <xdr:cNvPr id="22" name="TextBox 21">
          <a:extLst>
            <a:ext uri="{FF2B5EF4-FFF2-40B4-BE49-F238E27FC236}">
              <a16:creationId xmlns:a16="http://schemas.microsoft.com/office/drawing/2014/main" id="{5CA01186-CDA8-4784-9E8D-6ECA6F2C1B7A}"/>
            </a:ext>
          </a:extLst>
        </xdr:cNvPr>
        <xdr:cNvSpPr txBox="1"/>
      </xdr:nvSpPr>
      <xdr:spPr>
        <a:xfrm>
          <a:off x="316440" y="5376333"/>
          <a:ext cx="4562475" cy="379942"/>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                                                      </a:t>
          </a:r>
          <a:r>
            <a:rPr lang="en-US" sz="1200" baseline="0"/>
            <a:t> </a:t>
          </a:r>
          <a:r>
            <a:rPr lang="en-US" sz="1400"/>
            <a:t>Sales</a:t>
          </a:r>
          <a:r>
            <a:rPr lang="en-US" sz="1400" baseline="0"/>
            <a:t> by State</a:t>
          </a:r>
          <a:endParaRPr lang="en-US" sz="1200"/>
        </a:p>
      </xdr:txBody>
    </xdr:sp>
    <xdr:clientData/>
  </xdr:twoCellAnchor>
  <xdr:twoCellAnchor>
    <xdr:from>
      <xdr:col>8</xdr:col>
      <xdr:colOff>42333</xdr:colOff>
      <xdr:row>26</xdr:row>
      <xdr:rowOff>63501</xdr:rowOff>
    </xdr:from>
    <xdr:to>
      <xdr:col>16</xdr:col>
      <xdr:colOff>10583</xdr:colOff>
      <xdr:row>28</xdr:row>
      <xdr:rowOff>47627</xdr:rowOff>
    </xdr:to>
    <xdr:sp macro="" textlink="">
      <xdr:nvSpPr>
        <xdr:cNvPr id="23" name="TextBox 22">
          <a:extLst>
            <a:ext uri="{FF2B5EF4-FFF2-40B4-BE49-F238E27FC236}">
              <a16:creationId xmlns:a16="http://schemas.microsoft.com/office/drawing/2014/main" id="{1E092CB2-373B-491C-A91E-D9418667C48A}"/>
            </a:ext>
          </a:extLst>
        </xdr:cNvPr>
        <xdr:cNvSpPr txBox="1"/>
      </xdr:nvSpPr>
      <xdr:spPr>
        <a:xfrm>
          <a:off x="4953000" y="5376334"/>
          <a:ext cx="4878916" cy="365126"/>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                     </a:t>
          </a:r>
          <a:r>
            <a:rPr lang="en-US" sz="1200" baseline="0"/>
            <a:t>                   </a:t>
          </a:r>
          <a:r>
            <a:rPr lang="en-US" sz="1400"/>
            <a:t>Profit by Top 10 Customers</a:t>
          </a:r>
          <a:endParaRPr lang="en-US" sz="1200"/>
        </a:p>
      </xdr:txBody>
    </xdr:sp>
    <xdr:clientData/>
  </xdr:twoCellAnchor>
  <xdr:twoCellAnchor>
    <xdr:from>
      <xdr:col>16</xdr:col>
      <xdr:colOff>63500</xdr:colOff>
      <xdr:row>26</xdr:row>
      <xdr:rowOff>62442</xdr:rowOff>
    </xdr:from>
    <xdr:to>
      <xdr:col>21</xdr:col>
      <xdr:colOff>571500</xdr:colOff>
      <xdr:row>27</xdr:row>
      <xdr:rowOff>127000</xdr:rowOff>
    </xdr:to>
    <xdr:sp macro="" textlink="">
      <xdr:nvSpPr>
        <xdr:cNvPr id="24" name="TextBox 23">
          <a:extLst>
            <a:ext uri="{FF2B5EF4-FFF2-40B4-BE49-F238E27FC236}">
              <a16:creationId xmlns:a16="http://schemas.microsoft.com/office/drawing/2014/main" id="{856635C6-F6D6-44CA-883F-1E00D87D8A7E}"/>
            </a:ext>
          </a:extLst>
        </xdr:cNvPr>
        <xdr:cNvSpPr txBox="1"/>
      </xdr:nvSpPr>
      <xdr:spPr>
        <a:xfrm>
          <a:off x="9884833" y="5375275"/>
          <a:ext cx="3577167" cy="255058"/>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Sales by Top 10 Products</a:t>
          </a:r>
        </a:p>
      </xdr:txBody>
    </xdr:sp>
    <xdr:clientData/>
  </xdr:twoCellAnchor>
  <xdr:twoCellAnchor>
    <xdr:from>
      <xdr:col>0</xdr:col>
      <xdr:colOff>328083</xdr:colOff>
      <xdr:row>3</xdr:row>
      <xdr:rowOff>76200</xdr:rowOff>
    </xdr:from>
    <xdr:to>
      <xdr:col>3</xdr:col>
      <xdr:colOff>412750</xdr:colOff>
      <xdr:row>4</xdr:row>
      <xdr:rowOff>222250</xdr:rowOff>
    </xdr:to>
    <xdr:sp macro="" textlink="">
      <xdr:nvSpPr>
        <xdr:cNvPr id="29" name="TextBox 28">
          <a:extLst>
            <a:ext uri="{FF2B5EF4-FFF2-40B4-BE49-F238E27FC236}">
              <a16:creationId xmlns:a16="http://schemas.microsoft.com/office/drawing/2014/main" id="{74B3D9D6-1A14-4357-B7F6-3E946DCB71DE}"/>
            </a:ext>
          </a:extLst>
        </xdr:cNvPr>
        <xdr:cNvSpPr txBox="1"/>
      </xdr:nvSpPr>
      <xdr:spPr>
        <a:xfrm>
          <a:off x="328083" y="647700"/>
          <a:ext cx="1926167" cy="336550"/>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t>    </a:t>
          </a:r>
          <a:r>
            <a:rPr lang="en-US" sz="2000" b="0"/>
            <a:t>Total</a:t>
          </a:r>
          <a:r>
            <a:rPr lang="en-US" sz="2000" b="0" baseline="0"/>
            <a:t> Sale</a:t>
          </a:r>
          <a:endParaRPr lang="en-US" sz="1600" b="0"/>
        </a:p>
      </xdr:txBody>
    </xdr:sp>
    <xdr:clientData/>
  </xdr:twoCellAnchor>
  <xdr:twoCellAnchor>
    <xdr:from>
      <xdr:col>20</xdr:col>
      <xdr:colOff>487373</xdr:colOff>
      <xdr:row>3</xdr:row>
      <xdr:rowOff>76201</xdr:rowOff>
    </xdr:from>
    <xdr:to>
      <xdr:col>23</xdr:col>
      <xdr:colOff>21166</xdr:colOff>
      <xdr:row>5</xdr:row>
      <xdr:rowOff>31750</xdr:rowOff>
    </xdr:to>
    <xdr:sp macro="" textlink="">
      <xdr:nvSpPr>
        <xdr:cNvPr id="34" name="TextBox 33">
          <a:extLst>
            <a:ext uri="{FF2B5EF4-FFF2-40B4-BE49-F238E27FC236}">
              <a16:creationId xmlns:a16="http://schemas.microsoft.com/office/drawing/2014/main" id="{E711AA3C-347E-4A2A-9A18-3536174D4017}"/>
            </a:ext>
          </a:extLst>
        </xdr:cNvPr>
        <xdr:cNvSpPr txBox="1"/>
      </xdr:nvSpPr>
      <xdr:spPr>
        <a:xfrm>
          <a:off x="13631873" y="647701"/>
          <a:ext cx="2496068" cy="441324"/>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         </a:t>
          </a:r>
          <a:r>
            <a:rPr lang="en-US" sz="2000" b="0"/>
            <a:t>Total Profit</a:t>
          </a:r>
          <a:endParaRPr lang="en-US" sz="1800" b="0"/>
        </a:p>
      </xdr:txBody>
    </xdr:sp>
    <xdr:clientData/>
  </xdr:twoCellAnchor>
  <xdr:twoCellAnchor>
    <xdr:from>
      <xdr:col>3</xdr:col>
      <xdr:colOff>486833</xdr:colOff>
      <xdr:row>3</xdr:row>
      <xdr:rowOff>76200</xdr:rowOff>
    </xdr:from>
    <xdr:to>
      <xdr:col>6</xdr:col>
      <xdr:colOff>518584</xdr:colOff>
      <xdr:row>4</xdr:row>
      <xdr:rowOff>257174</xdr:rowOff>
    </xdr:to>
    <xdr:sp macro="" textlink="">
      <xdr:nvSpPr>
        <xdr:cNvPr id="44" name="TextBox 43">
          <a:extLst>
            <a:ext uri="{FF2B5EF4-FFF2-40B4-BE49-F238E27FC236}">
              <a16:creationId xmlns:a16="http://schemas.microsoft.com/office/drawing/2014/main" id="{BC7E4B86-18F0-4B78-9DD9-60EDCC16E5C8}"/>
            </a:ext>
          </a:extLst>
        </xdr:cNvPr>
        <xdr:cNvSpPr txBox="1"/>
      </xdr:nvSpPr>
      <xdr:spPr>
        <a:xfrm>
          <a:off x="2328333" y="647700"/>
          <a:ext cx="1873251" cy="371474"/>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t>   </a:t>
          </a:r>
          <a:r>
            <a:rPr lang="en-US" sz="1800" b="0"/>
            <a:t>Total Quantity </a:t>
          </a:r>
          <a:endParaRPr lang="en-US" sz="1600" b="0"/>
        </a:p>
      </xdr:txBody>
    </xdr:sp>
    <xdr:clientData/>
  </xdr:twoCellAnchor>
  <xdr:twoCellAnchor>
    <xdr:from>
      <xdr:col>17</xdr:col>
      <xdr:colOff>95250</xdr:colOff>
      <xdr:row>3</xdr:row>
      <xdr:rowOff>76200</xdr:rowOff>
    </xdr:from>
    <xdr:to>
      <xdr:col>20</xdr:col>
      <xdr:colOff>359833</xdr:colOff>
      <xdr:row>5</xdr:row>
      <xdr:rowOff>4235</xdr:rowOff>
    </xdr:to>
    <xdr:sp macro="" textlink="">
      <xdr:nvSpPr>
        <xdr:cNvPr id="45" name="TextBox 44">
          <a:extLst>
            <a:ext uri="{FF2B5EF4-FFF2-40B4-BE49-F238E27FC236}">
              <a16:creationId xmlns:a16="http://schemas.microsoft.com/office/drawing/2014/main" id="{12708444-1056-4A5A-811C-3B5C52D2FDAA}"/>
            </a:ext>
          </a:extLst>
        </xdr:cNvPr>
        <xdr:cNvSpPr txBox="1"/>
      </xdr:nvSpPr>
      <xdr:spPr>
        <a:xfrm>
          <a:off x="11268075" y="647700"/>
          <a:ext cx="2236258" cy="413810"/>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        </a:t>
          </a:r>
          <a:r>
            <a:rPr lang="en-US" sz="2000" b="0"/>
            <a:t>Total Orders</a:t>
          </a:r>
        </a:p>
      </xdr:txBody>
    </xdr:sp>
    <xdr:clientData/>
  </xdr:twoCellAnchor>
  <xdr:twoCellAnchor>
    <xdr:from>
      <xdr:col>6</xdr:col>
      <xdr:colOff>600075</xdr:colOff>
      <xdr:row>3</xdr:row>
      <xdr:rowOff>76200</xdr:rowOff>
    </xdr:from>
    <xdr:to>
      <xdr:col>17</xdr:col>
      <xdr:colOff>0</xdr:colOff>
      <xdr:row>8</xdr:row>
      <xdr:rowOff>116418</xdr:rowOff>
    </xdr:to>
    <xdr:sp macro="" textlink="">
      <xdr:nvSpPr>
        <xdr:cNvPr id="50" name="TextBox 49">
          <a:extLst>
            <a:ext uri="{FF2B5EF4-FFF2-40B4-BE49-F238E27FC236}">
              <a16:creationId xmlns:a16="http://schemas.microsoft.com/office/drawing/2014/main" id="{A0028E18-02A2-4DD3-A6A7-D6FAFAA3FC91}"/>
            </a:ext>
          </a:extLst>
        </xdr:cNvPr>
        <xdr:cNvSpPr txBox="1"/>
      </xdr:nvSpPr>
      <xdr:spPr>
        <a:xfrm>
          <a:off x="4543425" y="647700"/>
          <a:ext cx="6629400" cy="1345143"/>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0" u="none">
              <a:solidFill>
                <a:srgbClr val="008FFA"/>
              </a:solidFill>
            </a:rPr>
            <a:t>E-commerce</a:t>
          </a:r>
          <a:r>
            <a:rPr lang="en-US" sz="3600" b="0" u="none" baseline="0">
              <a:solidFill>
                <a:srgbClr val="008FFA"/>
              </a:solidFill>
            </a:rPr>
            <a:t> Sales Analysis </a:t>
          </a:r>
        </a:p>
        <a:p>
          <a:pPr algn="ctr"/>
          <a:r>
            <a:rPr lang="en-US" sz="3600" b="0" u="none" baseline="0">
              <a:solidFill>
                <a:srgbClr val="008FFA"/>
              </a:solidFill>
            </a:rPr>
            <a:t>Dashboard</a:t>
          </a:r>
          <a:endParaRPr lang="en-US" sz="3600" b="0" u="none">
            <a:solidFill>
              <a:srgbClr val="008FFA"/>
            </a:solidFill>
          </a:endParaRPr>
        </a:p>
      </xdr:txBody>
    </xdr:sp>
    <xdr:clientData/>
  </xdr:twoCellAnchor>
  <xdr:twoCellAnchor>
    <xdr:from>
      <xdr:col>21</xdr:col>
      <xdr:colOff>603249</xdr:colOff>
      <xdr:row>26</xdr:row>
      <xdr:rowOff>63500</xdr:rowOff>
    </xdr:from>
    <xdr:to>
      <xdr:col>23</xdr:col>
      <xdr:colOff>42333</xdr:colOff>
      <xdr:row>27</xdr:row>
      <xdr:rowOff>158749</xdr:rowOff>
    </xdr:to>
    <xdr:sp macro="" textlink="">
      <xdr:nvSpPr>
        <xdr:cNvPr id="5" name="TextBox 4">
          <a:extLst>
            <a:ext uri="{FF2B5EF4-FFF2-40B4-BE49-F238E27FC236}">
              <a16:creationId xmlns:a16="http://schemas.microsoft.com/office/drawing/2014/main" id="{B9C01F64-9CFE-497B-9F4F-B933DBDEFBF6}"/>
            </a:ext>
          </a:extLst>
        </xdr:cNvPr>
        <xdr:cNvSpPr txBox="1"/>
      </xdr:nvSpPr>
      <xdr:spPr>
        <a:xfrm>
          <a:off x="13493749" y="5376333"/>
          <a:ext cx="1587501" cy="285749"/>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Filter</a:t>
          </a:r>
          <a:endParaRPr lang="en-US" sz="1200"/>
        </a:p>
      </xdr:txBody>
    </xdr:sp>
    <xdr:clientData/>
  </xdr:twoCellAnchor>
  <xdr:twoCellAnchor>
    <xdr:from>
      <xdr:col>0</xdr:col>
      <xdr:colOff>317499</xdr:colOff>
      <xdr:row>10</xdr:row>
      <xdr:rowOff>95249</xdr:rowOff>
    </xdr:from>
    <xdr:to>
      <xdr:col>7</xdr:col>
      <xdr:colOff>582083</xdr:colOff>
      <xdr:row>25</xdr:row>
      <xdr:rowOff>179916</xdr:rowOff>
    </xdr:to>
    <xdr:graphicFrame macro="">
      <xdr:nvGraphicFramePr>
        <xdr:cNvPr id="33" name="Chart 32">
          <a:extLst>
            <a:ext uri="{FF2B5EF4-FFF2-40B4-BE49-F238E27FC236}">
              <a16:creationId xmlns:a16="http://schemas.microsoft.com/office/drawing/2014/main" id="{8E06FB22-744C-4053-8365-8BFD6B912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63499</xdr:colOff>
      <xdr:row>10</xdr:row>
      <xdr:rowOff>105834</xdr:rowOff>
    </xdr:from>
    <xdr:to>
      <xdr:col>23</xdr:col>
      <xdr:colOff>31750</xdr:colOff>
      <xdr:row>25</xdr:row>
      <xdr:rowOff>169334</xdr:rowOff>
    </xdr:to>
    <xdr:graphicFrame macro="">
      <xdr:nvGraphicFramePr>
        <xdr:cNvPr id="35" name="Chart 34">
          <a:extLst>
            <a:ext uri="{FF2B5EF4-FFF2-40B4-BE49-F238E27FC236}">
              <a16:creationId xmlns:a16="http://schemas.microsoft.com/office/drawing/2014/main" id="{EAF77548-D5F2-41F4-AD7A-81B039B8C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42332</xdr:colOff>
      <xdr:row>27</xdr:row>
      <xdr:rowOff>116416</xdr:rowOff>
    </xdr:from>
    <xdr:to>
      <xdr:col>16</xdr:col>
      <xdr:colOff>10583</xdr:colOff>
      <xdr:row>45</xdr:row>
      <xdr:rowOff>127000</xdr:rowOff>
    </xdr:to>
    <xdr:graphicFrame macro="">
      <xdr:nvGraphicFramePr>
        <xdr:cNvPr id="36" name="Chart 35">
          <a:extLst>
            <a:ext uri="{FF2B5EF4-FFF2-40B4-BE49-F238E27FC236}">
              <a16:creationId xmlns:a16="http://schemas.microsoft.com/office/drawing/2014/main" id="{F5DD4ED1-F680-4A2B-BEA4-60C5F5BE7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306916</xdr:colOff>
      <xdr:row>27</xdr:row>
      <xdr:rowOff>105834</xdr:rowOff>
    </xdr:from>
    <xdr:to>
      <xdr:col>7</xdr:col>
      <xdr:colOff>582084</xdr:colOff>
      <xdr:row>45</xdr:row>
      <xdr:rowOff>127000</xdr:rowOff>
    </xdr:to>
    <mc:AlternateContent xmlns:mc="http://schemas.openxmlformats.org/markup-compatibility/2006">
      <mc:Choice xmlns:cx4="http://schemas.microsoft.com/office/drawing/2016/5/10/chartex" Requires="cx4">
        <xdr:graphicFrame macro="">
          <xdr:nvGraphicFramePr>
            <xdr:cNvPr id="43" name="Chart 42">
              <a:extLst>
                <a:ext uri="{FF2B5EF4-FFF2-40B4-BE49-F238E27FC236}">
                  <a16:creationId xmlns:a16="http://schemas.microsoft.com/office/drawing/2014/main" id="{44161A0D-9B7C-465C-A144-EB4C1CBA85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06916" y="5601759"/>
              <a:ext cx="4542368" cy="34501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486834</xdr:colOff>
      <xdr:row>6</xdr:row>
      <xdr:rowOff>211666</xdr:rowOff>
    </xdr:from>
    <xdr:to>
      <xdr:col>23</xdr:col>
      <xdr:colOff>23284</xdr:colOff>
      <xdr:row>8</xdr:row>
      <xdr:rowOff>113770</xdr:rowOff>
    </xdr:to>
    <xdr:graphicFrame macro="">
      <xdr:nvGraphicFramePr>
        <xdr:cNvPr id="47" name="Chart 46">
          <a:extLst>
            <a:ext uri="{FF2B5EF4-FFF2-40B4-BE49-F238E27FC236}">
              <a16:creationId xmlns:a16="http://schemas.microsoft.com/office/drawing/2014/main" id="{459EF1E0-B011-4439-B15D-BD7AEB806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323849</xdr:colOff>
      <xdr:row>6</xdr:row>
      <xdr:rowOff>84667</xdr:rowOff>
    </xdr:from>
    <xdr:to>
      <xdr:col>3</xdr:col>
      <xdr:colOff>412750</xdr:colOff>
      <xdr:row>8</xdr:row>
      <xdr:rowOff>102130</xdr:rowOff>
    </xdr:to>
    <xdr:graphicFrame macro="">
      <xdr:nvGraphicFramePr>
        <xdr:cNvPr id="48" name="Chart 47">
          <a:extLst>
            <a:ext uri="{FF2B5EF4-FFF2-40B4-BE49-F238E27FC236}">
              <a16:creationId xmlns:a16="http://schemas.microsoft.com/office/drawing/2014/main" id="{8EF3B614-D0FB-4056-85F3-CFF282493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486833</xdr:colOff>
      <xdr:row>6</xdr:row>
      <xdr:rowOff>95250</xdr:rowOff>
    </xdr:from>
    <xdr:to>
      <xdr:col>6</xdr:col>
      <xdr:colOff>518583</xdr:colOff>
      <xdr:row>8</xdr:row>
      <xdr:rowOff>106361</xdr:rowOff>
    </xdr:to>
    <xdr:graphicFrame macro="">
      <xdr:nvGraphicFramePr>
        <xdr:cNvPr id="51" name="Chart 50">
          <a:extLst>
            <a:ext uri="{FF2B5EF4-FFF2-40B4-BE49-F238E27FC236}">
              <a16:creationId xmlns:a16="http://schemas.microsoft.com/office/drawing/2014/main" id="{D285DBAC-B6C1-44B8-B9D6-B5535271C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95250</xdr:colOff>
      <xdr:row>6</xdr:row>
      <xdr:rowOff>190500</xdr:rowOff>
    </xdr:from>
    <xdr:to>
      <xdr:col>20</xdr:col>
      <xdr:colOff>359833</xdr:colOff>
      <xdr:row>8</xdr:row>
      <xdr:rowOff>127528</xdr:rowOff>
    </xdr:to>
    <xdr:graphicFrame macro="">
      <xdr:nvGraphicFramePr>
        <xdr:cNvPr id="52" name="Chart 51">
          <a:extLst>
            <a:ext uri="{FF2B5EF4-FFF2-40B4-BE49-F238E27FC236}">
              <a16:creationId xmlns:a16="http://schemas.microsoft.com/office/drawing/2014/main" id="{83CF92CD-B956-4ADF-A3CB-9C91FBDB0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328083</xdr:colOff>
      <xdr:row>4</xdr:row>
      <xdr:rowOff>201083</xdr:rowOff>
    </xdr:from>
    <xdr:to>
      <xdr:col>3</xdr:col>
      <xdr:colOff>412258</xdr:colOff>
      <xdr:row>6</xdr:row>
      <xdr:rowOff>84666</xdr:rowOff>
    </xdr:to>
    <xdr:sp macro="" textlink="">
      <xdr:nvSpPr>
        <xdr:cNvPr id="2" name="Rectangle 1">
          <a:extLst>
            <a:ext uri="{FF2B5EF4-FFF2-40B4-BE49-F238E27FC236}">
              <a16:creationId xmlns:a16="http://schemas.microsoft.com/office/drawing/2014/main" id="{B0FFF6F1-5361-4288-AAAB-1C6E168C2E33}"/>
            </a:ext>
          </a:extLst>
        </xdr:cNvPr>
        <xdr:cNvSpPr/>
      </xdr:nvSpPr>
      <xdr:spPr>
        <a:xfrm>
          <a:off x="328083" y="963083"/>
          <a:ext cx="1925675" cy="518583"/>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486833</xdr:colOff>
      <xdr:row>4</xdr:row>
      <xdr:rowOff>201083</xdr:rowOff>
    </xdr:from>
    <xdr:to>
      <xdr:col>6</xdr:col>
      <xdr:colOff>518583</xdr:colOff>
      <xdr:row>6</xdr:row>
      <xdr:rowOff>105833</xdr:rowOff>
    </xdr:to>
    <xdr:sp macro="" textlink="">
      <xdr:nvSpPr>
        <xdr:cNvPr id="53" name="Rectangle 52">
          <a:extLst>
            <a:ext uri="{FF2B5EF4-FFF2-40B4-BE49-F238E27FC236}">
              <a16:creationId xmlns:a16="http://schemas.microsoft.com/office/drawing/2014/main" id="{65018E50-C89C-47A7-A904-450C10AB0E5E}"/>
            </a:ext>
          </a:extLst>
        </xdr:cNvPr>
        <xdr:cNvSpPr/>
      </xdr:nvSpPr>
      <xdr:spPr>
        <a:xfrm>
          <a:off x="2328333" y="963083"/>
          <a:ext cx="1873250" cy="539750"/>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487797</xdr:colOff>
      <xdr:row>4</xdr:row>
      <xdr:rowOff>287715</xdr:rowOff>
    </xdr:from>
    <xdr:to>
      <xdr:col>23</xdr:col>
      <xdr:colOff>21167</xdr:colOff>
      <xdr:row>6</xdr:row>
      <xdr:rowOff>211667</xdr:rowOff>
    </xdr:to>
    <xdr:sp macro="" textlink="">
      <xdr:nvSpPr>
        <xdr:cNvPr id="54" name="Rectangle 53">
          <a:extLst>
            <a:ext uri="{FF2B5EF4-FFF2-40B4-BE49-F238E27FC236}">
              <a16:creationId xmlns:a16="http://schemas.microsoft.com/office/drawing/2014/main" id="{26C8C10C-BDC8-4DAF-8784-A6E2CBD12BDD}"/>
            </a:ext>
          </a:extLst>
        </xdr:cNvPr>
        <xdr:cNvSpPr/>
      </xdr:nvSpPr>
      <xdr:spPr>
        <a:xfrm>
          <a:off x="12764464" y="1049715"/>
          <a:ext cx="2295620" cy="558952"/>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93531</xdr:colOff>
      <xdr:row>4</xdr:row>
      <xdr:rowOff>274361</xdr:rowOff>
    </xdr:from>
    <xdr:to>
      <xdr:col>20</xdr:col>
      <xdr:colOff>359832</xdr:colOff>
      <xdr:row>6</xdr:row>
      <xdr:rowOff>211666</xdr:rowOff>
    </xdr:to>
    <xdr:sp macro="" textlink="">
      <xdr:nvSpPr>
        <xdr:cNvPr id="55" name="Rectangle 54">
          <a:extLst>
            <a:ext uri="{FF2B5EF4-FFF2-40B4-BE49-F238E27FC236}">
              <a16:creationId xmlns:a16="http://schemas.microsoft.com/office/drawing/2014/main" id="{BE5A571A-3DBA-4520-A706-80024BB8C79B}"/>
            </a:ext>
          </a:extLst>
        </xdr:cNvPr>
        <xdr:cNvSpPr/>
      </xdr:nvSpPr>
      <xdr:spPr>
        <a:xfrm>
          <a:off x="10528698" y="1036361"/>
          <a:ext cx="2107801" cy="572305"/>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412750</xdr:colOff>
      <xdr:row>4</xdr:row>
      <xdr:rowOff>209550</xdr:rowOff>
    </xdr:from>
    <xdr:to>
      <xdr:col>3</xdr:col>
      <xdr:colOff>319715</xdr:colOff>
      <xdr:row>6</xdr:row>
      <xdr:rowOff>84667</xdr:rowOff>
    </xdr:to>
    <xdr:pic>
      <xdr:nvPicPr>
        <xdr:cNvPr id="56" name="Picture 55">
          <a:extLst>
            <a:ext uri="{FF2B5EF4-FFF2-40B4-BE49-F238E27FC236}">
              <a16:creationId xmlns:a16="http://schemas.microsoft.com/office/drawing/2014/main" id="{0C9FDF9D-E96E-4EA3-ABAA-843621BAD53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12750" y="971550"/>
          <a:ext cx="1748465" cy="510117"/>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xdr:spPr>
    </xdr:pic>
    <xdr:clientData/>
  </xdr:twoCellAnchor>
  <xdr:twoCellAnchor editAs="oneCell">
    <xdr:from>
      <xdr:col>3</xdr:col>
      <xdr:colOff>560917</xdr:colOff>
      <xdr:row>4</xdr:row>
      <xdr:rowOff>218017</xdr:rowOff>
    </xdr:from>
    <xdr:to>
      <xdr:col>6</xdr:col>
      <xdr:colOff>441585</xdr:colOff>
      <xdr:row>6</xdr:row>
      <xdr:rowOff>74084</xdr:rowOff>
    </xdr:to>
    <xdr:pic>
      <xdr:nvPicPr>
        <xdr:cNvPr id="57" name="Picture 56">
          <a:extLst>
            <a:ext uri="{FF2B5EF4-FFF2-40B4-BE49-F238E27FC236}">
              <a16:creationId xmlns:a16="http://schemas.microsoft.com/office/drawing/2014/main" id="{8643F234-4527-4209-AE6C-5679A9C2F779}"/>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2417" y="980017"/>
          <a:ext cx="1722168" cy="491067"/>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xdr:spPr>
    </xdr:pic>
    <xdr:clientData/>
  </xdr:twoCellAnchor>
  <xdr:twoCellAnchor editAs="oneCell">
    <xdr:from>
      <xdr:col>17</xdr:col>
      <xdr:colOff>229725</xdr:colOff>
      <xdr:row>4</xdr:row>
      <xdr:rowOff>275167</xdr:rowOff>
    </xdr:from>
    <xdr:to>
      <xdr:col>20</xdr:col>
      <xdr:colOff>264583</xdr:colOff>
      <xdr:row>6</xdr:row>
      <xdr:rowOff>211666</xdr:rowOff>
    </xdr:to>
    <xdr:pic>
      <xdr:nvPicPr>
        <xdr:cNvPr id="58" name="Picture 57">
          <a:extLst>
            <a:ext uri="{FF2B5EF4-FFF2-40B4-BE49-F238E27FC236}">
              <a16:creationId xmlns:a16="http://schemas.microsoft.com/office/drawing/2014/main" id="{00F2C60B-5F59-4DA3-BF16-384F4595BE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664892" y="1037167"/>
          <a:ext cx="1876358" cy="571499"/>
        </a:xfrm>
        <a:prstGeom prst="rect">
          <a:avLst/>
        </a:prstGeom>
        <a:gradFill>
          <a:gsLst>
            <a:gs pos="0">
              <a:srgbClr val="7030A0"/>
            </a:gs>
            <a:gs pos="100000">
              <a:schemeClr val="accent1">
                <a:lumMod val="0"/>
                <a:lumOff val="100000"/>
              </a:schemeClr>
            </a:gs>
            <a:gs pos="83000">
              <a:schemeClr val="accent1">
                <a:lumMod val="45000"/>
                <a:lumOff val="55000"/>
              </a:schemeClr>
            </a:gs>
            <a:gs pos="100000">
              <a:schemeClr val="accent1">
                <a:lumMod val="30000"/>
                <a:lumOff val="70000"/>
              </a:schemeClr>
            </a:gs>
          </a:gsLst>
          <a:lin ang="5400000" scaled="1"/>
        </a:gradFill>
      </xdr:spPr>
    </xdr:pic>
    <xdr:clientData/>
  </xdr:twoCellAnchor>
  <xdr:twoCellAnchor editAs="oneCell">
    <xdr:from>
      <xdr:col>21</xdr:col>
      <xdr:colOff>21167</xdr:colOff>
      <xdr:row>4</xdr:row>
      <xdr:rowOff>275167</xdr:rowOff>
    </xdr:from>
    <xdr:to>
      <xdr:col>22</xdr:col>
      <xdr:colOff>582084</xdr:colOff>
      <xdr:row>6</xdr:row>
      <xdr:rowOff>210609</xdr:rowOff>
    </xdr:to>
    <xdr:pic>
      <xdr:nvPicPr>
        <xdr:cNvPr id="59" name="Picture 58">
          <a:extLst>
            <a:ext uri="{FF2B5EF4-FFF2-40B4-BE49-F238E27FC236}">
              <a16:creationId xmlns:a16="http://schemas.microsoft.com/office/drawing/2014/main" id="{E3AFF77B-C815-4E19-87E4-90E942562A3F}"/>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911667" y="1037167"/>
          <a:ext cx="2095500" cy="570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603250</xdr:colOff>
      <xdr:row>27</xdr:row>
      <xdr:rowOff>116417</xdr:rowOff>
    </xdr:from>
    <xdr:to>
      <xdr:col>23</xdr:col>
      <xdr:colOff>31750</xdr:colOff>
      <xdr:row>45</xdr:row>
      <xdr:rowOff>137583</xdr:rowOff>
    </xdr:to>
    <mc:AlternateContent xmlns:mc="http://schemas.openxmlformats.org/markup-compatibility/2006" xmlns:a14="http://schemas.microsoft.com/office/drawing/2010/main">
      <mc:Choice Requires="a14">
        <xdr:graphicFrame macro="">
          <xdr:nvGraphicFramePr>
            <xdr:cNvPr id="46" name="State 1">
              <a:extLst>
                <a:ext uri="{FF2B5EF4-FFF2-40B4-BE49-F238E27FC236}">
                  <a16:creationId xmlns:a16="http://schemas.microsoft.com/office/drawing/2014/main" id="{E0203DF9-C06C-423C-8650-C87FDEF9FA5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3493750" y="5619750"/>
              <a:ext cx="1576917" cy="3450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122.75919780093" backgroundQuery="1" createdVersion="7" refreshedVersion="7" minRefreshableVersion="3" recordCount="0" supportSubquery="1" supportAdvancedDrill="1" xr:uid="{A9F2664F-6AF2-4204-A047-41FC429227AD}">
  <cacheSource type="external" connectionId="2"/>
  <cacheFields count="3">
    <cacheField name="[Walmart].[Category].[Category]" caption="Category" numFmtId="0" hierarchy="7" level="1">
      <sharedItems count="10">
        <s v="Accessories"/>
        <s v="Appliances"/>
        <s v="Art"/>
        <s v="Binders"/>
        <s v="Chairs"/>
        <s v="Copiers"/>
        <s v="Furnishings"/>
        <s v="Paper"/>
        <s v="Phones"/>
        <s v="Storage"/>
      </sharedItems>
    </cacheField>
    <cacheField name="[Measures].[Sum of Profit]" caption="Sum of Profit" numFmtId="0" hierarchy="23" level="32767"/>
    <cacheField name="[Walmart].[State].[State]" caption="State" numFmtId="0" hierarchy="6" level="1">
      <sharedItems containsSemiMixedTypes="0" containsNonDate="0" containsString="0"/>
    </cacheField>
  </cacheFields>
  <cacheHierarchies count="27">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Customer Name]" caption="Customer Name" attribute="1" defaultMemberUniqueName="[Walmart].[Customer Name].[All]" allUniqueName="[Walmart].[Customer Name].[All]" dimensionUniqueName="[Walmart]" displayFolder="" count="0" memberValueDatatype="130" unbalanced="0"/>
    <cacheHierarchy uniqueName="[Walmart].[Country]" caption="Country" attribute="1" defaultMemberUniqueName="[Walmart].[Country].[All]" allUniqueName="[Walmart].[Country].[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fieldsUsage count="2">
        <fieldUsage x="-1"/>
        <fieldUsage x="2"/>
      </fieldsUsage>
    </cacheHierarchy>
    <cacheHierarchy uniqueName="[Walmart].[Category]" caption="Category" attribute="1" defaultMemberUniqueName="[Walmart].[Category].[All]" allUniqueName="[Walmart].[Category].[All]" dimensionUniqueName="[Walmart]" displayFolder="" count="2" memberValueDatatype="130" unbalanced="0">
      <fieldsUsage count="2">
        <fieldUsage x="-1"/>
        <fieldUsage x="0"/>
      </fieldsUsage>
    </cacheHierarchy>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0"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0" memberValueDatatype="130" unbalanced="0"/>
    <cacheHierarchy uniqueName="[Walmart].[Ship Date (Year)]" caption="Ship Date (Year)" attribute="1" defaultMemberUniqueName="[Walmart].[Ship Date (Year)].[All]" allUniqueName="[Walmart].[Ship Date (Year)].[All]" dimensionUniqueName="[Walmart]" displayFolder="" count="0" memberValueDatatype="130" unbalanced="0"/>
    <cacheHierarchy uniqueName="[Walmart].[Ship Date (Quarter)]" caption="Ship Date (Quarter)" attribute="1" defaultMemberUniqueName="[Walmart].[Ship Date (Quarter)].[All]" allUniqueName="[Walmart].[Ship Date (Quarter)].[All]" dimensionUniqueName="[Walmart]" displayFolder="" count="0" memberValueDatatype="130" unbalanced="0"/>
    <cacheHierarchy uniqueName="[Walmart].[Ship Date (Month)]" caption="Ship Date (Month)" attribute="1" defaultMemberUniqueName="[Walmart].[Ship Date (Month)].[All]" allUniqueName="[Walmart].[Ship Date (Month)].[All]" dimensionUniqueName="[Walmart]" displayFolder="" count="0"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Walmart].[Ship Date (Month Index)]" caption="Ship Date (Month Index)" attribute="1" defaultMemberUniqueName="[Walmart].[Ship Date (Month Index)].[All]" allUniqueName="[Walmart].[Ship Date (Month Index)].[All]" dimensionUniqueName="[Walmart]" displayFolder="" count="0" memberValueDatatype="20" unbalanced="0" hidden="1"/>
    <cacheHierarchy uniqueName="[Measures].[__XL_Count Walmart]" caption="__XL_Count Walmart" measure="1" displayFolder="" measureGroup="Walmart" count="0" hidden="1"/>
    <cacheHierarchy uniqueName="[Measures].[__No measures defined]" caption="__No measures defined" measure="1" displayFolder="" count="0" hidden="1"/>
    <cacheHierarchy uniqueName="[Measures].[Sum of Sales]" caption="Sum of Sales" measure="1" displayFolder="" measureGroup="Walmar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Walmart"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Ship Date]" caption="Count of Ship Date" measure="1" displayFolder="" measureGroup="Walmart"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Walma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almart" uniqueName="[Walmart]" caption="Walmart"/>
  </dimensions>
  <measureGroups count="1">
    <measureGroup name="Walmart" caption="Walma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122.759205324073" backgroundQuery="1" createdVersion="7" refreshedVersion="7" minRefreshableVersion="3" recordCount="0" supportSubquery="1" supportAdvancedDrill="1" xr:uid="{A4841CB2-7F16-4944-878A-ECCC84B72340}">
  <cacheSource type="external" connectionId="2"/>
  <cacheFields count="4">
    <cacheField name="[Measures].[Sum of Sales]" caption="Sum of Sales" numFmtId="0" hierarchy="22" level="32767"/>
    <cacheField name="[Walmart].[Ship Date (Month)].[Ship Date (Month)]" caption="Ship Date (Month)" numFmtId="0" hierarchy="17" level="1">
      <sharedItems containsNonDate="0" count="12">
        <s v="Jan"/>
        <s v="Feb"/>
        <s v="Mar"/>
        <s v="Apr"/>
        <s v="May"/>
        <s v="Jun"/>
        <s v="Jul"/>
        <s v="Aug"/>
        <s v="Sep"/>
        <s v="Oct"/>
        <s v="Nov"/>
        <s v="Dec"/>
      </sharedItems>
    </cacheField>
    <cacheField name="[Walmart].[Ship Date (Year)].[Ship Date (Year)]" caption="Ship Date (Year)" numFmtId="0" hierarchy="15" level="1">
      <sharedItems count="5">
        <s v="2011"/>
        <s v="2012"/>
        <s v="2013"/>
        <s v="2014"/>
        <s v="2015"/>
      </sharedItems>
    </cacheField>
    <cacheField name="[Walmart].[State].[State]" caption="State" numFmtId="0" hierarchy="6" level="1">
      <sharedItems containsSemiMixedTypes="0" containsNonDate="0" containsString="0"/>
    </cacheField>
  </cacheFields>
  <cacheHierarchies count="27">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2" memberValueDatatype="7" unbalanced="0"/>
    <cacheHierarchy uniqueName="[Walmart].[Customer Name]" caption="Customer Name" attribute="1" defaultMemberUniqueName="[Walmart].[Customer Name].[All]" allUniqueName="[Walmart].[Customer Name].[All]" dimensionUniqueName="[Walmart]" displayFolder="" count="0" memberValueDatatype="130" unbalanced="0"/>
    <cacheHierarchy uniqueName="[Walmart].[Country]" caption="Country" attribute="1" defaultMemberUniqueName="[Walmart].[Country].[All]" allUniqueName="[Walmart].[Country].[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fieldsUsage count="2">
        <fieldUsage x="-1"/>
        <fieldUsage x="3"/>
      </fieldsUsage>
    </cacheHierarchy>
    <cacheHierarchy uniqueName="[Walmart].[Category]" caption="Category" attribute="1" defaultMemberUniqueName="[Walmart].[Category].[All]" allUniqueName="[Walmart].[Category].[All]" dimensionUniqueName="[Walmart]" displayFolder="" count="2" memberValueDatatype="130" unbalanced="0"/>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0"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0" memberValueDatatype="130" unbalanced="0"/>
    <cacheHierarchy uniqueName="[Walmart].[Ship Date (Year)]" caption="Ship Date (Year)" attribute="1" defaultMemberUniqueName="[Walmart].[Ship Date (Year)].[All]" allUniqueName="[Walmart].[Ship Date (Year)].[All]" dimensionUniqueName="[Walmart]" displayFolder="" count="2" memberValueDatatype="130" unbalanced="0">
      <fieldsUsage count="2">
        <fieldUsage x="-1"/>
        <fieldUsage x="2"/>
      </fieldsUsage>
    </cacheHierarchy>
    <cacheHierarchy uniqueName="[Walmart].[Ship Date (Quarter)]" caption="Ship Date (Quarter)" attribute="1" defaultMemberUniqueName="[Walmart].[Ship Date (Quarter)].[All]" allUniqueName="[Walmart].[Ship Date (Quarter)].[All]" dimensionUniqueName="[Walmart]" displayFolder="" count="2" memberValueDatatype="130" unbalanced="0"/>
    <cacheHierarchy uniqueName="[Walmart].[Ship Date (Month)]" caption="Ship Date (Month)" attribute="1" defaultMemberUniqueName="[Walmart].[Ship Date (Month)].[All]" allUniqueName="[Walmart].[Ship Date (Month)].[All]" dimensionUniqueName="[Walmart]" displayFolder="" count="2" memberValueDatatype="130" unbalanced="0">
      <fieldsUsage count="2">
        <fieldUsage x="-1"/>
        <fieldUsage x="1"/>
      </fieldsUsage>
    </cacheHierarchy>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Walmart].[Ship Date (Month Index)]" caption="Ship Date (Month Index)" attribute="1" defaultMemberUniqueName="[Walmart].[Ship Date (Month Index)].[All]" allUniqueName="[Walmart].[Ship Date (Month Index)].[All]" dimensionUniqueName="[Walmart]" displayFolder="" count="0" memberValueDatatype="20" unbalanced="0" hidden="1"/>
    <cacheHierarchy uniqueName="[Measures].[__XL_Count Walmart]" caption="__XL_Count Walmart" measure="1" displayFolder="" measureGroup="Walmart" count="0" hidden="1"/>
    <cacheHierarchy uniqueName="[Measures].[__No measures defined]" caption="__No measures defined" measure="1" displayFolder="" count="0" hidden="1"/>
    <cacheHierarchy uniqueName="[Measures].[Sum of Sales]" caption="Sum of Sales" measure="1" displayFolder="" measureGroup="Walmart"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Walmart" count="0" hidden="1">
      <extLst>
        <ext xmlns:x15="http://schemas.microsoft.com/office/spreadsheetml/2010/11/main" uri="{B97F6D7D-B522-45F9-BDA1-12C45D357490}">
          <x15:cacheHierarchy aggregatedColumn="11"/>
        </ext>
      </extLst>
    </cacheHierarchy>
    <cacheHierarchy uniqueName="[Measures].[Count of Ship Date]" caption="Count of Ship Date" measure="1" displayFolder="" measureGroup="Walmart"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Walma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almart" uniqueName="[Walmart]" caption="Walmart"/>
  </dimensions>
  <measureGroups count="1">
    <measureGroup name="Walmart" caption="Walma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120.744476967593" backgroundQuery="1" createdVersion="3" refreshedVersion="7" minRefreshableVersion="3" recordCount="0" supportSubquery="1" supportAdvancedDrill="1" xr:uid="{71D6A08E-45BF-4D99-B76A-F77011319905}">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Customer Name]" caption="Customer Name" attribute="1" defaultMemberUniqueName="[Walmart].[Customer Name].[All]" allUniqueName="[Walmart].[Customer Name].[All]" dimensionUniqueName="[Walmart]" displayFolder="" count="0" memberValueDatatype="130" unbalanced="0"/>
    <cacheHierarchy uniqueName="[Walmart].[Country]" caption="Country" attribute="1" defaultMemberUniqueName="[Walmart].[Country].[All]" allUniqueName="[Walmart].[Country].[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cacheHierarchy uniqueName="[Walmart].[Category]" caption="Category" attribute="1" defaultMemberUniqueName="[Walmart].[Category].[All]" allUniqueName="[Walmart].[Category].[All]" dimensionUniqueName="[Walmart]" displayFolder="" count="0" memberValueDatatype="130" unbalanced="0"/>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0"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0" memberValueDatatype="130" unbalanced="0"/>
    <cacheHierarchy uniqueName="[Walmart].[Ship Date (Year)]" caption="Ship Date (Year)" attribute="1" defaultMemberUniqueName="[Walmart].[Ship Date (Year)].[All]" allUniqueName="[Walmart].[Ship Date (Year)].[All]" dimensionUniqueName="[Walmart]" displayFolder="" count="0" memberValueDatatype="130" unbalanced="0"/>
    <cacheHierarchy uniqueName="[Walmart].[Ship Date (Quarter)]" caption="Ship Date (Quarter)" attribute="1" defaultMemberUniqueName="[Walmart].[Ship Date (Quarter)].[All]" allUniqueName="[Walmart].[Ship Date (Quarter)].[All]" dimensionUniqueName="[Walmart]" displayFolder="" count="0" memberValueDatatype="130" unbalanced="0"/>
    <cacheHierarchy uniqueName="[Walmart].[Ship Date (Month)]" caption="Ship Date (Month)" attribute="1" defaultMemberUniqueName="[Walmart].[Ship Date (Month)].[All]" allUniqueName="[Walmart].[Ship Date (Month)].[All]" dimensionUniqueName="[Walmart]" displayFolder="" count="0"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Walmart].[Ship Date (Month Index)]" caption="Ship Date (Month Index)" attribute="1" defaultMemberUniqueName="[Walmart].[Ship Date (Month Index)].[All]" allUniqueName="[Walmart].[Ship Date (Month Index)].[All]" dimensionUniqueName="[Walmart]" displayFolder="" count="0" memberValueDatatype="20" unbalanced="0" hidden="1"/>
    <cacheHierarchy uniqueName="[Measures].[__XL_Count Walmart]" caption="__XL_Count Walmart" measure="1" displayFolder="" measureGroup="Walmart" count="0" hidden="1"/>
    <cacheHierarchy uniqueName="[Measures].[__No measures defined]" caption="__No measures defined" measure="1" displayFolder="" count="0" hidden="1"/>
    <cacheHierarchy uniqueName="[Measures].[Sum of Sales]" caption="Sum of Sales" measure="1" displayFolder="" measureGroup="Walmar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Walmart" count="0" hidden="1">
      <extLst>
        <ext xmlns:x15="http://schemas.microsoft.com/office/spreadsheetml/2010/11/main" uri="{B97F6D7D-B522-45F9-BDA1-12C45D357490}">
          <x15:cacheHierarchy aggregatedColumn="11"/>
        </ext>
      </extLst>
    </cacheHierarchy>
    <cacheHierarchy uniqueName="[Measures].[Count of Ship Date]" caption="Count of Ship Date" measure="1" displayFolder="" measureGroup="Walmart"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Walmart"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78275464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122.759198726853" backgroundQuery="1" createdVersion="7" refreshedVersion="7" minRefreshableVersion="3" recordCount="0" supportSubquery="1" supportAdvancedDrill="1" xr:uid="{9CF8BEBE-AA5A-4E7C-8C48-EF92A8B5AEC0}">
  <cacheSource type="external" connectionId="2"/>
  <cacheFields count="3">
    <cacheField name="[Walmart].[Category].[Category]" caption="Category" numFmtId="0" hierarchy="7" level="1">
      <sharedItems count="6">
        <s v="Chairs"/>
        <s v="Phones"/>
        <s v="Tables"/>
        <s v="Storage" u="1"/>
        <s v="Binders" u="1"/>
        <s v="Copiers" u="1"/>
      </sharedItems>
    </cacheField>
    <cacheField name="[Measures].[Sum of Sales]" caption="Sum of Sales" numFmtId="0" hierarchy="22" level="32767"/>
    <cacheField name="[Walmart].[State].[State]" caption="State" numFmtId="0" hierarchy="6" level="1">
      <sharedItems containsSemiMixedTypes="0" containsNonDate="0" containsString="0"/>
    </cacheField>
  </cacheFields>
  <cacheHierarchies count="27">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Customer Name]" caption="Customer Name" attribute="1" defaultMemberUniqueName="[Walmart].[Customer Name].[All]" allUniqueName="[Walmart].[Customer Name].[All]" dimensionUniqueName="[Walmart]" displayFolder="" count="0" memberValueDatatype="130" unbalanced="0"/>
    <cacheHierarchy uniqueName="[Walmart].[Country]" caption="Country" attribute="1" defaultMemberUniqueName="[Walmart].[Country].[All]" allUniqueName="[Walmart].[Country].[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fieldsUsage count="2">
        <fieldUsage x="-1"/>
        <fieldUsage x="2"/>
      </fieldsUsage>
    </cacheHierarchy>
    <cacheHierarchy uniqueName="[Walmart].[Category]" caption="Category" attribute="1" defaultMemberUniqueName="[Walmart].[Category].[All]" allUniqueName="[Walmart].[Category].[All]" dimensionUniqueName="[Walmart]" displayFolder="" count="2" memberValueDatatype="130" unbalanced="0">
      <fieldsUsage count="2">
        <fieldUsage x="-1"/>
        <fieldUsage x="0"/>
      </fieldsUsage>
    </cacheHierarchy>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0"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0" memberValueDatatype="130" unbalanced="0"/>
    <cacheHierarchy uniqueName="[Walmart].[Ship Date (Year)]" caption="Ship Date (Year)" attribute="1" defaultMemberUniqueName="[Walmart].[Ship Date (Year)].[All]" allUniqueName="[Walmart].[Ship Date (Year)].[All]" dimensionUniqueName="[Walmart]" displayFolder="" count="0" memberValueDatatype="130" unbalanced="0"/>
    <cacheHierarchy uniqueName="[Walmart].[Ship Date (Quarter)]" caption="Ship Date (Quarter)" attribute="1" defaultMemberUniqueName="[Walmart].[Ship Date (Quarter)].[All]" allUniqueName="[Walmart].[Ship Date (Quarter)].[All]" dimensionUniqueName="[Walmart]" displayFolder="" count="0" memberValueDatatype="130" unbalanced="0"/>
    <cacheHierarchy uniqueName="[Walmart].[Ship Date (Month)]" caption="Ship Date (Month)" attribute="1" defaultMemberUniqueName="[Walmart].[Ship Date (Month)].[All]" allUniqueName="[Walmart].[Ship Date (Month)].[All]" dimensionUniqueName="[Walmart]" displayFolder="" count="0"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Walmart].[Ship Date (Month Index)]" caption="Ship Date (Month Index)" attribute="1" defaultMemberUniqueName="[Walmart].[Ship Date (Month Index)].[All]" allUniqueName="[Walmart].[Ship Date (Month Index)].[All]" dimensionUniqueName="[Walmart]" displayFolder="" count="0" memberValueDatatype="20" unbalanced="0" hidden="1"/>
    <cacheHierarchy uniqueName="[Measures].[__XL_Count Walmart]" caption="__XL_Count Walmart" measure="1" displayFolder="" measureGroup="Walmart" count="0" hidden="1"/>
    <cacheHierarchy uniqueName="[Measures].[__No measures defined]" caption="__No measures defined" measure="1" displayFolder="" count="0" hidden="1"/>
    <cacheHierarchy uniqueName="[Measures].[Sum of Sales]" caption="Sum of Sales" measure="1" displayFolder="" measureGroup="Walmar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Walmart" count="0" hidden="1">
      <extLst>
        <ext xmlns:x15="http://schemas.microsoft.com/office/spreadsheetml/2010/11/main" uri="{B97F6D7D-B522-45F9-BDA1-12C45D357490}">
          <x15:cacheHierarchy aggregatedColumn="11"/>
        </ext>
      </extLst>
    </cacheHierarchy>
    <cacheHierarchy uniqueName="[Measures].[Count of Ship Date]" caption="Count of Ship Date" measure="1" displayFolder="" measureGroup="Walmart"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Walma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almart" uniqueName="[Walmart]" caption="Walmart"/>
  </dimensions>
  <measureGroups count="1">
    <measureGroup name="Walmart" caption="Walma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122.759200115739" backgroundQuery="1" createdVersion="7" refreshedVersion="7" minRefreshableVersion="3" recordCount="0" supportSubquery="1" supportAdvancedDrill="1" xr:uid="{A46F7886-D4C2-475D-9799-CA78F8A354F6}">
  <cacheSource type="external" connectionId="2"/>
  <cacheFields count="3">
    <cacheField name="[Walmart].[Product Name].[Product Name]" caption="Product Name" numFmtId="0" hierarchy="8" level="1">
      <sharedItems count="10">
        <s v="Bretford Rectangular Conference Table Tops"/>
        <s v="Canon imageCLASS 2200 Advanced Copier"/>
        <s v="Canon PC1060 Personal Laser Copier"/>
        <s v="Fellowes PB500 Electric Punch Plastic Comb Binding Machine with Manual Bind"/>
        <s v="Global Troy Executive Leather Low-Back Tilter"/>
        <s v="GuestStacker Chair with Chrome Finish Legs"/>
        <s v="Hewlett Packard LaserJet 3310 Copier"/>
        <s v="High Speed Automatic Electric Letter Opener"/>
        <s v="LogitechÂ P710e Mobile Speakerphone"/>
        <s v="Okidata MB760 Printer"/>
      </sharedItems>
    </cacheField>
    <cacheField name="[Measures].[Sum of Sales]" caption="Sum of Sales" numFmtId="0" hierarchy="22" level="32767"/>
    <cacheField name="[Walmart].[State].[State]" caption="State" numFmtId="0" hierarchy="6" level="1">
      <sharedItems containsSemiMixedTypes="0" containsNonDate="0" containsString="0"/>
    </cacheField>
  </cacheFields>
  <cacheHierarchies count="27">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Customer Name]" caption="Customer Name" attribute="1" defaultMemberUniqueName="[Walmart].[Customer Name].[All]" allUniqueName="[Walmart].[Customer Name].[All]" dimensionUniqueName="[Walmart]" displayFolder="" count="0" memberValueDatatype="130" unbalanced="0"/>
    <cacheHierarchy uniqueName="[Walmart].[Country]" caption="Country" attribute="1" defaultMemberUniqueName="[Walmart].[Country].[All]" allUniqueName="[Walmart].[Country].[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fieldsUsage count="2">
        <fieldUsage x="-1"/>
        <fieldUsage x="2"/>
      </fieldsUsage>
    </cacheHierarchy>
    <cacheHierarchy uniqueName="[Walmart].[Category]" caption="Category" attribute="1" defaultMemberUniqueName="[Walmart].[Category].[All]" allUniqueName="[Walmart].[Category].[All]" dimensionUniqueName="[Walmart]" displayFolder="" count="0" memberValueDatatype="130" unbalanced="0"/>
    <cacheHierarchy uniqueName="[Walmart].[Product Name]" caption="Product Name" attribute="1" defaultMemberUniqueName="[Walmart].[Product Name].[All]" allUniqueName="[Walmart].[Product Name].[All]" dimensionUniqueName="[Walmart]" displayFolder="" count="2" memberValueDatatype="130" unbalanced="0">
      <fieldsUsage count="2">
        <fieldUsage x="-1"/>
        <fieldUsage x="0"/>
      </fieldsUsage>
    </cacheHierarchy>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0"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0" memberValueDatatype="130" unbalanced="0"/>
    <cacheHierarchy uniqueName="[Walmart].[Ship Date (Year)]" caption="Ship Date (Year)" attribute="1" defaultMemberUniqueName="[Walmart].[Ship Date (Year)].[All]" allUniqueName="[Walmart].[Ship Date (Year)].[All]" dimensionUniqueName="[Walmart]" displayFolder="" count="0" memberValueDatatype="130" unbalanced="0"/>
    <cacheHierarchy uniqueName="[Walmart].[Ship Date (Quarter)]" caption="Ship Date (Quarter)" attribute="1" defaultMemberUniqueName="[Walmart].[Ship Date (Quarter)].[All]" allUniqueName="[Walmart].[Ship Date (Quarter)].[All]" dimensionUniqueName="[Walmart]" displayFolder="" count="0" memberValueDatatype="130" unbalanced="0"/>
    <cacheHierarchy uniqueName="[Walmart].[Ship Date (Month)]" caption="Ship Date (Month)" attribute="1" defaultMemberUniqueName="[Walmart].[Ship Date (Month)].[All]" allUniqueName="[Walmart].[Ship Date (Month)].[All]" dimensionUniqueName="[Walmart]" displayFolder="" count="0"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Walmart].[Ship Date (Month Index)]" caption="Ship Date (Month Index)" attribute="1" defaultMemberUniqueName="[Walmart].[Ship Date (Month Index)].[All]" allUniqueName="[Walmart].[Ship Date (Month Index)].[All]" dimensionUniqueName="[Walmart]" displayFolder="" count="0" memberValueDatatype="20" unbalanced="0" hidden="1"/>
    <cacheHierarchy uniqueName="[Measures].[__XL_Count Walmart]" caption="__XL_Count Walmart" measure="1" displayFolder="" measureGroup="Walmart" count="0" hidden="1"/>
    <cacheHierarchy uniqueName="[Measures].[__No measures defined]" caption="__No measures defined" measure="1" displayFolder="" count="0" hidden="1"/>
    <cacheHierarchy uniqueName="[Measures].[Sum of Sales]" caption="Sum of Sales" measure="1" displayFolder="" measureGroup="Walmar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Walmart" count="0" hidden="1">
      <extLst>
        <ext xmlns:x15="http://schemas.microsoft.com/office/spreadsheetml/2010/11/main" uri="{B97F6D7D-B522-45F9-BDA1-12C45D357490}">
          <x15:cacheHierarchy aggregatedColumn="11"/>
        </ext>
      </extLst>
    </cacheHierarchy>
    <cacheHierarchy uniqueName="[Measures].[Count of Ship Date]" caption="Count of Ship Date" measure="1" displayFolder="" measureGroup="Walmart"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Walma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almart" uniqueName="[Walmart]" caption="Walmart"/>
  </dimensions>
  <measureGroups count="1">
    <measureGroup name="Walmart" caption="Walma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122.759200810186" backgroundQuery="1" createdVersion="7" refreshedVersion="7" minRefreshableVersion="3" recordCount="0" supportSubquery="1" supportAdvancedDrill="1" xr:uid="{E06D1D36-44B0-4EF9-9446-0C7D84F02EF8}">
  <cacheSource type="external" connectionId="2"/>
  <cacheFields count="2">
    <cacheField name="[Walmart].[State].[State]" caption="State" numFmtId="0" hierarchy="6" level="1">
      <sharedItems count="11">
        <s v="Arizona"/>
        <s v="California"/>
        <s v="Colorado"/>
        <s v="Idaho"/>
        <s v="Montana"/>
        <s v="Nevada"/>
        <s v="New Mexico"/>
        <s v="Oregon"/>
        <s v="Utah"/>
        <s v="Washington"/>
        <s v="Wyoming"/>
      </sharedItems>
    </cacheField>
    <cacheField name="[Measures].[Sum of Sales]" caption="Sum of Sales" numFmtId="0" hierarchy="22" level="32767"/>
  </cacheFields>
  <cacheHierarchies count="27">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Customer Name]" caption="Customer Name" attribute="1" defaultMemberUniqueName="[Walmart].[Customer Name].[All]" allUniqueName="[Walmart].[Customer Name].[All]" dimensionUniqueName="[Walmart]" displayFolder="" count="0" memberValueDatatype="130" unbalanced="0"/>
    <cacheHierarchy uniqueName="[Walmart].[Country]" caption="Country" attribute="1" defaultMemberUniqueName="[Walmart].[Country].[All]" allUniqueName="[Walmart].[Country].[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fieldsUsage count="2">
        <fieldUsage x="-1"/>
        <fieldUsage x="0"/>
      </fieldsUsage>
    </cacheHierarchy>
    <cacheHierarchy uniqueName="[Walmart].[Category]" caption="Category" attribute="1" defaultMemberUniqueName="[Walmart].[Category].[All]" allUniqueName="[Walmart].[Category].[All]" dimensionUniqueName="[Walmart]" displayFolder="" count="0" memberValueDatatype="130" unbalanced="0"/>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0"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0" memberValueDatatype="130" unbalanced="0"/>
    <cacheHierarchy uniqueName="[Walmart].[Ship Date (Year)]" caption="Ship Date (Year)" attribute="1" defaultMemberUniqueName="[Walmart].[Ship Date (Year)].[All]" allUniqueName="[Walmart].[Ship Date (Year)].[All]" dimensionUniqueName="[Walmart]" displayFolder="" count="0" memberValueDatatype="130" unbalanced="0"/>
    <cacheHierarchy uniqueName="[Walmart].[Ship Date (Quarter)]" caption="Ship Date (Quarter)" attribute="1" defaultMemberUniqueName="[Walmart].[Ship Date (Quarter)].[All]" allUniqueName="[Walmart].[Ship Date (Quarter)].[All]" dimensionUniqueName="[Walmart]" displayFolder="" count="0" memberValueDatatype="130" unbalanced="0"/>
    <cacheHierarchy uniqueName="[Walmart].[Ship Date (Month)]" caption="Ship Date (Month)" attribute="1" defaultMemberUniqueName="[Walmart].[Ship Date (Month)].[All]" allUniqueName="[Walmart].[Ship Date (Month)].[All]" dimensionUniqueName="[Walmart]" displayFolder="" count="0"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Walmart].[Ship Date (Month Index)]" caption="Ship Date (Month Index)" attribute="1" defaultMemberUniqueName="[Walmart].[Ship Date (Month Index)].[All]" allUniqueName="[Walmart].[Ship Date (Month Index)].[All]" dimensionUniqueName="[Walmart]" displayFolder="" count="0" memberValueDatatype="20" unbalanced="0" hidden="1"/>
    <cacheHierarchy uniqueName="[Measures].[__XL_Count Walmart]" caption="__XL_Count Walmart" measure="1" displayFolder="" measureGroup="Walmart" count="0" hidden="1"/>
    <cacheHierarchy uniqueName="[Measures].[__No measures defined]" caption="__No measures defined" measure="1" displayFolder="" count="0" hidden="1"/>
    <cacheHierarchy uniqueName="[Measures].[Sum of Sales]" caption="Sum of Sales" measure="1" displayFolder="" measureGroup="Walmar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Walmart" count="0" hidden="1">
      <extLst>
        <ext xmlns:x15="http://schemas.microsoft.com/office/spreadsheetml/2010/11/main" uri="{B97F6D7D-B522-45F9-BDA1-12C45D357490}">
          <x15:cacheHierarchy aggregatedColumn="11"/>
        </ext>
      </extLst>
    </cacheHierarchy>
    <cacheHierarchy uniqueName="[Measures].[Count of Ship Date]" caption="Count of Ship Date" measure="1" displayFolder="" measureGroup="Walmart"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Walma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almart" uniqueName="[Walmart]" caption="Walmart"/>
  </dimensions>
  <measureGroups count="1">
    <measureGroup name="Walmart" caption="Walma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122.759201736109" backgroundQuery="1" createdVersion="7" refreshedVersion="7" minRefreshableVersion="3" recordCount="0" supportSubquery="1" supportAdvancedDrill="1" xr:uid="{D653D6F2-43AC-41C2-BB48-570E233AD053}">
  <cacheSource type="external" connectionId="2"/>
  <cacheFields count="3">
    <cacheField name="[Walmart].[Category].[Category]" caption="Category" numFmtId="0" hierarchy="7"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22" level="32767"/>
    <cacheField name="[Walmart].[State].[State]" caption="State" numFmtId="0" hierarchy="6" level="1">
      <sharedItems containsSemiMixedTypes="0" containsNonDate="0" containsString="0"/>
    </cacheField>
  </cacheFields>
  <cacheHierarchies count="27">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Customer Name]" caption="Customer Name" attribute="1" defaultMemberUniqueName="[Walmart].[Customer Name].[All]" allUniqueName="[Walmart].[Customer Name].[All]" dimensionUniqueName="[Walmart]" displayFolder="" count="0" memberValueDatatype="130" unbalanced="0"/>
    <cacheHierarchy uniqueName="[Walmart].[Country]" caption="Country" attribute="1" defaultMemberUniqueName="[Walmart].[Country].[All]" allUniqueName="[Walmart].[Country].[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fieldsUsage count="2">
        <fieldUsage x="-1"/>
        <fieldUsage x="2"/>
      </fieldsUsage>
    </cacheHierarchy>
    <cacheHierarchy uniqueName="[Walmart].[Category]" caption="Category" attribute="1" defaultMemberUniqueName="[Walmart].[Category].[All]" allUniqueName="[Walmart].[Category].[All]" dimensionUniqueName="[Walmart]" displayFolder="" count="2" memberValueDatatype="130" unbalanced="0">
      <fieldsUsage count="2">
        <fieldUsage x="-1"/>
        <fieldUsage x="0"/>
      </fieldsUsage>
    </cacheHierarchy>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0"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0" memberValueDatatype="130" unbalanced="0"/>
    <cacheHierarchy uniqueName="[Walmart].[Ship Date (Year)]" caption="Ship Date (Year)" attribute="1" defaultMemberUniqueName="[Walmart].[Ship Date (Year)].[All]" allUniqueName="[Walmart].[Ship Date (Year)].[All]" dimensionUniqueName="[Walmart]" displayFolder="" count="0" memberValueDatatype="130" unbalanced="0"/>
    <cacheHierarchy uniqueName="[Walmart].[Ship Date (Quarter)]" caption="Ship Date (Quarter)" attribute="1" defaultMemberUniqueName="[Walmart].[Ship Date (Quarter)].[All]" allUniqueName="[Walmart].[Ship Date (Quarter)].[All]" dimensionUniqueName="[Walmart]" displayFolder="" count="0" memberValueDatatype="130" unbalanced="0"/>
    <cacheHierarchy uniqueName="[Walmart].[Ship Date (Month)]" caption="Ship Date (Month)" attribute="1" defaultMemberUniqueName="[Walmart].[Ship Date (Month)].[All]" allUniqueName="[Walmart].[Ship Date (Month)].[All]" dimensionUniqueName="[Walmart]" displayFolder="" count="0"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Walmart].[Ship Date (Month Index)]" caption="Ship Date (Month Index)" attribute="1" defaultMemberUniqueName="[Walmart].[Ship Date (Month Index)].[All]" allUniqueName="[Walmart].[Ship Date (Month Index)].[All]" dimensionUniqueName="[Walmart]" displayFolder="" count="0" memberValueDatatype="20" unbalanced="0" hidden="1"/>
    <cacheHierarchy uniqueName="[Measures].[__XL_Count Walmart]" caption="__XL_Count Walmart" measure="1" displayFolder="" measureGroup="Walmart" count="0" hidden="1"/>
    <cacheHierarchy uniqueName="[Measures].[__No measures defined]" caption="__No measures defined" measure="1" displayFolder="" count="0" hidden="1"/>
    <cacheHierarchy uniqueName="[Measures].[Sum of Sales]" caption="Sum of Sales" measure="1" displayFolder="" measureGroup="Walmar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Walmart" count="0" hidden="1">
      <extLst>
        <ext xmlns:x15="http://schemas.microsoft.com/office/spreadsheetml/2010/11/main" uri="{B97F6D7D-B522-45F9-BDA1-12C45D357490}">
          <x15:cacheHierarchy aggregatedColumn="11"/>
        </ext>
      </extLst>
    </cacheHierarchy>
    <cacheHierarchy uniqueName="[Measures].[Count of Ship Date]" caption="Count of Ship Date" measure="1" displayFolder="" measureGroup="Walmart"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Walma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almart" uniqueName="[Walmart]" caption="Walmart"/>
  </dimensions>
  <measureGroups count="1">
    <measureGroup name="Walmart" caption="Walma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122.759202893518" backgroundQuery="1" createdVersion="7" refreshedVersion="7" minRefreshableVersion="3" recordCount="0" supportSubquery="1" supportAdvancedDrill="1" xr:uid="{A639BDB2-5556-4F8C-8987-8D4A595F670C}">
  <cacheSource type="external" connectionId="2"/>
  <cacheFields count="3">
    <cacheField name="[Walmart].[Customer Name].[Customer Name]" caption="Customer Name" numFmtId="0" hierarchy="3" level="1">
      <sharedItems count="10">
        <s v="Alan Dominguez"/>
        <s v="Dennis Pardue"/>
        <s v="Fred Hopkins"/>
        <s v="Gary Hwang"/>
        <s v="Jane Waco"/>
        <s v="Joseph Holt"/>
        <s v="Penelope Sewall"/>
        <s v="Raymond Buch"/>
        <s v="Robert Marley"/>
        <s v="Yana Sorensen"/>
      </sharedItems>
    </cacheField>
    <cacheField name="[Measures].[Sum of Profit]" caption="Sum of Profit" numFmtId="0" hierarchy="23" level="32767"/>
    <cacheField name="[Walmart].[State].[State]" caption="State" numFmtId="0" hierarchy="6" level="1">
      <sharedItems containsSemiMixedTypes="0" containsNonDate="0" containsString="0"/>
    </cacheField>
  </cacheFields>
  <cacheHierarchies count="27">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Customer Name]" caption="Customer Name" attribute="1" defaultMemberUniqueName="[Walmart].[Customer Name].[All]" allUniqueName="[Walmart].[Customer Name].[All]" dimensionUniqueName="[Walmart]" displayFolder="" count="2" memberValueDatatype="130" unbalanced="0">
      <fieldsUsage count="2">
        <fieldUsage x="-1"/>
        <fieldUsage x="0"/>
      </fieldsUsage>
    </cacheHierarchy>
    <cacheHierarchy uniqueName="[Walmart].[Country]" caption="Country" attribute="1" defaultMemberUniqueName="[Walmart].[Country].[All]" allUniqueName="[Walmart].[Country].[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fieldsUsage count="2">
        <fieldUsage x="-1"/>
        <fieldUsage x="2"/>
      </fieldsUsage>
    </cacheHierarchy>
    <cacheHierarchy uniqueName="[Walmart].[Category]" caption="Category" attribute="1" defaultMemberUniqueName="[Walmart].[Category].[All]" allUniqueName="[Walmart].[Category].[All]" dimensionUniqueName="[Walmart]" displayFolder="" count="0" memberValueDatatype="130" unbalanced="0"/>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0"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0" memberValueDatatype="130" unbalanced="0"/>
    <cacheHierarchy uniqueName="[Walmart].[Ship Date (Year)]" caption="Ship Date (Year)" attribute="1" defaultMemberUniqueName="[Walmart].[Ship Date (Year)].[All]" allUniqueName="[Walmart].[Ship Date (Year)].[All]" dimensionUniqueName="[Walmart]" displayFolder="" count="0" memberValueDatatype="130" unbalanced="0"/>
    <cacheHierarchy uniqueName="[Walmart].[Ship Date (Quarter)]" caption="Ship Date (Quarter)" attribute="1" defaultMemberUniqueName="[Walmart].[Ship Date (Quarter)].[All]" allUniqueName="[Walmart].[Ship Date (Quarter)].[All]" dimensionUniqueName="[Walmart]" displayFolder="" count="0" memberValueDatatype="130" unbalanced="0"/>
    <cacheHierarchy uniqueName="[Walmart].[Ship Date (Month)]" caption="Ship Date (Month)" attribute="1" defaultMemberUniqueName="[Walmart].[Ship Date (Month)].[All]" allUniqueName="[Walmart].[Ship Date (Month)].[All]" dimensionUniqueName="[Walmart]" displayFolder="" count="0"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Walmart].[Ship Date (Month Index)]" caption="Ship Date (Month Index)" attribute="1" defaultMemberUniqueName="[Walmart].[Ship Date (Month Index)].[All]" allUniqueName="[Walmart].[Ship Date (Month Index)].[All]" dimensionUniqueName="[Walmart]" displayFolder="" count="0" memberValueDatatype="20" unbalanced="0" hidden="1"/>
    <cacheHierarchy uniqueName="[Measures].[__XL_Count Walmart]" caption="__XL_Count Walmart" measure="1" displayFolder="" measureGroup="Walmart" count="0" hidden="1"/>
    <cacheHierarchy uniqueName="[Measures].[__No measures defined]" caption="__No measures defined" measure="1" displayFolder="" count="0" hidden="1"/>
    <cacheHierarchy uniqueName="[Measures].[Sum of Sales]" caption="Sum of Sales" measure="1" displayFolder="" measureGroup="Walmar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Walmart"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Ship Date]" caption="Count of Ship Date" measure="1" displayFolder="" measureGroup="Walmart"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Walma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almart" uniqueName="[Walmart]" caption="Walmart"/>
  </dimensions>
  <measureGroups count="1">
    <measureGroup name="Walmart" caption="Walma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122.759203472226" backgroundQuery="1" createdVersion="7" refreshedVersion="7" minRefreshableVersion="3" recordCount="0" supportSubquery="1" supportAdvancedDrill="1" xr:uid="{3A28F34B-8B1D-4FCA-A2FA-39AB500F2850}">
  <cacheSource type="external" connectionId="2"/>
  <cacheFields count="4">
    <cacheField name="[Measures].[Sum of Profit]" caption="Sum of Profit" numFmtId="0" hierarchy="23" level="32767"/>
    <cacheField name="[Walmart].[Ship Date (Month)].[Ship Date (Month)]" caption="Ship Date (Month)" numFmtId="0" hierarchy="17" level="1">
      <sharedItems containsNonDate="0" count="1">
        <s v="Jan"/>
      </sharedItems>
    </cacheField>
    <cacheField name="[Walmart].[Ship Date (Year)].[Ship Date (Year)]" caption="Ship Date (Year)" numFmtId="0" hierarchy="15" level="1">
      <sharedItems count="5">
        <s v="2011"/>
        <s v="2012"/>
        <s v="2013"/>
        <s v="2014"/>
        <s v="2015"/>
      </sharedItems>
    </cacheField>
    <cacheField name="[Walmart].[State].[State]" caption="State" numFmtId="0" hierarchy="6" level="1">
      <sharedItems containsSemiMixedTypes="0" containsNonDate="0" containsString="0"/>
    </cacheField>
  </cacheFields>
  <cacheHierarchies count="27">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2" memberValueDatatype="7" unbalanced="0"/>
    <cacheHierarchy uniqueName="[Walmart].[Customer Name]" caption="Customer Name" attribute="1" defaultMemberUniqueName="[Walmart].[Customer Name].[All]" allUniqueName="[Walmart].[Customer Name].[All]" dimensionUniqueName="[Walmart]" displayFolder="" count="0" memberValueDatatype="130" unbalanced="0"/>
    <cacheHierarchy uniqueName="[Walmart].[Country]" caption="Country" attribute="1" defaultMemberUniqueName="[Walmart].[Country].[All]" allUniqueName="[Walmart].[Country].[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fieldsUsage count="2">
        <fieldUsage x="-1"/>
        <fieldUsage x="3"/>
      </fieldsUsage>
    </cacheHierarchy>
    <cacheHierarchy uniqueName="[Walmart].[Category]" caption="Category" attribute="1" defaultMemberUniqueName="[Walmart].[Category].[All]" allUniqueName="[Walmart].[Category].[All]" dimensionUniqueName="[Walmart]" displayFolder="" count="0" memberValueDatatype="130" unbalanced="0"/>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0"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0" memberValueDatatype="130" unbalanced="0"/>
    <cacheHierarchy uniqueName="[Walmart].[Ship Date (Year)]" caption="Ship Date (Year)" attribute="1" defaultMemberUniqueName="[Walmart].[Ship Date (Year)].[All]" allUniqueName="[Walmart].[Ship Date (Year)].[All]" dimensionUniqueName="[Walmart]" displayFolder="" count="2" memberValueDatatype="130" unbalanced="0">
      <fieldsUsage count="2">
        <fieldUsage x="-1"/>
        <fieldUsage x="2"/>
      </fieldsUsage>
    </cacheHierarchy>
    <cacheHierarchy uniqueName="[Walmart].[Ship Date (Quarter)]" caption="Ship Date (Quarter)" attribute="1" defaultMemberUniqueName="[Walmart].[Ship Date (Quarter)].[All]" allUniqueName="[Walmart].[Ship Date (Quarter)].[All]" dimensionUniqueName="[Walmart]" displayFolder="" count="2" memberValueDatatype="130" unbalanced="0"/>
    <cacheHierarchy uniqueName="[Walmart].[Ship Date (Month)]" caption="Ship Date (Month)" attribute="1" defaultMemberUniqueName="[Walmart].[Ship Date (Month)].[All]" allUniqueName="[Walmart].[Ship Date (Month)].[All]" dimensionUniqueName="[Walmart]" displayFolder="" count="2" memberValueDatatype="130" unbalanced="0">
      <fieldsUsage count="2">
        <fieldUsage x="-1"/>
        <fieldUsage x="1"/>
      </fieldsUsage>
    </cacheHierarchy>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Walmart].[Ship Date (Month Index)]" caption="Ship Date (Month Index)" attribute="1" defaultMemberUniqueName="[Walmart].[Ship Date (Month Index)].[All]" allUniqueName="[Walmart].[Ship Date (Month Index)].[All]" dimensionUniqueName="[Walmart]" displayFolder="" count="0" memberValueDatatype="20" unbalanced="0" hidden="1"/>
    <cacheHierarchy uniqueName="[Measures].[__XL_Count Walmart]" caption="__XL_Count Walmart" measure="1" displayFolder="" measureGroup="Walmart" count="0" hidden="1"/>
    <cacheHierarchy uniqueName="[Measures].[__No measures defined]" caption="__No measures defined" measure="1" displayFolder="" count="0" hidden="1"/>
    <cacheHierarchy uniqueName="[Measures].[Sum of Sales]" caption="Sum of Sales" measure="1" displayFolder="" measureGroup="Walmar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Walmart"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Ship Date]" caption="Count of Ship Date" measure="1" displayFolder="" measureGroup="Walmart"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Walma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almart" uniqueName="[Walmart]" caption="Walmart"/>
  </dimensions>
  <measureGroups count="1">
    <measureGroup name="Walmart" caption="Walma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122.759204282411" backgroundQuery="1" createdVersion="7" refreshedVersion="7" minRefreshableVersion="3" recordCount="0" supportSubquery="1" supportAdvancedDrill="1" xr:uid="{F2894308-4C37-44D2-AD7A-3DE8DCBCA258}">
  <cacheSource type="external" connectionId="2"/>
  <cacheFields count="4">
    <cacheField name="[Measures].[Sum of Quantity]" caption="Sum of Quantity" numFmtId="0" hierarchy="25" level="32767"/>
    <cacheField name="[Walmart].[Ship Date (Month)].[Ship Date (Month)]" caption="Ship Date (Month)" numFmtId="0" hierarchy="17" level="1">
      <sharedItems containsNonDate="0" count="12">
        <s v="Jan"/>
        <s v="Feb"/>
        <s v="Mar"/>
        <s v="Apr"/>
        <s v="May"/>
        <s v="Jun"/>
        <s v="Jul"/>
        <s v="Aug"/>
        <s v="Sep"/>
        <s v="Oct"/>
        <s v="Nov"/>
        <s v="Dec"/>
      </sharedItems>
    </cacheField>
    <cacheField name="[Walmart].[Ship Date (Year)].[Ship Date (Year)]" caption="Ship Date (Year)" numFmtId="0" hierarchy="15" level="1">
      <sharedItems count="5">
        <s v="2011"/>
        <s v="2012"/>
        <s v="2013"/>
        <s v="2014"/>
        <s v="2015"/>
      </sharedItems>
    </cacheField>
    <cacheField name="[Walmart].[State].[State]" caption="State" numFmtId="0" hierarchy="6" level="1">
      <sharedItems containsSemiMixedTypes="0" containsNonDate="0" containsString="0"/>
    </cacheField>
  </cacheFields>
  <cacheHierarchies count="27">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2" memberValueDatatype="7" unbalanced="0"/>
    <cacheHierarchy uniqueName="[Walmart].[Customer Name]" caption="Customer Name" attribute="1" defaultMemberUniqueName="[Walmart].[Customer Name].[All]" allUniqueName="[Walmart].[Customer Name].[All]" dimensionUniqueName="[Walmart]" displayFolder="" count="0" memberValueDatatype="130" unbalanced="0"/>
    <cacheHierarchy uniqueName="[Walmart].[Country]" caption="Country" attribute="1" defaultMemberUniqueName="[Walmart].[Country].[All]" allUniqueName="[Walmart].[Country].[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fieldsUsage count="2">
        <fieldUsage x="-1"/>
        <fieldUsage x="3"/>
      </fieldsUsage>
    </cacheHierarchy>
    <cacheHierarchy uniqueName="[Walmart].[Category]" caption="Category" attribute="1" defaultMemberUniqueName="[Walmart].[Category].[All]" allUniqueName="[Walmart].[Category].[All]" dimensionUniqueName="[Walmart]" displayFolder="" count="2" memberValueDatatype="130" unbalanced="0"/>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0"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0" memberValueDatatype="130" unbalanced="0"/>
    <cacheHierarchy uniqueName="[Walmart].[Ship Date (Year)]" caption="Ship Date (Year)" attribute="1" defaultMemberUniqueName="[Walmart].[Ship Date (Year)].[All]" allUniqueName="[Walmart].[Ship Date (Year)].[All]" dimensionUniqueName="[Walmart]" displayFolder="" count="2" memberValueDatatype="130" unbalanced="0">
      <fieldsUsage count="2">
        <fieldUsage x="-1"/>
        <fieldUsage x="2"/>
      </fieldsUsage>
    </cacheHierarchy>
    <cacheHierarchy uniqueName="[Walmart].[Ship Date (Quarter)]" caption="Ship Date (Quarter)" attribute="1" defaultMemberUniqueName="[Walmart].[Ship Date (Quarter)].[All]" allUniqueName="[Walmart].[Ship Date (Quarter)].[All]" dimensionUniqueName="[Walmart]" displayFolder="" count="2" memberValueDatatype="130" unbalanced="0"/>
    <cacheHierarchy uniqueName="[Walmart].[Ship Date (Month)]" caption="Ship Date (Month)" attribute="1" defaultMemberUniqueName="[Walmart].[Ship Date (Month)].[All]" allUniqueName="[Walmart].[Ship Date (Month)].[All]" dimensionUniqueName="[Walmart]" displayFolder="" count="2" memberValueDatatype="130" unbalanced="0">
      <fieldsUsage count="2">
        <fieldUsage x="-1"/>
        <fieldUsage x="1"/>
      </fieldsUsage>
    </cacheHierarchy>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Walmart].[Ship Date (Month Index)]" caption="Ship Date (Month Index)" attribute="1" defaultMemberUniqueName="[Walmart].[Ship Date (Month Index)].[All]" allUniqueName="[Walmart].[Ship Date (Month Index)].[All]" dimensionUniqueName="[Walmart]" displayFolder="" count="0" memberValueDatatype="20" unbalanced="0" hidden="1"/>
    <cacheHierarchy uniqueName="[Measures].[__XL_Count Walmart]" caption="__XL_Count Walmart" measure="1" displayFolder="" measureGroup="Walmart" count="0" hidden="1"/>
    <cacheHierarchy uniqueName="[Measures].[__No measures defined]" caption="__No measures defined" measure="1" displayFolder="" count="0" hidden="1"/>
    <cacheHierarchy uniqueName="[Measures].[Sum of Sales]" caption="Sum of Sales" measure="1" displayFolder="" measureGroup="Walmar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Walmart" count="0" hidden="1">
      <extLst>
        <ext xmlns:x15="http://schemas.microsoft.com/office/spreadsheetml/2010/11/main" uri="{B97F6D7D-B522-45F9-BDA1-12C45D357490}">
          <x15:cacheHierarchy aggregatedColumn="11"/>
        </ext>
      </extLst>
    </cacheHierarchy>
    <cacheHierarchy uniqueName="[Measures].[Count of Ship Date]" caption="Count of Ship Date" measure="1" displayFolder="" measureGroup="Walmart"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Walmar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Walmar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almart" uniqueName="[Walmart]" caption="Walmart"/>
  </dimensions>
  <measureGroups count="1">
    <measureGroup name="Walmart" caption="Walma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122.759204745373" backgroundQuery="1" createdVersion="7" refreshedVersion="7" minRefreshableVersion="3" recordCount="0" supportSubquery="1" supportAdvancedDrill="1" xr:uid="{2677357B-C78B-42B3-9A38-736A2131A2CC}">
  <cacheSource type="external" connectionId="2"/>
  <cacheFields count="4">
    <cacheField name="[Measures].[Count of Order ID]" caption="Count of Order ID" numFmtId="0" hierarchy="26" level="32767"/>
    <cacheField name="[Walmart].[Ship Date (Month)].[Ship Date (Month)]" caption="Ship Date (Month)" numFmtId="0" hierarchy="17" level="1">
      <sharedItems containsNonDate="0" count="12">
        <s v="Jan"/>
        <s v="Feb"/>
        <s v="Mar"/>
        <s v="Apr"/>
        <s v="May"/>
        <s v="Jun"/>
        <s v="Jul"/>
        <s v="Aug"/>
        <s v="Sep"/>
        <s v="Oct"/>
        <s v="Nov"/>
        <s v="Dec"/>
      </sharedItems>
    </cacheField>
    <cacheField name="[Walmart].[Ship Date (Year)].[Ship Date (Year)]" caption="Ship Date (Year)" numFmtId="0" hierarchy="15" level="1">
      <sharedItems count="5">
        <s v="2011"/>
        <s v="2012"/>
        <s v="2013"/>
        <s v="2014"/>
        <s v="2015"/>
      </sharedItems>
    </cacheField>
    <cacheField name="[Walmart].[State].[State]" caption="State" numFmtId="0" hierarchy="6" level="1">
      <sharedItems containsSemiMixedTypes="0" containsNonDate="0" containsString="0"/>
    </cacheField>
  </cacheFields>
  <cacheHierarchies count="27">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2" memberValueDatatype="7" unbalanced="0"/>
    <cacheHierarchy uniqueName="[Walmart].[Customer Name]" caption="Customer Name" attribute="1" defaultMemberUniqueName="[Walmart].[Customer Name].[All]" allUniqueName="[Walmart].[Customer Name].[All]" dimensionUniqueName="[Walmart]" displayFolder="" count="0" memberValueDatatype="130" unbalanced="0"/>
    <cacheHierarchy uniqueName="[Walmart].[Country]" caption="Country" attribute="1" defaultMemberUniqueName="[Walmart].[Country].[All]" allUniqueName="[Walmart].[Country].[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fieldsUsage count="2">
        <fieldUsage x="-1"/>
        <fieldUsage x="3"/>
      </fieldsUsage>
    </cacheHierarchy>
    <cacheHierarchy uniqueName="[Walmart].[Category]" caption="Category" attribute="1" defaultMemberUniqueName="[Walmart].[Category].[All]" allUniqueName="[Walmart].[Category].[All]" dimensionUniqueName="[Walmart]" displayFolder="" count="2" memberValueDatatype="130" unbalanced="0"/>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0"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0" memberValueDatatype="130" unbalanced="0"/>
    <cacheHierarchy uniqueName="[Walmart].[Ship Date (Year)]" caption="Ship Date (Year)" attribute="1" defaultMemberUniqueName="[Walmart].[Ship Date (Year)].[All]" allUniqueName="[Walmart].[Ship Date (Year)].[All]" dimensionUniqueName="[Walmart]" displayFolder="" count="2" memberValueDatatype="130" unbalanced="0">
      <fieldsUsage count="2">
        <fieldUsage x="-1"/>
        <fieldUsage x="2"/>
      </fieldsUsage>
    </cacheHierarchy>
    <cacheHierarchy uniqueName="[Walmart].[Ship Date (Quarter)]" caption="Ship Date (Quarter)" attribute="1" defaultMemberUniqueName="[Walmart].[Ship Date (Quarter)].[All]" allUniqueName="[Walmart].[Ship Date (Quarter)].[All]" dimensionUniqueName="[Walmart]" displayFolder="" count="2" memberValueDatatype="130" unbalanced="0"/>
    <cacheHierarchy uniqueName="[Walmart].[Ship Date (Month)]" caption="Ship Date (Month)" attribute="1" defaultMemberUniqueName="[Walmart].[Ship Date (Month)].[All]" allUniqueName="[Walmart].[Ship Date (Month)].[All]" dimensionUniqueName="[Walmart]" displayFolder="" count="2" memberValueDatatype="130" unbalanced="0">
      <fieldsUsage count="2">
        <fieldUsage x="-1"/>
        <fieldUsage x="1"/>
      </fieldsUsage>
    </cacheHierarchy>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Walmart].[Ship Date (Month Index)]" caption="Ship Date (Month Index)" attribute="1" defaultMemberUniqueName="[Walmart].[Ship Date (Month Index)].[All]" allUniqueName="[Walmart].[Ship Date (Month Index)].[All]" dimensionUniqueName="[Walmart]" displayFolder="" count="0" memberValueDatatype="20" unbalanced="0" hidden="1"/>
    <cacheHierarchy uniqueName="[Measures].[__XL_Count Walmart]" caption="__XL_Count Walmart" measure="1" displayFolder="" measureGroup="Walmart" count="0" hidden="1"/>
    <cacheHierarchy uniqueName="[Measures].[__No measures defined]" caption="__No measures defined" measure="1" displayFolder="" count="0" hidden="1"/>
    <cacheHierarchy uniqueName="[Measures].[Sum of Sales]" caption="Sum of Sales" measure="1" displayFolder="" measureGroup="Walmar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Walmart" count="0" hidden="1">
      <extLst>
        <ext xmlns:x15="http://schemas.microsoft.com/office/spreadsheetml/2010/11/main" uri="{B97F6D7D-B522-45F9-BDA1-12C45D357490}">
          <x15:cacheHierarchy aggregatedColumn="11"/>
        </ext>
      </extLst>
    </cacheHierarchy>
    <cacheHierarchy uniqueName="[Measures].[Count of Ship Date]" caption="Count of Ship Date" measure="1" displayFolder="" measureGroup="Walmart" count="0" hidden="1">
      <extLst>
        <ext xmlns:x15="http://schemas.microsoft.com/office/spreadsheetml/2010/11/main" uri="{B97F6D7D-B522-45F9-BDA1-12C45D357490}">
          <x15:cacheHierarchy aggregatedColumn="2"/>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Walmart"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Walmart" uniqueName="[Walmart]" caption="Walmart"/>
  </dimensions>
  <measureGroups count="1">
    <measureGroup name="Walmart" caption="Walmar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1D8E9-ABF7-4CD4-9296-8BFD07D6277B}" name="PivotTable1"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State">
  <location ref="A3:B15"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Sum of Sales" fld="1" baseField="0" baseItem="0"/>
  </dataField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almart">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CAECCB-5AE8-4FEB-AA84-22CA91BCF7D7}" name="PivotTable6" cacheId="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Shipping Date">
  <location ref="E2:F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5">
        <item x="0" e="0"/>
        <item x="1" e="0"/>
        <item x="2" e="0"/>
        <item x="3" e="0"/>
        <item x="4" e="0"/>
      </items>
    </pivotField>
    <pivotField allDrilled="1" subtotalTop="0" showAll="0" dataSourceSort="1" defaultSubtotal="0" defaultAttributeDrillState="1"/>
  </pivotFields>
  <rowFields count="2">
    <field x="2"/>
    <field x="1"/>
  </rowFields>
  <rowItems count="6">
    <i>
      <x/>
    </i>
    <i>
      <x v="1"/>
    </i>
    <i>
      <x v="2"/>
    </i>
    <i>
      <x v="3"/>
    </i>
    <i>
      <x v="4"/>
    </i>
    <i t="grand">
      <x/>
    </i>
  </rowItems>
  <colItems count="1">
    <i/>
  </colItems>
  <dataFields count="1">
    <dataField name="Sum of Quantity"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8CCE61-DD63-4BEA-99FD-4C3A08590DCF}" name="PivotTable3"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Category ">
  <location ref="A6:B24" firstHeaderRow="1"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3EF12A-30FC-4EDC-B43E-BCD2CE96BE59}" name="PivotTable5"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rowHeaderCaption="Category">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4"/>
    </i>
    <i>
      <x v="6"/>
    </i>
    <i>
      <x v="1"/>
    </i>
    <i>
      <x v="9"/>
    </i>
    <i>
      <x v="8"/>
    </i>
    <i>
      <x v="7"/>
    </i>
    <i>
      <x v="3"/>
    </i>
    <i>
      <x/>
    </i>
    <i>
      <x v="5"/>
    </i>
    <i t="grand">
      <x/>
    </i>
  </rowItems>
  <colItems count="1">
    <i/>
  </colItems>
  <dataFields count="1">
    <dataField name="Sum of Profit"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7"/>
          </reference>
        </references>
      </pivotArea>
    </chartFormat>
    <chartFormat chart="0" format="5">
      <pivotArea type="data" outline="0" fieldPosition="0">
        <references count="2">
          <reference field="4294967294" count="1" selected="0">
            <x v="0"/>
          </reference>
          <reference field="0" count="1" selected="0">
            <x v="8"/>
          </reference>
        </references>
      </pivotArea>
    </chartFormat>
    <chartFormat chart="0" format="6">
      <pivotArea type="data" outline="0" fieldPosition="0">
        <references count="2">
          <reference field="4294967294" count="1" selected="0">
            <x v="0"/>
          </reference>
          <reference field="0" count="1" selected="0">
            <x v="9"/>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4"/>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3">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almart">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B580B4-CCA4-4942-8600-09CBFC497D07}" name="PivotTable4"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Customer Name">
  <location ref="A5:B16"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5"/>
    </i>
    <i>
      <x v="3"/>
    </i>
    <i>
      <x/>
    </i>
    <i>
      <x v="9"/>
    </i>
    <i>
      <x v="8"/>
    </i>
    <i>
      <x v="1"/>
    </i>
    <i>
      <x v="2"/>
    </i>
    <i>
      <x v="4"/>
    </i>
    <i>
      <x v="7"/>
    </i>
    <i t="grand">
      <x/>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7"/>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32072C-9E5F-4BB5-8167-7253DCE8CD60}" name="PivotTable3"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2"/>
    </i>
    <i>
      <x v="8"/>
    </i>
    <i>
      <x/>
    </i>
    <i>
      <x v="9"/>
    </i>
    <i>
      <x v="5"/>
    </i>
    <i>
      <x v="3"/>
    </i>
    <i>
      <x v="4"/>
    </i>
    <i>
      <x v="7"/>
    </i>
    <i>
      <x v="1"/>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almart">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712CC8-3864-4540-AB76-81F28ACF750B}" name="PivotTable4"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7" firstHeaderRow="1" firstDataRow="1" firstDataCol="1"/>
  <pivotFields count="3">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showDataAs="percentOfTotal" baseField="0" baseItem="0" numFmtId="1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3" filterVal="3"/>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Walmart">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3EE328-FE78-4FFF-B416-EB401C7EC7FC}" name="PivotTable5"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rowHeaderCaption="Shipping Date">
  <location ref="B2:C8"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items count="5">
        <item x="0" e="0"/>
        <item x="1" e="0"/>
        <item x="2" e="0"/>
        <item x="3" e="0"/>
        <item x="4" e="0"/>
      </items>
    </pivotField>
    <pivotField allDrilled="1" subtotalTop="0" showAll="0" dataSourceSort="1" defaultSubtotal="0" defaultAttributeDrillState="1"/>
  </pivotFields>
  <rowFields count="2">
    <field x="2"/>
    <field x="1"/>
  </rowFields>
  <rowItems count="6">
    <i>
      <x/>
    </i>
    <i>
      <x v="1"/>
    </i>
    <i>
      <x v="2"/>
    </i>
    <i>
      <x v="3"/>
    </i>
    <i>
      <x v="4"/>
    </i>
    <i t="grand">
      <x/>
    </i>
  </rowItems>
  <colItems count="1">
    <i/>
  </colItems>
  <dataFields count="1">
    <dataField name="Sum of Profit"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22E58C-9F03-4E2F-8516-880B60E8298F}" name="PivotTable8" cacheId="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rowHeaderCaption="Shipping Date">
  <location ref="K2:L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5">
        <item x="0" e="0"/>
        <item x="1" e="0"/>
        <item x="2" e="0"/>
        <item x="3" e="0"/>
        <item x="4" e="0"/>
      </items>
    </pivotField>
    <pivotField allDrilled="1" subtotalTop="0" showAll="0" dataSourceSort="1" defaultSubtotal="0" defaultAttributeDrillState="1"/>
  </pivotFields>
  <rowFields count="2">
    <field x="2"/>
    <field x="1"/>
  </rowFields>
  <rowItems count="6">
    <i>
      <x/>
    </i>
    <i>
      <x v="1"/>
    </i>
    <i>
      <x v="2"/>
    </i>
    <i>
      <x v="3"/>
    </i>
    <i>
      <x v="4"/>
    </i>
    <i t="grand">
      <x/>
    </i>
  </rowItems>
  <colItems count="1">
    <i/>
  </colItems>
  <dataFields count="1">
    <dataField name="Sum of Sales"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2BD275-F0CF-4208-B82C-95ADA9443DE1}" name="PivotTable7"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Shipping Date">
  <location ref="H2:I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5">
        <item x="0" e="0"/>
        <item x="1" e="0"/>
        <item x="2" e="0"/>
        <item x="3" e="0"/>
        <item x="4" e="0"/>
      </items>
    </pivotField>
    <pivotField allDrilled="1" subtotalTop="0" showAll="0" dataSourceSort="1" defaultSubtotal="0" defaultAttributeDrillState="1"/>
  </pivotFields>
  <rowFields count="2">
    <field x="2"/>
    <field x="1"/>
  </rowFields>
  <rowItems count="6">
    <i>
      <x/>
    </i>
    <i>
      <x v="1"/>
    </i>
    <i>
      <x v="2"/>
    </i>
    <i>
      <x v="3"/>
    </i>
    <i>
      <x v="4"/>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57106B-A94F-4CC2-8899-EA9C8D763453}" autoFormatId="16" applyNumberFormats="0" applyBorderFormats="0" applyFontFormats="0" applyPatternFormats="0" applyAlignmentFormats="0" applyWidthHeightFormats="0">
  <queryTableRefresh nextId="13">
    <queryTableFields count="12">
      <queryTableField id="1" name="Order ID" tableColumnId="1"/>
      <queryTableField id="2" name="Order Date" tableColumnId="2"/>
      <queryTableField id="3" name="Ship Date" tableColumnId="3"/>
      <queryTableField id="4" name="Customer Name" tableColumnId="4"/>
      <queryTableField id="5" name="Country" tableColumnId="5"/>
      <queryTableField id="6" name="City" tableColumnId="6"/>
      <queryTableField id="7" name="State" tableColumnId="7"/>
      <queryTableField id="8" name="Category" tableColumnId="8"/>
      <queryTableField id="9" name="Product Name" tableColumnId="9"/>
      <queryTableField id="10" name="Sales" tableColumnId="10"/>
      <queryTableField id="11" name="Quantity" tableColumnId="11"/>
      <queryTableField id="12" name="Profit"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10EA5A1-255F-44EC-8398-72DE57AA7092}" sourceName="[Walmart].[State]">
  <pivotTables>
    <pivotTable tabId="8" name="PivotTable5"/>
    <pivotTable tabId="11" name="PivotTable4"/>
    <pivotTable tabId="10" name="PivotTable3"/>
    <pivotTable tabId="3" name="PivotTable1"/>
    <pivotTable tabId="4" name="PivotTable3"/>
    <pivotTable tabId="9" name="PivotTable4"/>
    <pivotTable tabId="12" name="PivotTable5"/>
    <pivotTable tabId="12" name="PivotTable6"/>
    <pivotTable tabId="12" name="PivotTable7"/>
    <pivotTable tabId="12" name="PivotTable8"/>
  </pivotTables>
  <data>
    <olap pivotCacheId="782754642">
      <levels count="2">
        <level uniqueName="[Walmart].[State].[(All)]" sourceCaption="(All)" count="0"/>
        <level uniqueName="[Walmart].[State].[State]" sourceCaption="State" count="11">
          <ranges>
            <range startItem="0">
              <i n="[Walmart].[State].&amp;[Arizona]" c="Arizona"/>
              <i n="[Walmart].[State].&amp;[California]" c="California"/>
              <i n="[Walmart].[State].&amp;[Colorado]" c="Colorado"/>
              <i n="[Walmart].[State].&amp;[Idaho]" c="Idaho"/>
              <i n="[Walmart].[State].&amp;[Montana]" c="Montana"/>
              <i n="[Walmart].[State].&amp;[Nevada]" c="Nevada"/>
              <i n="[Walmart].[State].&amp;[New Mexico]" c="New Mexico"/>
              <i n="[Walmart].[State].&amp;[Oregon]" c="Oregon"/>
              <i n="[Walmart].[State].&amp;[Utah]" c="Utah"/>
              <i n="[Walmart].[State].&amp;[Washington]" c="Washington"/>
              <i n="[Walmart].[State].&amp;[Wyoming]" c="Wyoming"/>
            </range>
          </ranges>
        </level>
      </levels>
      <selections count="1">
        <selection n="[Walmart].[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94330B2-CE8B-42DA-B029-28F01F646A6F}" cache="Slicer_State" caption="Stat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3963CBEE-C87D-4331-AB93-BEC678DB6139}" cache="Slicer_State" caption="State" startItem="3"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24D4FB32-206C-4C0C-B3C7-830BF0E974FE}" cache="Slicer_State" caption="State" level="1"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14FFB9-B218-48D5-8E2B-9E69CEF46E82}" name="Walmart" displayName="Walmart" ref="A1:L3205" tableType="queryTable" totalsRowCount="1">
  <autoFilter ref="A1:L3204" xr:uid="{7614FFB9-B218-48D5-8E2B-9E69CEF46E82}"/>
  <tableColumns count="12">
    <tableColumn id="1" xr3:uid="{9EB51F5E-432B-439F-9792-D4F46416B409}" uniqueName="1" name="Order ID" totalsRowLabel="Total" queryTableFieldId="1" dataDxfId="8"/>
    <tableColumn id="2" xr3:uid="{5CC78A34-99A0-4EFB-A187-BDAE2E6B01FD}" uniqueName="2" name="Order Date" queryTableFieldId="2" dataDxfId="7"/>
    <tableColumn id="3" xr3:uid="{3F90D5A0-BF0B-4A35-A057-E4F89803FA92}" uniqueName="3" name="Ship Date" queryTableFieldId="3" dataDxfId="6"/>
    <tableColumn id="4" xr3:uid="{BD693F39-D873-426B-A332-4955C4127E18}" uniqueName="4" name="Customer Name" queryTableFieldId="4" dataDxfId="5"/>
    <tableColumn id="5" xr3:uid="{B7576495-DCD1-4A0F-96B2-314BB7BAA685}" uniqueName="5" name="Country" queryTableFieldId="5" dataDxfId="4"/>
    <tableColumn id="6" xr3:uid="{3CF46DDE-A0A1-4BEE-B2EC-C4818108F786}" uniqueName="6" name="City" queryTableFieldId="6" dataDxfId="3"/>
    <tableColumn id="7" xr3:uid="{6EEB24C2-1059-472D-9359-225B2BC89E2E}" uniqueName="7" name="State" queryTableFieldId="7" dataDxfId="2"/>
    <tableColumn id="8" xr3:uid="{2B0153FD-75A0-4CE3-BBF6-A8D02F42655E}" uniqueName="8" name="Category" queryTableFieldId="8" dataDxfId="1"/>
    <tableColumn id="9" xr3:uid="{60D79679-5901-4974-8DA7-A46CB24365D5}" uniqueName="9" name="Product Name" queryTableFieldId="9" dataDxfId="0"/>
    <tableColumn id="10" xr3:uid="{06EBE8CA-6AE4-47E9-BCDE-58C60CEE0523}" uniqueName="10" name="Sales" totalsRowFunction="sum" queryTableFieldId="10"/>
    <tableColumn id="11" xr3:uid="{A30C48B1-11A9-456B-8B44-B76D19148A81}" uniqueName="11" name="Quantity" totalsRowFunction="count" queryTableFieldId="11"/>
    <tableColumn id="12" xr3:uid="{941707F0-D9D8-4463-A433-A5738B25E636}" uniqueName="12" name="Profit" totalsRowFunction="sum" queryTableFieldId="1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7" Type="http://schemas.microsoft.com/office/2007/relationships/slicer" Target="../slicers/slicer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7.xml"/><Relationship Id="rId5" Type="http://schemas.openxmlformats.org/officeDocument/2006/relationships/printerSettings" Target="../printerSettings/printerSettings1.bin"/><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8.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37193-F006-4F4D-A089-E92B1C54F735}">
  <dimension ref="A3:G29"/>
  <sheetViews>
    <sheetView workbookViewId="0">
      <selection activeCell="I21" sqref="I21"/>
    </sheetView>
  </sheetViews>
  <sheetFormatPr defaultRowHeight="15" x14ac:dyDescent="0.25"/>
  <cols>
    <col min="1" max="1" width="12" bestFit="1" customWidth="1"/>
    <col min="2" max="2" width="12.140625" customWidth="1"/>
    <col min="3" max="3" width="12.5703125" customWidth="1"/>
    <col min="5" max="5" width="12" customWidth="1"/>
    <col min="6" max="6" width="15.28515625" customWidth="1"/>
    <col min="7" max="7" width="12" bestFit="1" customWidth="1"/>
    <col min="9" max="11" width="12" bestFit="1" customWidth="1"/>
  </cols>
  <sheetData>
    <row r="3" spans="1:6" x14ac:dyDescent="0.25">
      <c r="A3" s="3" t="s">
        <v>6</v>
      </c>
      <c r="B3" t="s">
        <v>4004</v>
      </c>
      <c r="E3" t="s">
        <v>6</v>
      </c>
      <c r="F3" t="s">
        <v>9</v>
      </c>
    </row>
    <row r="4" spans="1:6" x14ac:dyDescent="0.25">
      <c r="A4" s="4" t="s">
        <v>73</v>
      </c>
      <c r="B4" s="1">
        <v>35282.000999999997</v>
      </c>
      <c r="E4" t="str">
        <f t="shared" ref="E4:E15" si="0">A4</f>
        <v>Arizona</v>
      </c>
      <c r="F4">
        <f t="shared" ref="F4:F5" si="1">VLOOKUP(A4,A3:C15,2,FALSE)</f>
        <v>35282.000999999997</v>
      </c>
    </row>
    <row r="5" spans="1:6" x14ac:dyDescent="0.25">
      <c r="A5" s="4" t="s">
        <v>16</v>
      </c>
      <c r="B5" s="1">
        <v>457687.63150000002</v>
      </c>
      <c r="E5" t="str">
        <f t="shared" si="0"/>
        <v>California</v>
      </c>
      <c r="F5">
        <f t="shared" si="1"/>
        <v>457687.63150000002</v>
      </c>
    </row>
    <row r="6" spans="1:6" x14ac:dyDescent="0.25">
      <c r="A6" s="4" t="s">
        <v>96</v>
      </c>
      <c r="B6" s="1">
        <v>32108.117999999999</v>
      </c>
      <c r="E6" t="str">
        <f t="shared" si="0"/>
        <v>Colorado</v>
      </c>
      <c r="F6">
        <f>VLOOKUP(A6,A5:C17,2,FALSE)</f>
        <v>32108.117999999999</v>
      </c>
    </row>
    <row r="7" spans="1:6" x14ac:dyDescent="0.25">
      <c r="A7" s="4" t="s">
        <v>1760</v>
      </c>
      <c r="B7" s="1">
        <v>4382.4859999999999</v>
      </c>
      <c r="E7" t="str">
        <f t="shared" si="0"/>
        <v>Idaho</v>
      </c>
      <c r="F7">
        <f t="shared" ref="F7:F15" si="2">VLOOKUP(A7,A6:C18,2,FALSE)</f>
        <v>4382.4859999999999</v>
      </c>
    </row>
    <row r="8" spans="1:6" x14ac:dyDescent="0.25">
      <c r="A8" s="4" t="s">
        <v>375</v>
      </c>
      <c r="B8" s="1">
        <v>5589.3519999999999</v>
      </c>
      <c r="E8" t="str">
        <f t="shared" si="0"/>
        <v>Montana</v>
      </c>
      <c r="F8">
        <f t="shared" si="2"/>
        <v>5589.3519999999999</v>
      </c>
    </row>
    <row r="9" spans="1:6" x14ac:dyDescent="0.25">
      <c r="A9" s="4" t="s">
        <v>285</v>
      </c>
      <c r="B9" s="1">
        <v>16729.101999999999</v>
      </c>
      <c r="E9" t="str">
        <f t="shared" si="0"/>
        <v>Nevada</v>
      </c>
      <c r="F9">
        <f t="shared" si="2"/>
        <v>16729.101999999999</v>
      </c>
    </row>
    <row r="10" spans="1:6" x14ac:dyDescent="0.25">
      <c r="A10" s="4" t="s">
        <v>158</v>
      </c>
      <c r="B10" s="1">
        <v>4783.5219999999999</v>
      </c>
      <c r="E10" t="str">
        <f t="shared" si="0"/>
        <v>New Mexico</v>
      </c>
      <c r="F10">
        <f t="shared" si="2"/>
        <v>4783.5219999999999</v>
      </c>
    </row>
    <row r="11" spans="1:6" x14ac:dyDescent="0.25">
      <c r="A11" s="4" t="s">
        <v>88</v>
      </c>
      <c r="B11" s="1">
        <v>17431.150000000001</v>
      </c>
      <c r="E11" t="str">
        <f t="shared" si="0"/>
        <v>Oregon</v>
      </c>
      <c r="F11">
        <f t="shared" si="2"/>
        <v>17431.150000000001</v>
      </c>
    </row>
    <row r="12" spans="1:6" x14ac:dyDescent="0.25">
      <c r="A12" s="4" t="s">
        <v>42</v>
      </c>
      <c r="B12" s="1">
        <v>11220.056</v>
      </c>
      <c r="E12" t="str">
        <f t="shared" si="0"/>
        <v>Utah</v>
      </c>
      <c r="F12">
        <f t="shared" si="2"/>
        <v>11220.056</v>
      </c>
    </row>
    <row r="13" spans="1:6" x14ac:dyDescent="0.25">
      <c r="A13" s="4" t="s">
        <v>37</v>
      </c>
      <c r="B13" s="1">
        <v>138641.26999999999</v>
      </c>
      <c r="E13" t="str">
        <f t="shared" si="0"/>
        <v>Washington</v>
      </c>
      <c r="F13">
        <f t="shared" si="2"/>
        <v>138641.26999999999</v>
      </c>
    </row>
    <row r="14" spans="1:6" x14ac:dyDescent="0.25">
      <c r="A14" s="4" t="s">
        <v>2840</v>
      </c>
      <c r="B14" s="1">
        <v>1603.136</v>
      </c>
      <c r="E14" t="str">
        <f t="shared" si="0"/>
        <v>Wyoming</v>
      </c>
      <c r="F14">
        <f t="shared" si="2"/>
        <v>1603.136</v>
      </c>
    </row>
    <row r="15" spans="1:6" x14ac:dyDescent="0.25">
      <c r="A15" s="4" t="s">
        <v>4003</v>
      </c>
      <c r="B15" s="1">
        <v>725457.82449999999</v>
      </c>
      <c r="E15" t="str">
        <f t="shared" si="0"/>
        <v>Grand Total</v>
      </c>
      <c r="F15">
        <f t="shared" si="2"/>
        <v>725457.82449999999</v>
      </c>
    </row>
    <row r="18" spans="5:7" x14ac:dyDescent="0.25">
      <c r="E18" s="4"/>
      <c r="F18" s="1"/>
      <c r="G18" s="1"/>
    </row>
    <row r="19" spans="5:7" x14ac:dyDescent="0.25">
      <c r="E19" s="4"/>
      <c r="F19" s="1"/>
      <c r="G19" s="1"/>
    </row>
    <row r="20" spans="5:7" x14ac:dyDescent="0.25">
      <c r="E20" s="4"/>
      <c r="F20" s="1"/>
      <c r="G20" s="1"/>
    </row>
    <row r="21" spans="5:7" x14ac:dyDescent="0.25">
      <c r="E21" s="4"/>
      <c r="F21" s="1"/>
      <c r="G21" s="1"/>
    </row>
    <row r="22" spans="5:7" x14ac:dyDescent="0.25">
      <c r="E22" s="4"/>
      <c r="F22" s="1"/>
      <c r="G22" s="1"/>
    </row>
    <row r="23" spans="5:7" x14ac:dyDescent="0.25">
      <c r="E23" s="4"/>
      <c r="F23" s="1"/>
      <c r="G23" s="1"/>
    </row>
    <row r="24" spans="5:7" x14ac:dyDescent="0.25">
      <c r="E24" s="4"/>
      <c r="F24" s="1"/>
      <c r="G24" s="1"/>
    </row>
    <row r="25" spans="5:7" x14ac:dyDescent="0.25">
      <c r="E25" s="4"/>
      <c r="F25" s="1"/>
      <c r="G25" s="1"/>
    </row>
    <row r="26" spans="5:7" x14ac:dyDescent="0.25">
      <c r="E26" s="4"/>
      <c r="F26" s="1"/>
      <c r="G26" s="1"/>
    </row>
    <row r="27" spans="5:7" x14ac:dyDescent="0.25">
      <c r="E27" s="4"/>
      <c r="F27" s="1"/>
      <c r="G27" s="1"/>
    </row>
    <row r="28" spans="5:7" x14ac:dyDescent="0.25">
      <c r="E28" s="4"/>
      <c r="F28" s="1"/>
      <c r="G28" s="1"/>
    </row>
    <row r="29" spans="5:7" x14ac:dyDescent="0.25">
      <c r="E29" s="4"/>
      <c r="F29" s="1"/>
      <c r="G29"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1EAD3-1220-4845-A086-5F52ED4F3715}">
  <dimension ref="A6:B24"/>
  <sheetViews>
    <sheetView workbookViewId="0">
      <selection activeCell="M17" sqref="M17"/>
    </sheetView>
  </sheetViews>
  <sheetFormatPr defaultRowHeight="15" x14ac:dyDescent="0.25"/>
  <cols>
    <col min="1" max="1" width="11.5703125" bestFit="1" customWidth="1"/>
    <col min="2" max="2" width="12.140625" customWidth="1"/>
    <col min="3" max="3" width="13.140625" bestFit="1" customWidth="1"/>
    <col min="4" max="4" width="12.140625" bestFit="1" customWidth="1"/>
  </cols>
  <sheetData>
    <row r="6" spans="1:2" x14ac:dyDescent="0.25">
      <c r="A6" s="3" t="s">
        <v>4008</v>
      </c>
      <c r="B6" t="s">
        <v>4004</v>
      </c>
    </row>
    <row r="7" spans="1:2" x14ac:dyDescent="0.25">
      <c r="A7" s="4" t="s">
        <v>58</v>
      </c>
      <c r="B7" s="1">
        <v>61114.116000000002</v>
      </c>
    </row>
    <row r="8" spans="1:2" x14ac:dyDescent="0.25">
      <c r="A8" s="4" t="s">
        <v>29</v>
      </c>
      <c r="B8" s="1">
        <v>30236.335999999999</v>
      </c>
    </row>
    <row r="9" spans="1:2" x14ac:dyDescent="0.25">
      <c r="A9" s="4" t="s">
        <v>23</v>
      </c>
      <c r="B9" s="1">
        <v>9212.0660000000007</v>
      </c>
    </row>
    <row r="10" spans="1:2" x14ac:dyDescent="0.25">
      <c r="A10" s="4" t="s">
        <v>27</v>
      </c>
      <c r="B10" s="1">
        <v>55961.112999999998</v>
      </c>
    </row>
    <row r="11" spans="1:2" x14ac:dyDescent="0.25">
      <c r="A11" s="4" t="s">
        <v>296</v>
      </c>
      <c r="B11" s="1">
        <v>36004.123500000002</v>
      </c>
    </row>
    <row r="12" spans="1:2" x14ac:dyDescent="0.25">
      <c r="A12" s="4" t="s">
        <v>110</v>
      </c>
      <c r="B12" s="1">
        <v>101781.32799999999</v>
      </c>
    </row>
    <row r="13" spans="1:2" x14ac:dyDescent="0.25">
      <c r="A13" s="4" t="s">
        <v>249</v>
      </c>
      <c r="B13" s="1">
        <v>49749.241999999998</v>
      </c>
    </row>
    <row r="14" spans="1:2" x14ac:dyDescent="0.25">
      <c r="A14" s="4" t="s">
        <v>128</v>
      </c>
      <c r="B14" s="1">
        <v>4118.1000000000004</v>
      </c>
    </row>
    <row r="15" spans="1:2" x14ac:dyDescent="0.25">
      <c r="A15" s="4" t="s">
        <v>119</v>
      </c>
      <c r="B15" s="1">
        <v>923.21600000000001</v>
      </c>
    </row>
    <row r="16" spans="1:2" x14ac:dyDescent="0.25">
      <c r="A16" s="4" t="s">
        <v>21</v>
      </c>
      <c r="B16" s="1">
        <v>30072.73</v>
      </c>
    </row>
    <row r="17" spans="1:2" x14ac:dyDescent="0.25">
      <c r="A17" s="4" t="s">
        <v>17</v>
      </c>
      <c r="B17" s="1">
        <v>5078.7259999999997</v>
      </c>
    </row>
    <row r="18" spans="1:2" x14ac:dyDescent="0.25">
      <c r="A18" s="4" t="s">
        <v>736</v>
      </c>
      <c r="B18" s="1">
        <v>42444.122000000003</v>
      </c>
    </row>
    <row r="19" spans="1:2" x14ac:dyDescent="0.25">
      <c r="A19" s="4" t="s">
        <v>67</v>
      </c>
      <c r="B19" s="1">
        <v>26663.718000000001</v>
      </c>
    </row>
    <row r="20" spans="1:2" x14ac:dyDescent="0.25">
      <c r="A20" s="4" t="s">
        <v>25</v>
      </c>
      <c r="B20" s="1">
        <v>98684.351999999999</v>
      </c>
    </row>
    <row r="21" spans="1:2" x14ac:dyDescent="0.25">
      <c r="A21" s="4" t="s">
        <v>43</v>
      </c>
      <c r="B21" s="1">
        <v>70532.851999999999</v>
      </c>
    </row>
    <row r="22" spans="1:2" x14ac:dyDescent="0.25">
      <c r="A22" s="4" t="s">
        <v>122</v>
      </c>
      <c r="B22" s="1">
        <v>18127.121999999999</v>
      </c>
    </row>
    <row r="23" spans="1:2" x14ac:dyDescent="0.25">
      <c r="A23" s="4" t="s">
        <v>31</v>
      </c>
      <c r="B23" s="1">
        <v>84754.562000000005</v>
      </c>
    </row>
    <row r="24" spans="1:2" x14ac:dyDescent="0.25">
      <c r="A24" s="4" t="s">
        <v>4003</v>
      </c>
      <c r="B24" s="1">
        <v>725457.82449999999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64A7-12F1-4B9F-84B9-DC9F07844F35}">
  <dimension ref="A3:B14"/>
  <sheetViews>
    <sheetView workbookViewId="0">
      <selection activeCell="G25" sqref="G25"/>
    </sheetView>
  </sheetViews>
  <sheetFormatPr defaultRowHeight="15" x14ac:dyDescent="0.25"/>
  <cols>
    <col min="1" max="1" width="11.28515625" customWidth="1"/>
    <col min="2" max="2" width="12.5703125" customWidth="1"/>
  </cols>
  <sheetData>
    <row r="3" spans="1:2" x14ac:dyDescent="0.25">
      <c r="A3" s="3" t="s">
        <v>7</v>
      </c>
      <c r="B3" t="s">
        <v>4005</v>
      </c>
    </row>
    <row r="4" spans="1:2" x14ac:dyDescent="0.25">
      <c r="A4" s="4" t="s">
        <v>23</v>
      </c>
      <c r="B4" s="1">
        <v>2374.0970000000002</v>
      </c>
    </row>
    <row r="5" spans="1:2" x14ac:dyDescent="0.25">
      <c r="A5" s="4" t="s">
        <v>110</v>
      </c>
      <c r="B5" s="1">
        <v>4027.5843</v>
      </c>
    </row>
    <row r="6" spans="1:2" x14ac:dyDescent="0.25">
      <c r="A6" s="4" t="s">
        <v>21</v>
      </c>
      <c r="B6" s="1">
        <v>7641.2704000000003</v>
      </c>
    </row>
    <row r="7" spans="1:2" x14ac:dyDescent="0.25">
      <c r="A7" s="4" t="s">
        <v>29</v>
      </c>
      <c r="B7" s="1">
        <v>8261.2698999999993</v>
      </c>
    </row>
    <row r="8" spans="1:2" x14ac:dyDescent="0.25">
      <c r="A8" s="4" t="s">
        <v>43</v>
      </c>
      <c r="B8" s="1">
        <v>8645.3222000000005</v>
      </c>
    </row>
    <row r="9" spans="1:2" x14ac:dyDescent="0.25">
      <c r="A9" s="4" t="s">
        <v>25</v>
      </c>
      <c r="B9" s="1">
        <v>9110.7425999999996</v>
      </c>
    </row>
    <row r="10" spans="1:2" x14ac:dyDescent="0.25">
      <c r="A10" s="4" t="s">
        <v>67</v>
      </c>
      <c r="B10" s="1">
        <v>12119.2364</v>
      </c>
    </row>
    <row r="11" spans="1:2" x14ac:dyDescent="0.25">
      <c r="A11" s="4" t="s">
        <v>27</v>
      </c>
      <c r="B11" s="1">
        <v>16096.801600000001</v>
      </c>
    </row>
    <row r="12" spans="1:2" x14ac:dyDescent="0.25">
      <c r="A12" s="4" t="s">
        <v>58</v>
      </c>
      <c r="B12" s="1">
        <v>16484.598300000001</v>
      </c>
    </row>
    <row r="13" spans="1:2" x14ac:dyDescent="0.25">
      <c r="A13" s="4" t="s">
        <v>249</v>
      </c>
      <c r="B13" s="1">
        <v>19327.235100000002</v>
      </c>
    </row>
    <row r="14" spans="1:2" x14ac:dyDescent="0.25">
      <c r="A14" s="4" t="s">
        <v>4003</v>
      </c>
      <c r="B14" s="1">
        <v>104088.1578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BB288-17AE-49BC-832E-9BFB5C3EE571}">
  <dimension ref="A5:B16"/>
  <sheetViews>
    <sheetView workbookViewId="0">
      <selection activeCell="H23" sqref="H23"/>
    </sheetView>
  </sheetViews>
  <sheetFormatPr defaultRowHeight="15" x14ac:dyDescent="0.25"/>
  <cols>
    <col min="1" max="1" width="17.7109375" bestFit="1" customWidth="1"/>
    <col min="2" max="2" width="12.5703125" customWidth="1"/>
    <col min="4" max="4" width="16" customWidth="1"/>
  </cols>
  <sheetData>
    <row r="5" spans="1:2" x14ac:dyDescent="0.25">
      <c r="A5" s="3" t="s">
        <v>3</v>
      </c>
      <c r="B5" t="s">
        <v>4005</v>
      </c>
    </row>
    <row r="6" spans="1:2" x14ac:dyDescent="0.25">
      <c r="A6" s="4" t="s">
        <v>1849</v>
      </c>
      <c r="B6" s="1">
        <v>1056.306</v>
      </c>
    </row>
    <row r="7" spans="1:2" x14ac:dyDescent="0.25">
      <c r="A7" s="4" t="s">
        <v>322</v>
      </c>
      <c r="B7" s="1">
        <v>1148.7333000000001</v>
      </c>
    </row>
    <row r="8" spans="1:2" x14ac:dyDescent="0.25">
      <c r="A8" s="4" t="s">
        <v>956</v>
      </c>
      <c r="B8" s="1">
        <v>1185.3977</v>
      </c>
    </row>
    <row r="9" spans="1:2" x14ac:dyDescent="0.25">
      <c r="A9" s="4" t="s">
        <v>373</v>
      </c>
      <c r="B9" s="1">
        <v>1535.8919000000001</v>
      </c>
    </row>
    <row r="10" spans="1:2" x14ac:dyDescent="0.25">
      <c r="A10" s="4" t="s">
        <v>1013</v>
      </c>
      <c r="B10" s="1">
        <v>1551.5944999999999</v>
      </c>
    </row>
    <row r="11" spans="1:2" x14ac:dyDescent="0.25">
      <c r="A11" s="4" t="s">
        <v>2332</v>
      </c>
      <c r="B11" s="1">
        <v>1598.5092</v>
      </c>
    </row>
    <row r="12" spans="1:2" x14ac:dyDescent="0.25">
      <c r="A12" s="4" t="s">
        <v>1914</v>
      </c>
      <c r="B12" s="1">
        <v>1789.6905999999999</v>
      </c>
    </row>
    <row r="13" spans="1:2" x14ac:dyDescent="0.25">
      <c r="A13" s="4" t="s">
        <v>1031</v>
      </c>
      <c r="B13" s="1">
        <v>1991.9042999999999</v>
      </c>
    </row>
    <row r="14" spans="1:2" x14ac:dyDescent="0.25">
      <c r="A14" s="4" t="s">
        <v>928</v>
      </c>
      <c r="B14" s="1">
        <v>2073.2828</v>
      </c>
    </row>
    <row r="15" spans="1:2" x14ac:dyDescent="0.25">
      <c r="A15" s="4" t="s">
        <v>3282</v>
      </c>
      <c r="B15" s="1">
        <v>6807.0879000000004</v>
      </c>
    </row>
    <row r="16" spans="1:2" x14ac:dyDescent="0.25">
      <c r="A16" s="4" t="s">
        <v>4003</v>
      </c>
      <c r="B16" s="1">
        <v>20738.3982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899DF-60A5-4874-BA8F-943B19D59F8C}">
  <dimension ref="A3:B14"/>
  <sheetViews>
    <sheetView workbookViewId="0">
      <selection activeCell="A2" sqref="A2"/>
    </sheetView>
  </sheetViews>
  <sheetFormatPr defaultRowHeight="15" x14ac:dyDescent="0.25"/>
  <cols>
    <col min="1" max="1" width="72.28515625" bestFit="1" customWidth="1"/>
    <col min="2" max="2" width="12.140625" customWidth="1"/>
    <col min="3" max="3" width="17.7109375" customWidth="1"/>
  </cols>
  <sheetData>
    <row r="3" spans="1:2" x14ac:dyDescent="0.25">
      <c r="A3" s="3" t="s">
        <v>4002</v>
      </c>
      <c r="B3" t="s">
        <v>4004</v>
      </c>
    </row>
    <row r="4" spans="1:2" x14ac:dyDescent="0.25">
      <c r="A4" s="4" t="s">
        <v>250</v>
      </c>
      <c r="B4" s="1">
        <v>6239.8959999999997</v>
      </c>
    </row>
    <row r="5" spans="1:2" x14ac:dyDescent="0.25">
      <c r="A5" s="4" t="s">
        <v>1383</v>
      </c>
      <c r="B5" s="1">
        <v>6719.9040000000005</v>
      </c>
    </row>
    <row r="6" spans="1:2" x14ac:dyDescent="0.25">
      <c r="A6" s="4" t="s">
        <v>199</v>
      </c>
      <c r="B6" s="1">
        <v>7467.21</v>
      </c>
    </row>
    <row r="7" spans="1:2" x14ac:dyDescent="0.25">
      <c r="A7" s="4" t="s">
        <v>787</v>
      </c>
      <c r="B7" s="1">
        <v>7710.665</v>
      </c>
    </row>
    <row r="8" spans="1:2" x14ac:dyDescent="0.25">
      <c r="A8" s="4" t="s">
        <v>3537</v>
      </c>
      <c r="B8" s="1">
        <v>7834.4</v>
      </c>
    </row>
    <row r="9" spans="1:2" x14ac:dyDescent="0.25">
      <c r="A9" s="4" t="s">
        <v>765</v>
      </c>
      <c r="B9" s="1">
        <v>8030.0159999999996</v>
      </c>
    </row>
    <row r="10" spans="1:2" x14ac:dyDescent="0.25">
      <c r="A10" s="4" t="s">
        <v>1352</v>
      </c>
      <c r="B10" s="1">
        <v>8134.3360000000002</v>
      </c>
    </row>
    <row r="11" spans="1:2" x14ac:dyDescent="0.25">
      <c r="A11" s="4" t="s">
        <v>365</v>
      </c>
      <c r="B11" s="1">
        <v>10019.6</v>
      </c>
    </row>
    <row r="12" spans="1:2" x14ac:dyDescent="0.25">
      <c r="A12" s="4" t="s">
        <v>1504</v>
      </c>
      <c r="B12" s="1">
        <v>13100.24</v>
      </c>
    </row>
    <row r="13" spans="1:2" x14ac:dyDescent="0.25">
      <c r="A13" s="4" t="s">
        <v>3553</v>
      </c>
      <c r="B13" s="1">
        <v>13999.96</v>
      </c>
    </row>
    <row r="14" spans="1:2" x14ac:dyDescent="0.25">
      <c r="A14" s="4" t="s">
        <v>4003</v>
      </c>
      <c r="B14" s="1">
        <v>89256.226999999999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102AD-4420-4E86-ACD6-6731168D7DE8}">
  <dimension ref="A3:B7"/>
  <sheetViews>
    <sheetView workbookViewId="0">
      <selection activeCell="L13" sqref="L13"/>
    </sheetView>
  </sheetViews>
  <sheetFormatPr defaultRowHeight="15" x14ac:dyDescent="0.25"/>
  <cols>
    <col min="1" max="1" width="13.140625" customWidth="1"/>
    <col min="2" max="2" width="12.140625" customWidth="1"/>
  </cols>
  <sheetData>
    <row r="3" spans="1:2" x14ac:dyDescent="0.25">
      <c r="A3" s="3" t="s">
        <v>4002</v>
      </c>
      <c r="B3" t="s">
        <v>4004</v>
      </c>
    </row>
    <row r="4" spans="1:2" x14ac:dyDescent="0.25">
      <c r="A4" s="4" t="s">
        <v>110</v>
      </c>
      <c r="B4" s="5">
        <v>0.35685169918620285</v>
      </c>
    </row>
    <row r="5" spans="1:2" x14ac:dyDescent="0.25">
      <c r="A5" s="4" t="s">
        <v>25</v>
      </c>
      <c r="B5" s="5">
        <v>0.3459935077118404</v>
      </c>
    </row>
    <row r="6" spans="1:2" x14ac:dyDescent="0.25">
      <c r="A6" s="4" t="s">
        <v>31</v>
      </c>
      <c r="B6" s="5">
        <v>0.29715479310195664</v>
      </c>
    </row>
    <row r="7" spans="1:2" x14ac:dyDescent="0.25">
      <c r="A7" s="4" t="s">
        <v>4003</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07E0A-DD37-4D6B-ADCF-968346559388}">
  <dimension ref="B2:S23"/>
  <sheetViews>
    <sheetView topLeftCell="E1" workbookViewId="0">
      <selection activeCell="L21" sqref="L21"/>
    </sheetView>
  </sheetViews>
  <sheetFormatPr defaultRowHeight="15" x14ac:dyDescent="0.25"/>
  <cols>
    <col min="1" max="1" width="12.5703125" bestFit="1" customWidth="1"/>
    <col min="2" max="2" width="15.7109375" bestFit="1" customWidth="1"/>
    <col min="3" max="3" width="12.5703125" bestFit="1" customWidth="1"/>
    <col min="4" max="4" width="3.28515625" customWidth="1"/>
    <col min="5" max="5" width="15.7109375" bestFit="1" customWidth="1"/>
    <col min="6" max="6" width="15.42578125" bestFit="1" customWidth="1"/>
    <col min="7" max="7" width="3.7109375" customWidth="1"/>
    <col min="8" max="8" width="15.7109375" bestFit="1" customWidth="1"/>
    <col min="9" max="9" width="16.5703125" bestFit="1" customWidth="1"/>
    <col min="10" max="10" width="4.42578125" customWidth="1"/>
    <col min="11" max="11" width="15.7109375" bestFit="1" customWidth="1"/>
    <col min="12" max="12" width="12.140625" bestFit="1" customWidth="1"/>
    <col min="13" max="13" width="13.140625" customWidth="1"/>
    <col min="14" max="14" width="16.5703125" customWidth="1"/>
    <col min="15" max="15" width="1.5703125" customWidth="1"/>
    <col min="16" max="16" width="15" bestFit="1" customWidth="1"/>
    <col min="17" max="19" width="16.28515625" bestFit="1" customWidth="1"/>
    <col min="20" max="20" width="11.28515625" bestFit="1" customWidth="1"/>
    <col min="21" max="63" width="16.28515625" bestFit="1" customWidth="1"/>
    <col min="64" max="64" width="11.28515625" bestFit="1" customWidth="1"/>
    <col min="65" max="860" width="16.28515625" bestFit="1" customWidth="1"/>
    <col min="861" max="861" width="11.28515625" bestFit="1" customWidth="1"/>
  </cols>
  <sheetData>
    <row r="2" spans="2:19" x14ac:dyDescent="0.25">
      <c r="B2" s="3" t="s">
        <v>4020</v>
      </c>
      <c r="C2" t="s">
        <v>4005</v>
      </c>
      <c r="E2" s="3" t="s">
        <v>4020</v>
      </c>
      <c r="F2" t="s">
        <v>4006</v>
      </c>
      <c r="H2" s="3" t="s">
        <v>4020</v>
      </c>
      <c r="I2" t="s">
        <v>4007</v>
      </c>
      <c r="K2" s="3" t="s">
        <v>4020</v>
      </c>
      <c r="L2" t="s">
        <v>4004</v>
      </c>
      <c r="N2" t="s">
        <v>9</v>
      </c>
      <c r="P2" t="s">
        <v>4014</v>
      </c>
      <c r="R2" t="s">
        <v>4009</v>
      </c>
      <c r="S2" s="15">
        <f>GETPIVOTDATA("[Measures].[Sum of Sales]",$K$2)</f>
        <v>725457.82449999999</v>
      </c>
    </row>
    <row r="3" spans="2:19" x14ac:dyDescent="0.25">
      <c r="B3" s="4" t="s">
        <v>4015</v>
      </c>
      <c r="C3" s="1">
        <v>19890.967799999999</v>
      </c>
      <c r="D3" s="1"/>
      <c r="E3" s="4" t="s">
        <v>4015</v>
      </c>
      <c r="F3" s="1">
        <v>2456</v>
      </c>
      <c r="G3" s="1"/>
      <c r="H3" s="4" t="s">
        <v>4015</v>
      </c>
      <c r="I3" s="1">
        <v>645</v>
      </c>
      <c r="K3" s="4" t="s">
        <v>4015</v>
      </c>
      <c r="L3" s="1">
        <v>144206.29399999999</v>
      </c>
      <c r="R3" t="s">
        <v>4010</v>
      </c>
      <c r="S3" s="15">
        <f>GETPIVOTDATA("[Measures].[Sum of Profit]",$B$2)</f>
        <v>108418.4489</v>
      </c>
    </row>
    <row r="4" spans="2:19" x14ac:dyDescent="0.25">
      <c r="B4" s="4" t="s">
        <v>4016</v>
      </c>
      <c r="C4" s="1">
        <v>20023.819299999999</v>
      </c>
      <c r="D4" s="1"/>
      <c r="E4" s="4" t="s">
        <v>4016</v>
      </c>
      <c r="F4" s="1">
        <v>2493</v>
      </c>
      <c r="G4" s="1"/>
      <c r="H4" s="4" t="s">
        <v>4016</v>
      </c>
      <c r="I4" s="1">
        <v>652</v>
      </c>
      <c r="K4" s="4" t="s">
        <v>4016</v>
      </c>
      <c r="L4" s="1">
        <v>139903.66450000001</v>
      </c>
      <c r="R4" t="s">
        <v>4011</v>
      </c>
      <c r="S4" s="16">
        <f>GETPIVOTDATA("[Measures].[Sum of Quantity]",$E$2)</f>
        <v>12264</v>
      </c>
    </row>
    <row r="5" spans="2:19" x14ac:dyDescent="0.25">
      <c r="B5" s="4" t="s">
        <v>4017</v>
      </c>
      <c r="C5" s="1">
        <v>24876.554400000001</v>
      </c>
      <c r="D5" s="1"/>
      <c r="E5" s="4" t="s">
        <v>4017</v>
      </c>
      <c r="F5" s="1">
        <v>2987</v>
      </c>
      <c r="G5" s="1"/>
      <c r="H5" s="4" t="s">
        <v>4017</v>
      </c>
      <c r="I5" s="1">
        <v>790</v>
      </c>
      <c r="K5" s="4" t="s">
        <v>4017</v>
      </c>
      <c r="L5" s="1">
        <v>188665.0655</v>
      </c>
      <c r="R5" t="s">
        <v>4012</v>
      </c>
      <c r="S5" s="16">
        <f>GETPIVOTDATA("[Measures].[Count of Order ID]",$H$2)</f>
        <v>3203</v>
      </c>
    </row>
    <row r="6" spans="2:19" x14ac:dyDescent="0.25">
      <c r="B6" s="4" t="s">
        <v>4018</v>
      </c>
      <c r="C6" s="1">
        <v>43248.855100000001</v>
      </c>
      <c r="D6" s="1"/>
      <c r="E6" s="4" t="s">
        <v>4018</v>
      </c>
      <c r="F6" s="1">
        <v>4266</v>
      </c>
      <c r="G6" s="1"/>
      <c r="H6" s="4" t="s">
        <v>4018</v>
      </c>
      <c r="I6" s="1">
        <v>1099</v>
      </c>
      <c r="K6" s="4" t="s">
        <v>4018</v>
      </c>
      <c r="L6" s="1">
        <v>248707.8265</v>
      </c>
      <c r="R6" t="s">
        <v>4013</v>
      </c>
    </row>
    <row r="7" spans="2:19" x14ac:dyDescent="0.25">
      <c r="B7" s="4" t="s">
        <v>4019</v>
      </c>
      <c r="C7" s="1">
        <v>378.25229999999999</v>
      </c>
      <c r="D7" s="1"/>
      <c r="E7" s="4" t="s">
        <v>4019</v>
      </c>
      <c r="F7" s="1">
        <v>62</v>
      </c>
      <c r="G7" s="1"/>
      <c r="H7" s="4" t="s">
        <v>4019</v>
      </c>
      <c r="I7" s="1">
        <v>17</v>
      </c>
      <c r="K7" s="4" t="s">
        <v>4019</v>
      </c>
      <c r="L7" s="1">
        <v>3974.9740000000002</v>
      </c>
    </row>
    <row r="8" spans="2:19" x14ac:dyDescent="0.25">
      <c r="B8" s="4" t="s">
        <v>4003</v>
      </c>
      <c r="C8" s="1">
        <v>108418.4489</v>
      </c>
      <c r="D8" s="1"/>
      <c r="E8" s="4" t="s">
        <v>4003</v>
      </c>
      <c r="F8" s="1">
        <v>12264</v>
      </c>
      <c r="G8" s="1"/>
      <c r="H8" s="4" t="s">
        <v>4003</v>
      </c>
      <c r="I8" s="1">
        <v>3203</v>
      </c>
      <c r="K8" s="4" t="s">
        <v>4003</v>
      </c>
      <c r="L8" s="1">
        <v>725457.82449999999</v>
      </c>
      <c r="N8" t="s">
        <v>10</v>
      </c>
      <c r="P8" t="s">
        <v>4021</v>
      </c>
    </row>
    <row r="14" spans="2:19" x14ac:dyDescent="0.25">
      <c r="L14" s="14"/>
    </row>
    <row r="23" spans="14:14" ht="23.25" x14ac:dyDescent="0.25">
      <c r="N23" s="8"/>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3B2EE-015C-4AF3-84AC-20B7CB73827F}">
  <sheetPr>
    <pageSetUpPr fitToPage="1"/>
  </sheetPr>
  <dimension ref="A1:Y108"/>
  <sheetViews>
    <sheetView showGridLines="0" showRowColHeaders="0" tabSelected="1" topLeftCell="A8" zoomScaleNormal="100" zoomScaleSheetLayoutView="100" workbookViewId="0">
      <selection activeCell="Z35" sqref="Z35"/>
    </sheetView>
  </sheetViews>
  <sheetFormatPr defaultRowHeight="15" x14ac:dyDescent="0.25"/>
  <cols>
    <col min="22" max="22" width="23" customWidth="1"/>
  </cols>
  <sheetData>
    <row r="1" spans="1:25" x14ac:dyDescent="0.25">
      <c r="A1" s="7"/>
      <c r="B1" s="7"/>
      <c r="C1" s="7"/>
      <c r="D1" s="7"/>
      <c r="E1" s="7"/>
      <c r="F1" s="7"/>
      <c r="G1" s="7"/>
      <c r="H1" s="7"/>
      <c r="I1" s="7"/>
      <c r="J1" s="7"/>
      <c r="K1" s="7"/>
      <c r="L1" s="7"/>
      <c r="M1" s="7"/>
      <c r="N1" s="7"/>
      <c r="O1" s="7"/>
      <c r="P1" s="7"/>
      <c r="Q1" s="7"/>
      <c r="R1" s="13"/>
      <c r="S1" s="7"/>
    </row>
    <row r="2" spans="1:25" x14ac:dyDescent="0.25">
      <c r="A2" s="7"/>
      <c r="B2" s="7"/>
      <c r="C2" s="7"/>
      <c r="D2" s="7"/>
      <c r="E2" s="7"/>
      <c r="F2" s="7"/>
      <c r="G2" s="7"/>
      <c r="H2" s="7"/>
      <c r="I2" s="7"/>
      <c r="J2" s="7"/>
      <c r="K2" s="7"/>
      <c r="L2" s="7"/>
      <c r="M2" s="7"/>
      <c r="N2" s="7"/>
      <c r="O2" s="7"/>
      <c r="P2" s="7"/>
      <c r="Q2" s="7"/>
      <c r="R2" s="12"/>
      <c r="S2" s="7"/>
    </row>
    <row r="3" spans="1:25" x14ac:dyDescent="0.25">
      <c r="A3" s="7"/>
      <c r="B3" s="7"/>
      <c r="C3" s="7"/>
      <c r="D3" s="7"/>
      <c r="E3" s="7"/>
      <c r="F3" s="7"/>
      <c r="G3" s="7"/>
      <c r="H3" s="7"/>
      <c r="I3" s="7"/>
      <c r="J3" s="7"/>
      <c r="K3" s="7"/>
      <c r="L3" s="7"/>
      <c r="M3" s="7"/>
      <c r="N3" s="7"/>
      <c r="O3" s="7"/>
      <c r="P3" s="7"/>
      <c r="Q3" s="7"/>
      <c r="R3" s="7"/>
      <c r="S3" s="7"/>
    </row>
    <row r="4" spans="1:25" x14ac:dyDescent="0.25">
      <c r="A4" s="7"/>
      <c r="B4" s="7"/>
      <c r="C4" s="7"/>
      <c r="D4" s="7"/>
      <c r="E4" s="7"/>
      <c r="F4" s="7"/>
      <c r="G4" s="7"/>
      <c r="H4" s="7"/>
      <c r="I4" s="7"/>
      <c r="J4" s="7"/>
      <c r="K4" s="7"/>
      <c r="L4" s="7"/>
      <c r="M4" s="7"/>
      <c r="N4" s="7"/>
      <c r="O4" s="7"/>
      <c r="P4" s="7"/>
      <c r="Q4" s="7"/>
      <c r="R4" s="7"/>
      <c r="S4" s="7"/>
    </row>
    <row r="5" spans="1:25" ht="23.25" x14ac:dyDescent="0.25">
      <c r="A5" s="7"/>
      <c r="C5" s="7"/>
      <c r="D5" s="7"/>
      <c r="E5" s="7"/>
      <c r="F5" s="7"/>
      <c r="G5" s="7"/>
      <c r="H5" s="7"/>
      <c r="I5" s="7"/>
      <c r="J5" s="7"/>
      <c r="K5" s="7"/>
      <c r="L5" s="7"/>
      <c r="M5" s="7"/>
      <c r="N5" s="7"/>
      <c r="O5" s="7"/>
      <c r="P5" s="7"/>
      <c r="Q5" s="6"/>
      <c r="R5" s="7"/>
      <c r="S5" s="7"/>
      <c r="V5" s="11"/>
    </row>
    <row r="6" spans="1:25" ht="26.25" x14ac:dyDescent="0.4">
      <c r="A6" s="7"/>
      <c r="B6" s="7"/>
      <c r="C6" s="7"/>
      <c r="D6" s="7"/>
      <c r="E6" s="7"/>
      <c r="F6" s="7"/>
      <c r="G6" s="10"/>
      <c r="H6" s="7"/>
      <c r="I6" s="7"/>
      <c r="J6" s="7"/>
      <c r="K6" s="7"/>
      <c r="L6" s="7"/>
      <c r="M6" s="7"/>
      <c r="N6" s="7"/>
      <c r="O6" s="7"/>
      <c r="P6" s="7"/>
      <c r="Q6" s="7"/>
      <c r="R6" s="7"/>
      <c r="S6" s="7"/>
      <c r="Y6" s="17"/>
    </row>
    <row r="7" spans="1:25" ht="23.25" x14ac:dyDescent="0.35">
      <c r="A7" s="7"/>
      <c r="B7" s="7"/>
      <c r="C7" s="7"/>
      <c r="D7" s="7"/>
      <c r="E7" s="9"/>
      <c r="F7" s="7"/>
      <c r="G7" s="7"/>
      <c r="H7" s="7"/>
      <c r="I7" s="7"/>
      <c r="J7" s="7"/>
      <c r="K7" s="7"/>
      <c r="L7" s="7"/>
      <c r="M7" s="7"/>
      <c r="N7" s="7"/>
      <c r="O7" s="7"/>
      <c r="P7" s="7"/>
      <c r="Q7" s="7"/>
      <c r="R7" s="7"/>
      <c r="S7" s="7"/>
    </row>
    <row r="8" spans="1:25" x14ac:dyDescent="0.25">
      <c r="A8" s="7"/>
      <c r="B8" s="7"/>
      <c r="C8" s="7"/>
      <c r="D8" s="7"/>
      <c r="E8" s="7"/>
      <c r="F8" s="7"/>
      <c r="G8" s="7"/>
      <c r="H8" s="7"/>
      <c r="I8" s="7"/>
      <c r="J8" s="7"/>
      <c r="K8" s="7"/>
      <c r="L8" s="7"/>
      <c r="M8" s="7"/>
      <c r="N8" s="7"/>
      <c r="O8" s="7"/>
      <c r="P8" s="7"/>
      <c r="Q8" s="7"/>
      <c r="R8" s="7"/>
      <c r="S8" s="7"/>
    </row>
    <row r="9" spans="1:25" x14ac:dyDescent="0.25">
      <c r="A9" s="7"/>
      <c r="B9" s="7"/>
      <c r="C9" s="7"/>
      <c r="D9" s="7"/>
      <c r="E9" s="7"/>
      <c r="F9" s="7"/>
      <c r="G9" s="7"/>
      <c r="H9" s="7"/>
      <c r="I9" s="7"/>
      <c r="J9" s="7"/>
      <c r="K9" s="7"/>
      <c r="L9" s="7"/>
      <c r="M9" s="7"/>
      <c r="N9" s="7"/>
      <c r="O9" s="7"/>
      <c r="P9" s="7"/>
      <c r="Q9" s="7"/>
      <c r="R9" s="7"/>
      <c r="S9" s="7"/>
    </row>
    <row r="10" spans="1:25" x14ac:dyDescent="0.25">
      <c r="A10" s="7"/>
      <c r="B10" s="7"/>
      <c r="C10" s="7"/>
      <c r="D10" s="7"/>
      <c r="E10" s="7"/>
      <c r="F10" s="7"/>
      <c r="G10" s="7"/>
      <c r="H10" s="7"/>
      <c r="I10" s="7"/>
      <c r="J10" s="7"/>
      <c r="K10" s="7"/>
      <c r="L10" s="7"/>
      <c r="M10" s="7"/>
      <c r="N10" s="7"/>
      <c r="O10" s="7"/>
      <c r="P10" s="7"/>
      <c r="Q10" s="7"/>
      <c r="R10" s="7"/>
      <c r="S10" s="7"/>
    </row>
    <row r="11" spans="1:25" x14ac:dyDescent="0.25">
      <c r="A11" s="7"/>
      <c r="B11" s="7"/>
      <c r="C11" s="7"/>
      <c r="D11" s="7"/>
      <c r="E11" s="7"/>
      <c r="F11" s="7"/>
      <c r="G11" s="7"/>
      <c r="H11" s="7"/>
      <c r="I11" s="7"/>
      <c r="J11" s="7"/>
      <c r="K11" s="7"/>
      <c r="L11" s="7"/>
      <c r="M11" s="7"/>
      <c r="N11" s="7"/>
      <c r="O11" s="7"/>
      <c r="P11" s="7"/>
      <c r="Q11" s="7"/>
      <c r="R11" s="7"/>
      <c r="S11" s="7"/>
    </row>
    <row r="12" spans="1:25" x14ac:dyDescent="0.25">
      <c r="A12" s="7"/>
      <c r="B12" s="7"/>
      <c r="C12" s="7"/>
      <c r="D12" s="7"/>
      <c r="E12" s="7"/>
      <c r="F12" s="7"/>
      <c r="G12" s="7"/>
      <c r="H12" s="7"/>
      <c r="I12" s="7"/>
      <c r="J12" s="7"/>
      <c r="K12" s="7"/>
      <c r="L12" s="7"/>
      <c r="M12" s="7"/>
      <c r="N12" s="7"/>
      <c r="O12" s="7"/>
      <c r="P12" s="7"/>
      <c r="Q12" s="7"/>
      <c r="R12" s="7"/>
      <c r="S12" s="7"/>
    </row>
    <row r="13" spans="1:25" x14ac:dyDescent="0.25">
      <c r="A13" s="7"/>
      <c r="B13" s="7"/>
      <c r="C13" s="7"/>
      <c r="D13" s="7"/>
      <c r="E13" s="7"/>
      <c r="F13" s="7"/>
      <c r="G13" s="7"/>
      <c r="H13" s="7"/>
      <c r="I13" s="7"/>
      <c r="J13" s="7"/>
      <c r="K13" s="7"/>
      <c r="L13" s="7"/>
      <c r="M13" s="7"/>
      <c r="N13" s="7"/>
      <c r="O13" s="7"/>
      <c r="P13" s="7"/>
      <c r="Q13" s="7"/>
      <c r="R13" s="7"/>
      <c r="S13" s="7"/>
    </row>
    <row r="14" spans="1:25" x14ac:dyDescent="0.25">
      <c r="A14" s="7"/>
      <c r="B14" s="7"/>
      <c r="C14" s="7"/>
      <c r="D14" s="7"/>
      <c r="E14" s="7"/>
      <c r="F14" s="7"/>
      <c r="G14" s="7"/>
      <c r="H14" s="7"/>
      <c r="I14" s="7"/>
      <c r="J14" s="7"/>
      <c r="K14" s="7"/>
      <c r="L14" s="7"/>
      <c r="M14" s="7"/>
      <c r="N14" s="7"/>
      <c r="O14" s="7"/>
      <c r="P14" s="7"/>
      <c r="Q14" s="7"/>
      <c r="R14" s="7"/>
      <c r="S14" s="7"/>
    </row>
    <row r="15" spans="1:25" x14ac:dyDescent="0.25">
      <c r="A15" s="7"/>
      <c r="B15" s="7"/>
      <c r="C15" s="7"/>
      <c r="D15" s="7"/>
      <c r="E15" s="7"/>
      <c r="F15" s="7"/>
      <c r="G15" s="7"/>
      <c r="H15" s="7"/>
      <c r="I15" s="7"/>
      <c r="J15" s="7"/>
      <c r="K15" s="7"/>
      <c r="L15" s="7"/>
      <c r="M15" s="7"/>
      <c r="N15" s="7"/>
      <c r="O15" s="7"/>
      <c r="P15" s="7"/>
      <c r="Q15" s="7"/>
      <c r="R15" s="7"/>
      <c r="S15" s="7"/>
    </row>
    <row r="16" spans="1:25" x14ac:dyDescent="0.25">
      <c r="A16" s="7"/>
      <c r="B16" s="7"/>
      <c r="C16" s="7"/>
      <c r="D16" s="7"/>
      <c r="E16" s="7"/>
      <c r="F16" s="7"/>
      <c r="G16" s="7"/>
      <c r="H16" s="7"/>
      <c r="I16" s="7"/>
      <c r="J16" s="7"/>
      <c r="K16" s="7"/>
      <c r="L16" s="7"/>
      <c r="M16" s="7"/>
      <c r="N16" s="7"/>
      <c r="O16" s="7"/>
      <c r="P16" s="7"/>
      <c r="Q16" s="7"/>
      <c r="R16" s="7"/>
      <c r="S16" s="7"/>
    </row>
    <row r="17" spans="1:19" x14ac:dyDescent="0.25">
      <c r="A17" s="7"/>
      <c r="B17" s="7"/>
      <c r="C17" s="7"/>
      <c r="D17" s="7"/>
      <c r="E17" s="7"/>
      <c r="F17" s="7"/>
      <c r="G17" s="7"/>
      <c r="H17" s="7"/>
      <c r="I17" s="7"/>
      <c r="J17" s="7"/>
      <c r="K17" s="7"/>
      <c r="L17" s="7"/>
      <c r="M17" s="7"/>
      <c r="N17" s="7"/>
      <c r="O17" s="7"/>
      <c r="P17" s="7"/>
      <c r="Q17" s="7"/>
      <c r="R17" s="7"/>
      <c r="S17" s="7"/>
    </row>
    <row r="18" spans="1:19" x14ac:dyDescent="0.25">
      <c r="A18" s="7"/>
      <c r="B18" s="7"/>
      <c r="C18" s="7"/>
      <c r="D18" s="7"/>
      <c r="E18" s="7"/>
      <c r="F18" s="7"/>
      <c r="G18" s="7"/>
      <c r="H18" s="7"/>
      <c r="I18" s="7"/>
      <c r="J18" s="7"/>
      <c r="K18" s="7"/>
      <c r="L18" s="7"/>
      <c r="M18" s="7"/>
      <c r="N18" s="7"/>
      <c r="O18" s="7"/>
      <c r="P18" s="7"/>
      <c r="Q18" s="7"/>
      <c r="R18" s="7"/>
      <c r="S18" s="7"/>
    </row>
    <row r="19" spans="1:19" x14ac:dyDescent="0.25">
      <c r="A19" s="7"/>
      <c r="B19" s="7"/>
      <c r="C19" s="7"/>
      <c r="D19" s="7"/>
      <c r="E19" s="7"/>
      <c r="F19" s="7"/>
      <c r="G19" s="7"/>
      <c r="H19" s="7"/>
      <c r="I19" s="7"/>
      <c r="J19" s="7"/>
      <c r="K19" s="7"/>
      <c r="L19" s="7"/>
      <c r="M19" s="7"/>
      <c r="N19" s="7"/>
      <c r="O19" s="7"/>
      <c r="P19" s="7"/>
      <c r="Q19" s="7"/>
      <c r="R19" s="7"/>
      <c r="S19" s="7"/>
    </row>
    <row r="20" spans="1:19" x14ac:dyDescent="0.25">
      <c r="A20" s="7"/>
      <c r="B20" s="7"/>
      <c r="C20" s="7"/>
      <c r="D20" s="7"/>
      <c r="E20" s="7"/>
      <c r="F20" s="7"/>
      <c r="G20" s="7"/>
      <c r="H20" s="7"/>
      <c r="I20" s="7"/>
      <c r="J20" s="7"/>
      <c r="K20" s="7"/>
      <c r="L20" s="7"/>
      <c r="M20" s="7"/>
      <c r="N20" s="7"/>
      <c r="O20" s="7"/>
      <c r="P20" s="7"/>
      <c r="Q20" s="7"/>
      <c r="R20" s="7"/>
      <c r="S20" s="7"/>
    </row>
    <row r="21" spans="1:19" x14ac:dyDescent="0.25">
      <c r="A21" s="7"/>
      <c r="B21" s="7"/>
      <c r="C21" s="7"/>
      <c r="D21" s="7"/>
      <c r="E21" s="7"/>
      <c r="F21" s="7"/>
      <c r="G21" s="7"/>
      <c r="H21" s="7"/>
      <c r="I21" s="7"/>
      <c r="J21" s="7"/>
      <c r="K21" s="7"/>
      <c r="L21" s="7"/>
      <c r="M21" s="7"/>
      <c r="N21" s="7"/>
      <c r="O21" s="7"/>
      <c r="P21" s="7"/>
      <c r="Q21" s="7"/>
      <c r="R21" s="7"/>
      <c r="S21" s="7"/>
    </row>
    <row r="22" spans="1:19" x14ac:dyDescent="0.25">
      <c r="A22" s="7"/>
      <c r="B22" s="7"/>
      <c r="C22" s="7"/>
      <c r="D22" s="7"/>
      <c r="E22" s="7"/>
      <c r="F22" s="7"/>
      <c r="G22" s="7"/>
      <c r="H22" s="7"/>
      <c r="I22" s="7"/>
      <c r="J22" s="7"/>
      <c r="K22" s="7"/>
      <c r="L22" s="7"/>
      <c r="M22" s="7"/>
      <c r="N22" s="7"/>
      <c r="O22" s="7"/>
      <c r="P22" s="7"/>
      <c r="Q22" s="7"/>
      <c r="R22" s="7"/>
      <c r="S22" s="7"/>
    </row>
    <row r="23" spans="1:19" x14ac:dyDescent="0.25">
      <c r="A23" s="7"/>
      <c r="B23" s="7"/>
      <c r="C23" s="7"/>
      <c r="D23" s="7"/>
      <c r="E23" s="7"/>
      <c r="F23" s="7"/>
      <c r="G23" s="7"/>
      <c r="H23" s="7"/>
      <c r="I23" s="7"/>
      <c r="J23" s="7"/>
      <c r="K23" s="7"/>
      <c r="L23" s="7"/>
      <c r="M23" s="7"/>
      <c r="N23" s="7"/>
      <c r="O23" s="7"/>
      <c r="P23" s="7"/>
      <c r="Q23" s="7"/>
      <c r="R23" s="7"/>
      <c r="S23" s="7"/>
    </row>
    <row r="24" spans="1:19" x14ac:dyDescent="0.25">
      <c r="A24" s="7"/>
      <c r="B24" s="7"/>
      <c r="C24" s="7"/>
      <c r="D24" s="7"/>
      <c r="E24" s="7"/>
      <c r="F24" s="7"/>
      <c r="G24" s="7"/>
      <c r="H24" s="7"/>
      <c r="I24" s="7"/>
      <c r="J24" s="7"/>
      <c r="K24" s="7"/>
      <c r="L24" s="7"/>
      <c r="M24" s="7"/>
      <c r="N24" s="7"/>
      <c r="O24" s="7"/>
      <c r="P24" s="7"/>
      <c r="Q24" s="7"/>
      <c r="R24" s="7"/>
      <c r="S24" s="7"/>
    </row>
    <row r="25" spans="1:19" x14ac:dyDescent="0.25">
      <c r="A25" s="7"/>
      <c r="B25" s="7"/>
      <c r="C25" s="7"/>
      <c r="D25" s="7"/>
      <c r="E25" s="7"/>
      <c r="F25" s="7"/>
      <c r="G25" s="7"/>
      <c r="H25" s="7"/>
      <c r="I25" s="7"/>
      <c r="J25" s="7"/>
      <c r="K25" s="7"/>
      <c r="L25" s="7"/>
      <c r="M25" s="7"/>
      <c r="N25" s="7"/>
      <c r="O25" s="7"/>
      <c r="P25" s="7"/>
      <c r="Q25" s="7"/>
      <c r="R25" s="7"/>
      <c r="S25" s="7"/>
    </row>
    <row r="26" spans="1:19" x14ac:dyDescent="0.25">
      <c r="A26" s="7"/>
      <c r="B26" s="7"/>
      <c r="C26" s="7"/>
      <c r="D26" s="7"/>
      <c r="E26" s="7"/>
      <c r="F26" s="7"/>
      <c r="G26" s="7"/>
      <c r="H26" s="7"/>
      <c r="I26" s="7"/>
      <c r="J26" s="7"/>
      <c r="K26" s="7"/>
      <c r="L26" s="7"/>
      <c r="M26" s="7"/>
      <c r="N26" s="7"/>
      <c r="O26" s="7"/>
      <c r="P26" s="7"/>
      <c r="Q26" s="7"/>
      <c r="R26" s="7"/>
      <c r="S26" s="7"/>
    </row>
    <row r="27" spans="1:19" x14ac:dyDescent="0.25">
      <c r="A27" s="7"/>
      <c r="B27" s="7"/>
      <c r="C27" s="7"/>
      <c r="D27" s="7"/>
      <c r="E27" s="7"/>
      <c r="F27" s="7"/>
      <c r="G27" s="7"/>
      <c r="H27" s="7"/>
      <c r="I27" s="7"/>
      <c r="J27" s="7"/>
      <c r="K27" s="7"/>
      <c r="L27" s="7"/>
      <c r="M27" s="7"/>
      <c r="N27" s="7"/>
      <c r="O27" s="7"/>
      <c r="P27" s="7"/>
      <c r="Q27" s="7"/>
      <c r="R27" s="7"/>
      <c r="S27" s="7"/>
    </row>
    <row r="28" spans="1:19" x14ac:dyDescent="0.25">
      <c r="A28" s="7"/>
      <c r="B28" s="7"/>
      <c r="C28" s="7"/>
      <c r="D28" s="7"/>
      <c r="E28" s="7"/>
      <c r="F28" s="7"/>
      <c r="G28" s="7"/>
      <c r="H28" s="7"/>
      <c r="I28" s="7"/>
      <c r="J28" s="7"/>
      <c r="K28" s="7"/>
      <c r="L28" s="7"/>
      <c r="M28" s="7"/>
      <c r="N28" s="7"/>
      <c r="O28" s="7"/>
      <c r="P28" s="7"/>
      <c r="Q28" s="7"/>
      <c r="R28" s="7"/>
      <c r="S28" s="7"/>
    </row>
    <row r="29" spans="1:19" x14ac:dyDescent="0.25">
      <c r="A29" s="7"/>
      <c r="B29" s="7"/>
      <c r="C29" s="7"/>
      <c r="D29" s="7"/>
      <c r="E29" s="7"/>
      <c r="F29" s="7"/>
      <c r="G29" s="7"/>
      <c r="H29" s="7"/>
      <c r="I29" s="7"/>
      <c r="J29" s="7"/>
      <c r="K29" s="7"/>
      <c r="L29" s="7"/>
      <c r="M29" s="7"/>
      <c r="N29" s="7"/>
      <c r="O29" s="7"/>
      <c r="P29" s="7"/>
      <c r="Q29" s="7"/>
      <c r="R29" s="7"/>
      <c r="S29" s="7"/>
    </row>
    <row r="30" spans="1:19" x14ac:dyDescent="0.25">
      <c r="A30" s="7"/>
      <c r="B30" s="7"/>
      <c r="C30" s="7"/>
      <c r="D30" s="7"/>
      <c r="E30" s="7"/>
      <c r="F30" s="7"/>
      <c r="G30" s="7"/>
      <c r="H30" s="7"/>
      <c r="I30" s="7"/>
      <c r="J30" s="7"/>
      <c r="K30" s="7"/>
      <c r="L30" s="7"/>
      <c r="M30" s="7"/>
      <c r="N30" s="7"/>
      <c r="O30" s="7"/>
      <c r="P30" s="7"/>
      <c r="Q30" s="7"/>
      <c r="R30" s="7"/>
      <c r="S30" s="7"/>
    </row>
    <row r="31" spans="1:19" x14ac:dyDescent="0.25">
      <c r="A31" s="7"/>
      <c r="B31" s="7"/>
      <c r="C31" s="7"/>
      <c r="D31" s="7"/>
      <c r="E31" s="7"/>
      <c r="F31" s="7"/>
      <c r="G31" s="7"/>
      <c r="H31" s="7"/>
      <c r="I31" s="7"/>
      <c r="J31" s="7"/>
      <c r="K31" s="7"/>
      <c r="L31" s="7"/>
      <c r="M31" s="7"/>
      <c r="N31" s="7"/>
      <c r="O31" s="7"/>
      <c r="P31" s="7"/>
      <c r="Q31" s="7"/>
      <c r="R31" s="7"/>
      <c r="S31" s="7"/>
    </row>
    <row r="32" spans="1:19" x14ac:dyDescent="0.25">
      <c r="A32" s="7"/>
      <c r="B32" s="7"/>
      <c r="C32" s="7"/>
      <c r="D32" s="7"/>
      <c r="E32" s="7"/>
      <c r="F32" s="7"/>
      <c r="G32" s="7"/>
      <c r="H32" s="7"/>
      <c r="I32" s="7"/>
      <c r="J32" s="7"/>
      <c r="K32" s="7"/>
      <c r="L32" s="7"/>
      <c r="M32" s="7"/>
      <c r="N32" s="7"/>
      <c r="O32" s="7"/>
      <c r="P32" s="7"/>
      <c r="Q32" s="7"/>
      <c r="R32" s="7"/>
      <c r="S32" s="7"/>
    </row>
    <row r="33" spans="1:20" x14ac:dyDescent="0.25">
      <c r="A33" s="7"/>
      <c r="B33" s="7"/>
      <c r="C33" s="7"/>
      <c r="D33" s="7"/>
      <c r="E33" s="7"/>
      <c r="F33" s="7"/>
      <c r="G33" s="7"/>
      <c r="H33" s="7"/>
      <c r="I33" s="7"/>
      <c r="J33" s="7"/>
      <c r="K33" s="7"/>
      <c r="L33" s="7"/>
      <c r="M33" s="7"/>
      <c r="N33" s="7"/>
      <c r="O33" s="7"/>
      <c r="P33" s="7"/>
      <c r="Q33" s="7"/>
      <c r="R33" s="7"/>
      <c r="S33" s="7"/>
    </row>
    <row r="34" spans="1:20" x14ac:dyDescent="0.25">
      <c r="A34" s="7"/>
      <c r="B34" s="7"/>
      <c r="C34" s="7"/>
      <c r="D34" s="7"/>
      <c r="E34" s="7"/>
      <c r="F34" s="7"/>
      <c r="G34" s="7"/>
      <c r="H34" s="7"/>
      <c r="I34" s="7"/>
      <c r="J34" s="7"/>
      <c r="K34" s="7"/>
      <c r="L34" s="7"/>
      <c r="M34" s="7"/>
      <c r="N34" s="7"/>
      <c r="O34" s="7"/>
      <c r="P34" s="7"/>
      <c r="Q34" s="7"/>
      <c r="R34" s="7"/>
      <c r="S34" s="7"/>
    </row>
    <row r="35" spans="1:20" x14ac:dyDescent="0.25">
      <c r="A35" s="7"/>
      <c r="B35" s="7"/>
      <c r="C35" s="7"/>
      <c r="D35" s="7"/>
      <c r="E35" s="7"/>
      <c r="F35" s="7"/>
      <c r="G35" s="7"/>
      <c r="H35" s="7"/>
      <c r="I35" s="7"/>
      <c r="J35" s="7"/>
      <c r="K35" s="7"/>
      <c r="L35" s="7"/>
      <c r="M35" s="7"/>
      <c r="N35" s="7"/>
      <c r="O35" s="7"/>
      <c r="P35" s="7"/>
      <c r="Q35" s="7"/>
      <c r="R35" s="7"/>
      <c r="S35" s="7"/>
    </row>
    <row r="36" spans="1:20" x14ac:dyDescent="0.25">
      <c r="A36" s="7"/>
      <c r="B36" s="7"/>
      <c r="C36" s="7"/>
      <c r="D36" s="7"/>
      <c r="E36" s="7"/>
      <c r="F36" s="7"/>
      <c r="G36" s="7"/>
      <c r="H36" s="7"/>
      <c r="I36" s="7"/>
      <c r="J36" s="7"/>
      <c r="K36" s="7"/>
      <c r="L36" s="7"/>
      <c r="M36" s="7"/>
      <c r="N36" s="7"/>
      <c r="O36" s="7"/>
      <c r="P36" s="7"/>
      <c r="Q36" s="7"/>
      <c r="R36" s="7"/>
      <c r="S36" s="7"/>
    </row>
    <row r="37" spans="1:20" x14ac:dyDescent="0.25">
      <c r="A37" s="7"/>
      <c r="B37" s="7"/>
      <c r="C37" s="7"/>
      <c r="D37" s="7"/>
      <c r="E37" s="7"/>
      <c r="F37" s="7"/>
      <c r="G37" s="7"/>
      <c r="H37" s="7"/>
      <c r="I37" s="7"/>
      <c r="J37" s="7"/>
      <c r="K37" s="7"/>
      <c r="L37" s="7"/>
      <c r="M37" s="7"/>
      <c r="N37" s="7"/>
      <c r="O37" s="7"/>
      <c r="P37" s="7"/>
      <c r="Q37" s="7"/>
      <c r="R37" s="7"/>
      <c r="S37" s="7"/>
    </row>
    <row r="38" spans="1:20" x14ac:dyDescent="0.25">
      <c r="A38" s="7"/>
      <c r="B38" s="7"/>
      <c r="C38" s="7"/>
      <c r="D38" s="7"/>
      <c r="E38" s="7"/>
      <c r="F38" s="7"/>
      <c r="G38" s="7"/>
      <c r="H38" s="7"/>
      <c r="I38" s="7"/>
      <c r="J38" s="7"/>
      <c r="K38" s="7"/>
      <c r="L38" s="7"/>
      <c r="M38" s="7"/>
      <c r="N38" s="7"/>
      <c r="O38" s="7"/>
      <c r="P38" s="7"/>
      <c r="Q38" s="7"/>
      <c r="R38" s="7"/>
      <c r="S38" s="7"/>
    </row>
    <row r="39" spans="1:20" x14ac:dyDescent="0.25">
      <c r="A39" s="7"/>
      <c r="B39" s="7"/>
      <c r="C39" s="7"/>
      <c r="D39" s="7"/>
      <c r="E39" s="7"/>
      <c r="F39" s="7"/>
      <c r="G39" s="7"/>
      <c r="H39" s="7"/>
      <c r="I39" s="7"/>
      <c r="J39" s="7"/>
      <c r="K39" s="7"/>
      <c r="L39" s="7"/>
      <c r="M39" s="7"/>
      <c r="N39" s="7"/>
      <c r="O39" s="7"/>
      <c r="P39" s="7"/>
      <c r="Q39" s="7"/>
      <c r="R39" s="7"/>
      <c r="S39" s="7"/>
    </row>
    <row r="41" spans="1:20" x14ac:dyDescent="0.25">
      <c r="A41" s="7"/>
      <c r="B41" s="7"/>
      <c r="C41" s="7"/>
      <c r="D41" s="7"/>
      <c r="E41" s="7"/>
      <c r="F41" s="7"/>
      <c r="G41" s="7"/>
      <c r="H41" s="7"/>
      <c r="I41" s="7"/>
      <c r="J41" s="7"/>
      <c r="K41" s="7"/>
      <c r="L41" s="7"/>
      <c r="M41" s="7"/>
      <c r="N41" s="7"/>
      <c r="O41" s="7"/>
      <c r="P41" s="7"/>
      <c r="Q41" s="7"/>
      <c r="R41" s="7"/>
      <c r="S41" s="7"/>
      <c r="T41" s="7"/>
    </row>
    <row r="42" spans="1:20" x14ac:dyDescent="0.25">
      <c r="A42" s="7"/>
      <c r="B42" s="7"/>
      <c r="C42" s="7"/>
      <c r="D42" s="7"/>
      <c r="E42" s="7"/>
      <c r="F42" s="7"/>
      <c r="G42" s="7"/>
      <c r="H42" s="7"/>
      <c r="I42" s="7"/>
      <c r="J42" s="7"/>
      <c r="K42" s="7"/>
      <c r="L42" s="7"/>
      <c r="M42" s="7"/>
      <c r="N42" s="7"/>
      <c r="O42" s="7"/>
      <c r="P42" s="7"/>
      <c r="Q42" s="7"/>
      <c r="R42" s="7"/>
      <c r="S42" s="7"/>
      <c r="T42" s="7"/>
    </row>
    <row r="43" spans="1:20" x14ac:dyDescent="0.25">
      <c r="A43" s="7"/>
      <c r="B43" s="7"/>
      <c r="C43" s="7"/>
      <c r="D43" s="7"/>
      <c r="E43" s="7"/>
      <c r="F43" s="7"/>
      <c r="G43" s="7"/>
      <c r="H43" s="7"/>
      <c r="I43" s="7"/>
      <c r="J43" s="7"/>
      <c r="K43" s="7"/>
      <c r="L43" s="7"/>
      <c r="M43" s="7"/>
      <c r="N43" s="7"/>
      <c r="O43" s="7"/>
      <c r="P43" s="7"/>
      <c r="Q43" s="7"/>
      <c r="R43" s="7"/>
      <c r="S43" s="7"/>
      <c r="T43" s="7"/>
    </row>
    <row r="44" spans="1:20" x14ac:dyDescent="0.25">
      <c r="A44" s="7"/>
      <c r="B44" s="7"/>
      <c r="C44" s="7"/>
      <c r="D44" s="7"/>
      <c r="E44" s="7"/>
      <c r="F44" s="7"/>
      <c r="G44" s="7"/>
      <c r="H44" s="7"/>
      <c r="I44" s="7"/>
      <c r="J44" s="7"/>
      <c r="K44" s="7"/>
      <c r="L44" s="7"/>
      <c r="M44" s="7"/>
      <c r="N44" s="7"/>
      <c r="O44" s="7"/>
      <c r="P44" s="7"/>
      <c r="Q44" s="7"/>
      <c r="R44" s="7"/>
      <c r="S44" s="7"/>
      <c r="T44" s="7"/>
    </row>
    <row r="45" spans="1:20" x14ac:dyDescent="0.25">
      <c r="A45" s="7"/>
      <c r="B45" s="7"/>
      <c r="C45" s="7"/>
      <c r="D45" s="7"/>
      <c r="E45" s="7"/>
      <c r="F45" s="7"/>
      <c r="G45" s="7"/>
      <c r="H45" s="7"/>
      <c r="I45" s="7"/>
      <c r="J45" s="7"/>
      <c r="K45" s="7"/>
      <c r="L45" s="7"/>
      <c r="M45" s="7"/>
      <c r="N45" s="7"/>
      <c r="O45" s="7"/>
      <c r="P45" s="7"/>
      <c r="Q45" s="7"/>
      <c r="R45" s="7"/>
      <c r="S45" s="7"/>
      <c r="T45" s="7"/>
    </row>
    <row r="46" spans="1:20" x14ac:dyDescent="0.25">
      <c r="A46" s="7"/>
      <c r="B46" s="7"/>
      <c r="C46" s="7"/>
      <c r="D46" s="7"/>
      <c r="E46" s="7"/>
      <c r="F46" s="7"/>
      <c r="G46" s="7"/>
      <c r="H46" s="7"/>
      <c r="I46" s="7"/>
      <c r="J46" s="7"/>
      <c r="K46" s="7"/>
      <c r="L46" s="7"/>
      <c r="M46" s="7"/>
      <c r="N46" s="7"/>
      <c r="O46" s="7"/>
      <c r="P46" s="7"/>
      <c r="Q46" s="7"/>
      <c r="R46" s="7"/>
      <c r="S46" s="7"/>
      <c r="T46" s="7"/>
    </row>
    <row r="47" spans="1:20" x14ac:dyDescent="0.25">
      <c r="A47" s="7"/>
      <c r="B47" s="7"/>
      <c r="C47" s="7"/>
      <c r="D47" s="7"/>
      <c r="E47" s="7"/>
      <c r="F47" s="7"/>
      <c r="G47" s="7"/>
      <c r="H47" s="7"/>
      <c r="I47" s="7"/>
      <c r="J47" s="7"/>
      <c r="K47" s="7"/>
      <c r="L47" s="7"/>
      <c r="M47" s="7"/>
      <c r="N47" s="7"/>
      <c r="O47" s="7"/>
      <c r="P47" s="7"/>
      <c r="Q47" s="7"/>
      <c r="R47" s="7"/>
      <c r="S47" s="7"/>
      <c r="T47" s="7"/>
    </row>
    <row r="48" spans="1:20" x14ac:dyDescent="0.25">
      <c r="A48" s="7"/>
      <c r="B48" s="7"/>
      <c r="C48" s="7"/>
      <c r="D48" s="7"/>
      <c r="E48" s="7"/>
      <c r="F48" s="7"/>
      <c r="G48" s="7"/>
      <c r="H48" s="7"/>
      <c r="I48" s="7"/>
      <c r="J48" s="7"/>
      <c r="K48" s="7"/>
      <c r="L48" s="7"/>
      <c r="M48" s="7"/>
      <c r="N48" s="7"/>
      <c r="O48" s="7"/>
      <c r="P48" s="7"/>
      <c r="Q48" s="7"/>
      <c r="R48" s="7"/>
      <c r="S48" s="7"/>
      <c r="T48" s="7"/>
    </row>
    <row r="49" spans="1:20" x14ac:dyDescent="0.25">
      <c r="A49" s="7"/>
      <c r="B49" s="7"/>
      <c r="C49" s="7"/>
      <c r="D49" s="7"/>
      <c r="E49" s="7"/>
      <c r="F49" s="7"/>
      <c r="G49" s="7"/>
      <c r="H49" s="7"/>
      <c r="I49" s="7"/>
      <c r="J49" s="7"/>
      <c r="K49" s="7"/>
      <c r="L49" s="7"/>
      <c r="M49" s="7"/>
      <c r="N49" s="7"/>
      <c r="O49" s="7"/>
      <c r="P49" s="7"/>
      <c r="Q49" s="7"/>
      <c r="R49" s="7"/>
      <c r="S49" s="7"/>
      <c r="T49" s="7"/>
    </row>
    <row r="50" spans="1:20" x14ac:dyDescent="0.25">
      <c r="A50" s="7"/>
      <c r="B50" s="7"/>
      <c r="C50" s="7"/>
      <c r="D50" s="7"/>
      <c r="E50" s="7"/>
      <c r="F50" s="7"/>
      <c r="G50" s="7"/>
      <c r="H50" s="7"/>
      <c r="I50" s="7"/>
      <c r="J50" s="7"/>
      <c r="K50" s="7"/>
      <c r="L50" s="7"/>
      <c r="M50" s="7"/>
      <c r="N50" s="7"/>
      <c r="O50" s="7"/>
      <c r="P50" s="7"/>
      <c r="Q50" s="7"/>
      <c r="R50" s="7"/>
      <c r="S50" s="7"/>
      <c r="T50" s="7"/>
    </row>
    <row r="51" spans="1:20" x14ac:dyDescent="0.25">
      <c r="A51" s="7"/>
      <c r="B51" s="7"/>
      <c r="C51" s="7"/>
      <c r="D51" s="7"/>
      <c r="E51" s="7"/>
      <c r="F51" s="7"/>
      <c r="G51" s="7"/>
      <c r="H51" s="7"/>
      <c r="I51" s="7"/>
      <c r="J51" s="7"/>
      <c r="K51" s="7"/>
      <c r="L51" s="7"/>
      <c r="M51" s="7"/>
      <c r="N51" s="7"/>
      <c r="O51" s="7"/>
      <c r="P51" s="7"/>
      <c r="Q51" s="7"/>
      <c r="R51" s="7"/>
      <c r="S51" s="7"/>
      <c r="T51" s="7"/>
    </row>
    <row r="52" spans="1:20" x14ac:dyDescent="0.25">
      <c r="A52" s="7"/>
      <c r="B52" s="7"/>
      <c r="C52" s="7"/>
      <c r="D52" s="7"/>
      <c r="E52" s="7"/>
      <c r="F52" s="7"/>
      <c r="G52" s="7"/>
      <c r="H52" s="7"/>
      <c r="I52" s="7"/>
      <c r="J52" s="7"/>
      <c r="K52" s="7"/>
      <c r="L52" s="7"/>
      <c r="M52" s="7"/>
      <c r="N52" s="7"/>
      <c r="O52" s="7"/>
      <c r="P52" s="7"/>
      <c r="Q52" s="7"/>
      <c r="R52" s="7"/>
      <c r="S52" s="7"/>
      <c r="T52" s="7"/>
    </row>
    <row r="53" spans="1:20" x14ac:dyDescent="0.25">
      <c r="A53" s="7"/>
      <c r="B53" s="7"/>
      <c r="C53" s="7"/>
      <c r="D53" s="7"/>
      <c r="E53" s="7"/>
      <c r="F53" s="7"/>
      <c r="G53" s="7"/>
      <c r="H53" s="7"/>
      <c r="I53" s="7"/>
      <c r="J53" s="7"/>
      <c r="K53" s="7"/>
      <c r="L53" s="7"/>
      <c r="M53" s="7"/>
      <c r="N53" s="7"/>
      <c r="O53" s="7"/>
      <c r="P53" s="7"/>
      <c r="Q53" s="7"/>
      <c r="R53" s="7"/>
      <c r="S53" s="7"/>
      <c r="T53" s="7"/>
    </row>
    <row r="54" spans="1:20" x14ac:dyDescent="0.25">
      <c r="A54" s="7"/>
      <c r="B54" s="7"/>
      <c r="C54" s="7"/>
      <c r="D54" s="7"/>
      <c r="E54" s="7"/>
      <c r="F54" s="7"/>
      <c r="G54" s="7"/>
      <c r="H54" s="7"/>
      <c r="I54" s="7"/>
      <c r="J54" s="7"/>
      <c r="K54" s="7"/>
      <c r="L54" s="7"/>
      <c r="M54" s="7"/>
      <c r="N54" s="7"/>
      <c r="O54" s="7"/>
      <c r="P54" s="7"/>
      <c r="Q54" s="7"/>
      <c r="R54" s="7"/>
      <c r="S54" s="7"/>
      <c r="T54" s="7"/>
    </row>
    <row r="55" spans="1:20" x14ac:dyDescent="0.25">
      <c r="A55" s="7"/>
      <c r="B55" s="7"/>
      <c r="C55" s="7"/>
      <c r="D55" s="7"/>
      <c r="E55" s="7"/>
      <c r="F55" s="7"/>
      <c r="G55" s="7"/>
      <c r="H55" s="7"/>
      <c r="I55" s="7"/>
      <c r="J55" s="7"/>
      <c r="K55" s="7"/>
      <c r="L55" s="7"/>
      <c r="M55" s="7"/>
      <c r="N55" s="7"/>
      <c r="O55" s="7"/>
      <c r="P55" s="7"/>
      <c r="Q55" s="7"/>
      <c r="R55" s="7"/>
      <c r="S55" s="7"/>
      <c r="T55" s="7"/>
    </row>
    <row r="56" spans="1:20" x14ac:dyDescent="0.25">
      <c r="A56" s="7"/>
      <c r="B56" s="7"/>
      <c r="C56" s="7"/>
      <c r="D56" s="7"/>
      <c r="E56" s="7"/>
      <c r="F56" s="7"/>
      <c r="G56" s="7"/>
      <c r="H56" s="7"/>
      <c r="I56" s="7"/>
      <c r="J56" s="7"/>
      <c r="K56" s="7"/>
      <c r="L56" s="7"/>
      <c r="M56" s="7"/>
      <c r="N56" s="7"/>
      <c r="O56" s="7"/>
      <c r="P56" s="7"/>
      <c r="Q56" s="7"/>
      <c r="R56" s="7"/>
      <c r="S56" s="7"/>
      <c r="T56" s="7"/>
    </row>
    <row r="57" spans="1:20" x14ac:dyDescent="0.25">
      <c r="A57" s="7"/>
      <c r="B57" s="7"/>
      <c r="C57" s="7"/>
      <c r="D57" s="7"/>
      <c r="E57" s="7"/>
      <c r="F57" s="7"/>
      <c r="G57" s="7"/>
      <c r="H57" s="7"/>
      <c r="I57" s="7"/>
      <c r="J57" s="7"/>
      <c r="K57" s="7"/>
      <c r="L57" s="7"/>
      <c r="M57" s="7"/>
      <c r="N57" s="7"/>
      <c r="O57" s="7"/>
      <c r="P57" s="7"/>
      <c r="Q57" s="7"/>
      <c r="R57" s="7"/>
      <c r="S57" s="7"/>
      <c r="T57" s="7"/>
    </row>
    <row r="58" spans="1:20" x14ac:dyDescent="0.25">
      <c r="A58" s="7"/>
      <c r="B58" s="7"/>
      <c r="C58" s="7"/>
      <c r="D58" s="7"/>
      <c r="E58" s="7"/>
      <c r="F58" s="7"/>
      <c r="G58" s="7"/>
      <c r="H58" s="7"/>
      <c r="I58" s="7"/>
      <c r="J58" s="7"/>
      <c r="K58" s="7"/>
      <c r="L58" s="7"/>
      <c r="M58" s="7"/>
      <c r="N58" s="7"/>
      <c r="O58" s="7"/>
      <c r="P58" s="7"/>
      <c r="Q58" s="7"/>
      <c r="R58" s="7"/>
      <c r="S58" s="7"/>
      <c r="T58" s="7"/>
    </row>
    <row r="59" spans="1:20" x14ac:dyDescent="0.25">
      <c r="A59" s="7"/>
      <c r="B59" s="7"/>
      <c r="C59" s="7"/>
      <c r="D59" s="7"/>
      <c r="E59" s="7"/>
      <c r="F59" s="7"/>
      <c r="G59" s="7"/>
      <c r="H59" s="7"/>
      <c r="I59" s="7"/>
      <c r="J59" s="7"/>
      <c r="K59" s="7"/>
      <c r="L59" s="7"/>
      <c r="M59" s="7"/>
      <c r="N59" s="7"/>
      <c r="O59" s="7"/>
      <c r="P59" s="7"/>
      <c r="Q59" s="7"/>
      <c r="R59" s="7"/>
      <c r="S59" s="7"/>
      <c r="T59" s="7"/>
    </row>
    <row r="60" spans="1:20" x14ac:dyDescent="0.25">
      <c r="A60" s="7"/>
      <c r="B60" s="7"/>
      <c r="C60" s="7"/>
      <c r="D60" s="7"/>
      <c r="E60" s="7"/>
      <c r="F60" s="7"/>
      <c r="G60" s="7"/>
      <c r="H60" s="7"/>
      <c r="I60" s="7"/>
      <c r="J60" s="7"/>
      <c r="K60" s="7"/>
      <c r="L60" s="7"/>
      <c r="M60" s="7"/>
      <c r="N60" s="7"/>
      <c r="O60" s="7"/>
      <c r="P60" s="7"/>
      <c r="Q60" s="7"/>
      <c r="R60" s="7"/>
      <c r="S60" s="7"/>
      <c r="T60" s="7"/>
    </row>
    <row r="61" spans="1:20" x14ac:dyDescent="0.25">
      <c r="A61" s="7"/>
      <c r="B61" s="7"/>
      <c r="C61" s="7"/>
      <c r="D61" s="7"/>
      <c r="E61" s="7"/>
      <c r="F61" s="7"/>
      <c r="G61" s="7"/>
      <c r="H61" s="7"/>
      <c r="I61" s="7"/>
      <c r="J61" s="7"/>
      <c r="K61" s="7"/>
      <c r="L61" s="7"/>
      <c r="M61" s="7"/>
      <c r="N61" s="7"/>
      <c r="O61" s="7"/>
      <c r="P61" s="7"/>
      <c r="Q61" s="7"/>
      <c r="R61" s="7"/>
      <c r="S61" s="7"/>
      <c r="T61" s="7"/>
    </row>
    <row r="62" spans="1:20" x14ac:dyDescent="0.25">
      <c r="A62" s="7"/>
      <c r="B62" s="7"/>
      <c r="C62" s="7"/>
      <c r="D62" s="7"/>
      <c r="E62" s="7"/>
      <c r="F62" s="7"/>
      <c r="G62" s="7"/>
      <c r="H62" s="7"/>
      <c r="I62" s="7"/>
      <c r="J62" s="7"/>
      <c r="K62" s="7"/>
      <c r="L62" s="7"/>
      <c r="M62" s="7"/>
      <c r="N62" s="7"/>
      <c r="O62" s="7"/>
      <c r="P62" s="7"/>
      <c r="Q62" s="7"/>
      <c r="R62" s="7"/>
      <c r="S62" s="7"/>
      <c r="T62" s="7"/>
    </row>
    <row r="63" spans="1:20" x14ac:dyDescent="0.25">
      <c r="A63" s="7"/>
      <c r="B63" s="7"/>
      <c r="C63" s="7"/>
      <c r="D63" s="7"/>
      <c r="E63" s="7"/>
      <c r="F63" s="7"/>
      <c r="G63" s="7"/>
      <c r="H63" s="7"/>
      <c r="I63" s="7"/>
      <c r="J63" s="7"/>
      <c r="K63" s="7"/>
      <c r="L63" s="7"/>
      <c r="M63" s="7"/>
      <c r="N63" s="7"/>
      <c r="O63" s="7"/>
      <c r="P63" s="7"/>
      <c r="Q63" s="7"/>
      <c r="R63" s="7"/>
      <c r="S63" s="7"/>
      <c r="T63" s="7"/>
    </row>
    <row r="64" spans="1:20" x14ac:dyDescent="0.25">
      <c r="A64" s="7"/>
      <c r="B64" s="7"/>
      <c r="C64" s="7"/>
      <c r="D64" s="7"/>
      <c r="E64" s="7"/>
      <c r="F64" s="7"/>
      <c r="G64" s="7"/>
      <c r="H64" s="7"/>
      <c r="I64" s="7"/>
      <c r="J64" s="7"/>
      <c r="K64" s="7"/>
      <c r="L64" s="7"/>
      <c r="M64" s="7"/>
      <c r="N64" s="7"/>
      <c r="O64" s="7"/>
      <c r="P64" s="7"/>
      <c r="Q64" s="7"/>
      <c r="R64" s="7"/>
      <c r="S64" s="7"/>
      <c r="T64" s="7"/>
    </row>
    <row r="65" spans="1:20" x14ac:dyDescent="0.25">
      <c r="A65" s="7"/>
      <c r="B65" s="7"/>
      <c r="C65" s="7"/>
      <c r="D65" s="7"/>
      <c r="E65" s="7"/>
      <c r="F65" s="7"/>
      <c r="G65" s="7"/>
      <c r="H65" s="7"/>
      <c r="I65" s="7"/>
      <c r="J65" s="7"/>
      <c r="K65" s="7"/>
      <c r="L65" s="7"/>
      <c r="M65" s="7"/>
      <c r="N65" s="7"/>
      <c r="O65" s="7"/>
      <c r="P65" s="7"/>
      <c r="Q65" s="7"/>
      <c r="R65" s="7"/>
      <c r="S65" s="7"/>
      <c r="T65" s="7"/>
    </row>
    <row r="66" spans="1:20" x14ac:dyDescent="0.25">
      <c r="A66" s="7"/>
      <c r="B66" s="7"/>
      <c r="C66" s="7"/>
      <c r="D66" s="7"/>
      <c r="E66" s="7"/>
      <c r="F66" s="7"/>
      <c r="G66" s="7"/>
      <c r="H66" s="7"/>
      <c r="I66" s="7"/>
      <c r="J66" s="7"/>
      <c r="K66" s="7"/>
      <c r="L66" s="7"/>
      <c r="M66" s="7"/>
      <c r="N66" s="7"/>
      <c r="O66" s="7"/>
      <c r="P66" s="7"/>
      <c r="Q66" s="7"/>
      <c r="R66" s="7"/>
      <c r="S66" s="7"/>
      <c r="T66" s="7"/>
    </row>
    <row r="67" spans="1:20" x14ac:dyDescent="0.25">
      <c r="A67" s="7"/>
      <c r="B67" s="7"/>
      <c r="C67" s="7"/>
      <c r="D67" s="7"/>
      <c r="E67" s="7"/>
      <c r="F67" s="7"/>
      <c r="G67" s="7"/>
      <c r="H67" s="7"/>
      <c r="I67" s="7"/>
      <c r="J67" s="7"/>
      <c r="K67" s="7"/>
      <c r="L67" s="7"/>
      <c r="M67" s="7"/>
      <c r="N67" s="7"/>
      <c r="O67" s="7"/>
      <c r="P67" s="7"/>
      <c r="Q67" s="7"/>
      <c r="R67" s="7"/>
      <c r="S67" s="7"/>
      <c r="T67" s="7"/>
    </row>
    <row r="68" spans="1:20" x14ac:dyDescent="0.25">
      <c r="A68" s="7"/>
      <c r="B68" s="7"/>
      <c r="C68" s="7"/>
      <c r="D68" s="7"/>
      <c r="E68" s="7"/>
      <c r="F68" s="7"/>
      <c r="G68" s="7"/>
      <c r="H68" s="7"/>
      <c r="I68" s="7"/>
      <c r="J68" s="7"/>
      <c r="K68" s="7"/>
      <c r="L68" s="7"/>
      <c r="M68" s="7"/>
      <c r="N68" s="7"/>
      <c r="O68" s="7"/>
      <c r="P68" s="7"/>
      <c r="Q68" s="7"/>
      <c r="R68" s="7"/>
      <c r="S68" s="7"/>
      <c r="T68" s="7"/>
    </row>
    <row r="69" spans="1:20" x14ac:dyDescent="0.25">
      <c r="A69" s="7"/>
      <c r="B69" s="7"/>
      <c r="C69" s="7"/>
      <c r="D69" s="7"/>
      <c r="E69" s="7"/>
      <c r="F69" s="7"/>
      <c r="G69" s="7"/>
      <c r="H69" s="7"/>
      <c r="I69" s="7"/>
      <c r="J69" s="7"/>
      <c r="K69" s="7"/>
      <c r="L69" s="7"/>
      <c r="M69" s="7"/>
      <c r="N69" s="7"/>
      <c r="O69" s="7"/>
      <c r="P69" s="7"/>
      <c r="Q69" s="7"/>
      <c r="R69" s="7"/>
      <c r="S69" s="7"/>
      <c r="T69" s="7"/>
    </row>
    <row r="70" spans="1:20" x14ac:dyDescent="0.25">
      <c r="A70" s="7"/>
      <c r="B70" s="7"/>
      <c r="C70" s="7"/>
      <c r="D70" s="7"/>
      <c r="E70" s="7"/>
      <c r="F70" s="7"/>
      <c r="G70" s="7"/>
      <c r="H70" s="7"/>
      <c r="I70" s="7"/>
      <c r="J70" s="7"/>
      <c r="K70" s="7"/>
      <c r="L70" s="7"/>
      <c r="M70" s="7"/>
      <c r="N70" s="7"/>
      <c r="O70" s="7"/>
      <c r="P70" s="7"/>
      <c r="Q70" s="7"/>
      <c r="R70" s="7"/>
      <c r="S70" s="7"/>
      <c r="T70" s="7"/>
    </row>
    <row r="71" spans="1:20" x14ac:dyDescent="0.25">
      <c r="A71" s="7"/>
      <c r="B71" s="7"/>
      <c r="C71" s="7"/>
      <c r="D71" s="7"/>
      <c r="E71" s="7"/>
      <c r="F71" s="7"/>
      <c r="G71" s="7"/>
      <c r="H71" s="7"/>
      <c r="I71" s="7"/>
      <c r="J71" s="7"/>
      <c r="K71" s="7"/>
      <c r="L71" s="7"/>
      <c r="M71" s="7"/>
      <c r="N71" s="7"/>
      <c r="O71" s="7"/>
      <c r="P71" s="7"/>
      <c r="Q71" s="7"/>
      <c r="R71" s="7"/>
      <c r="S71" s="7"/>
      <c r="T71" s="7"/>
    </row>
    <row r="72" spans="1:20" x14ac:dyDescent="0.25">
      <c r="A72" s="7"/>
      <c r="B72" s="7"/>
      <c r="C72" s="7"/>
      <c r="D72" s="7"/>
      <c r="E72" s="7"/>
      <c r="F72" s="7"/>
      <c r="G72" s="7"/>
      <c r="H72" s="7"/>
      <c r="I72" s="7"/>
      <c r="J72" s="7"/>
      <c r="K72" s="7"/>
      <c r="L72" s="7"/>
      <c r="M72" s="7"/>
      <c r="N72" s="7"/>
      <c r="O72" s="7"/>
      <c r="P72" s="7"/>
      <c r="Q72" s="7"/>
      <c r="R72" s="7"/>
      <c r="S72" s="7"/>
      <c r="T72" s="7"/>
    </row>
    <row r="73" spans="1:20" x14ac:dyDescent="0.25">
      <c r="A73" s="7"/>
      <c r="B73" s="7"/>
      <c r="C73" s="7"/>
      <c r="D73" s="7"/>
      <c r="E73" s="7"/>
      <c r="F73" s="7"/>
      <c r="G73" s="7"/>
      <c r="H73" s="7"/>
      <c r="I73" s="7"/>
      <c r="J73" s="7"/>
      <c r="K73" s="7"/>
      <c r="L73" s="7"/>
      <c r="M73" s="7"/>
      <c r="N73" s="7"/>
      <c r="O73" s="7"/>
      <c r="P73" s="7"/>
      <c r="Q73" s="7"/>
      <c r="R73" s="7"/>
      <c r="S73" s="7"/>
      <c r="T73" s="7"/>
    </row>
    <row r="74" spans="1:20" x14ac:dyDescent="0.25">
      <c r="A74" s="7"/>
      <c r="B74" s="7"/>
      <c r="C74" s="7"/>
      <c r="D74" s="7"/>
      <c r="E74" s="7"/>
      <c r="F74" s="7"/>
      <c r="G74" s="7"/>
      <c r="H74" s="7"/>
      <c r="I74" s="7"/>
      <c r="J74" s="7"/>
      <c r="K74" s="7"/>
      <c r="L74" s="7"/>
      <c r="M74" s="7"/>
      <c r="N74" s="7"/>
      <c r="O74" s="7"/>
      <c r="P74" s="7"/>
      <c r="Q74" s="7"/>
      <c r="R74" s="7"/>
      <c r="S74" s="7"/>
      <c r="T74" s="7"/>
    </row>
    <row r="75" spans="1:20" x14ac:dyDescent="0.25">
      <c r="A75" s="7"/>
      <c r="B75" s="7"/>
      <c r="C75" s="7"/>
      <c r="D75" s="7"/>
      <c r="E75" s="7"/>
      <c r="F75" s="7"/>
      <c r="G75" s="7"/>
      <c r="H75" s="7"/>
      <c r="I75" s="7"/>
      <c r="J75" s="7"/>
      <c r="K75" s="7"/>
      <c r="L75" s="7"/>
      <c r="M75" s="7"/>
      <c r="N75" s="7"/>
      <c r="O75" s="7"/>
      <c r="P75" s="7"/>
      <c r="Q75" s="7"/>
      <c r="R75" s="7"/>
      <c r="S75" s="7"/>
      <c r="T75" s="7"/>
    </row>
    <row r="76" spans="1:20" x14ac:dyDescent="0.25">
      <c r="A76" s="7"/>
      <c r="B76" s="7"/>
      <c r="C76" s="7"/>
      <c r="D76" s="7"/>
      <c r="E76" s="7"/>
      <c r="F76" s="7"/>
      <c r="G76" s="7"/>
      <c r="H76" s="7"/>
      <c r="I76" s="7"/>
      <c r="J76" s="7"/>
      <c r="K76" s="7"/>
      <c r="L76" s="7"/>
      <c r="M76" s="7"/>
      <c r="N76" s="7"/>
      <c r="O76" s="7"/>
      <c r="P76" s="7"/>
      <c r="Q76" s="7"/>
      <c r="R76" s="7"/>
      <c r="S76" s="7"/>
      <c r="T76" s="7"/>
    </row>
    <row r="77" spans="1:20" x14ac:dyDescent="0.25">
      <c r="A77" s="7"/>
      <c r="B77" s="7"/>
      <c r="C77" s="7"/>
      <c r="D77" s="7"/>
      <c r="E77" s="7"/>
      <c r="F77" s="7"/>
      <c r="G77" s="7"/>
      <c r="H77" s="7"/>
      <c r="I77" s="7"/>
      <c r="J77" s="7"/>
      <c r="K77" s="7"/>
      <c r="L77" s="7"/>
      <c r="M77" s="7"/>
      <c r="N77" s="7"/>
      <c r="O77" s="7"/>
      <c r="P77" s="7"/>
      <c r="Q77" s="7"/>
      <c r="R77" s="7"/>
      <c r="S77" s="7"/>
      <c r="T77" s="7"/>
    </row>
    <row r="78" spans="1:20" x14ac:dyDescent="0.25">
      <c r="A78" s="7"/>
      <c r="B78" s="7"/>
      <c r="C78" s="7"/>
      <c r="D78" s="7"/>
      <c r="E78" s="7"/>
      <c r="F78" s="7"/>
      <c r="G78" s="7"/>
      <c r="H78" s="7"/>
      <c r="I78" s="7"/>
      <c r="J78" s="7"/>
      <c r="K78" s="7"/>
      <c r="L78" s="7"/>
      <c r="M78" s="7"/>
      <c r="N78" s="7"/>
      <c r="O78" s="7"/>
      <c r="P78" s="7"/>
      <c r="Q78" s="7"/>
      <c r="R78" s="7"/>
      <c r="S78" s="7"/>
      <c r="T78" s="7"/>
    </row>
    <row r="79" spans="1:20" x14ac:dyDescent="0.25">
      <c r="A79" s="7"/>
      <c r="B79" s="7"/>
      <c r="C79" s="7"/>
      <c r="D79" s="7"/>
      <c r="E79" s="7"/>
      <c r="F79" s="7"/>
      <c r="G79" s="7"/>
      <c r="H79" s="7"/>
      <c r="I79" s="7"/>
      <c r="J79" s="7"/>
      <c r="K79" s="7"/>
      <c r="L79" s="7"/>
      <c r="M79" s="7"/>
      <c r="N79" s="7"/>
      <c r="O79" s="7"/>
      <c r="P79" s="7"/>
      <c r="Q79" s="7"/>
      <c r="R79" s="7"/>
      <c r="S79" s="7"/>
      <c r="T79" s="7"/>
    </row>
    <row r="80" spans="1:20" x14ac:dyDescent="0.25">
      <c r="A80" s="7"/>
      <c r="B80" s="7"/>
      <c r="C80" s="7"/>
      <c r="D80" s="7"/>
      <c r="E80" s="7"/>
      <c r="F80" s="7"/>
      <c r="G80" s="7"/>
      <c r="H80" s="7"/>
      <c r="I80" s="7"/>
      <c r="J80" s="7"/>
      <c r="K80" s="7"/>
      <c r="L80" s="7"/>
      <c r="M80" s="7"/>
      <c r="N80" s="7"/>
      <c r="O80" s="7"/>
      <c r="P80" s="7"/>
      <c r="Q80" s="7"/>
      <c r="R80" s="7"/>
      <c r="S80" s="7"/>
      <c r="T80" s="7"/>
    </row>
    <row r="81" spans="1:20" x14ac:dyDescent="0.25">
      <c r="A81" s="7"/>
      <c r="B81" s="7"/>
      <c r="C81" s="7"/>
      <c r="D81" s="7"/>
      <c r="E81" s="7"/>
      <c r="F81" s="7"/>
      <c r="G81" s="7"/>
      <c r="H81" s="7"/>
      <c r="I81" s="7"/>
      <c r="J81" s="7"/>
      <c r="K81" s="7"/>
      <c r="L81" s="7"/>
      <c r="M81" s="7"/>
      <c r="N81" s="7"/>
      <c r="O81" s="7"/>
      <c r="P81" s="7"/>
      <c r="Q81" s="7"/>
      <c r="R81" s="7"/>
      <c r="S81" s="7"/>
      <c r="T81" s="7"/>
    </row>
    <row r="82" spans="1:20" x14ac:dyDescent="0.25">
      <c r="A82" s="7"/>
      <c r="B82" s="7"/>
      <c r="C82" s="7"/>
      <c r="D82" s="7"/>
      <c r="E82" s="7"/>
      <c r="F82" s="7"/>
      <c r="G82" s="7"/>
      <c r="H82" s="7"/>
      <c r="I82" s="7"/>
      <c r="J82" s="7"/>
      <c r="K82" s="7"/>
      <c r="L82" s="7"/>
      <c r="M82" s="7"/>
      <c r="N82" s="7"/>
      <c r="O82" s="7"/>
      <c r="P82" s="7"/>
      <c r="Q82" s="7"/>
      <c r="R82" s="7"/>
      <c r="S82" s="7"/>
      <c r="T82" s="7"/>
    </row>
    <row r="83" spans="1:20" x14ac:dyDescent="0.25">
      <c r="A83" s="7"/>
      <c r="B83" s="7"/>
      <c r="C83" s="7"/>
      <c r="D83" s="7"/>
      <c r="E83" s="7"/>
      <c r="F83" s="7"/>
      <c r="G83" s="7"/>
      <c r="H83" s="7"/>
      <c r="I83" s="7"/>
      <c r="J83" s="7"/>
      <c r="K83" s="7"/>
      <c r="L83" s="7"/>
      <c r="M83" s="7"/>
      <c r="N83" s="7"/>
      <c r="O83" s="7"/>
      <c r="P83" s="7"/>
      <c r="Q83" s="7"/>
      <c r="R83" s="7"/>
      <c r="S83" s="7"/>
      <c r="T83" s="7"/>
    </row>
    <row r="84" spans="1:20" x14ac:dyDescent="0.25">
      <c r="A84" s="7"/>
      <c r="B84" s="7"/>
      <c r="C84" s="7"/>
      <c r="D84" s="7"/>
      <c r="E84" s="7"/>
      <c r="F84" s="7"/>
      <c r="G84" s="7"/>
      <c r="H84" s="7"/>
      <c r="I84" s="7"/>
      <c r="J84" s="7"/>
      <c r="K84" s="7"/>
      <c r="L84" s="7"/>
      <c r="M84" s="7"/>
      <c r="N84" s="7"/>
      <c r="O84" s="7"/>
      <c r="P84" s="7"/>
      <c r="Q84" s="7"/>
      <c r="R84" s="7"/>
      <c r="S84" s="7"/>
      <c r="T84" s="7"/>
    </row>
    <row r="85" spans="1:20" x14ac:dyDescent="0.25">
      <c r="A85" s="7"/>
      <c r="B85" s="7"/>
      <c r="C85" s="7"/>
      <c r="D85" s="7"/>
      <c r="E85" s="7"/>
      <c r="F85" s="7"/>
      <c r="G85" s="7"/>
      <c r="H85" s="7"/>
      <c r="I85" s="7"/>
      <c r="J85" s="7"/>
      <c r="K85" s="7"/>
      <c r="L85" s="7"/>
      <c r="M85" s="7"/>
      <c r="N85" s="7"/>
      <c r="O85" s="7"/>
      <c r="P85" s="7"/>
      <c r="Q85" s="7"/>
      <c r="R85" s="7"/>
      <c r="S85" s="7"/>
      <c r="T85" s="7"/>
    </row>
    <row r="86" spans="1:20" x14ac:dyDescent="0.25">
      <c r="A86" s="7"/>
      <c r="B86" s="7"/>
      <c r="C86" s="7"/>
      <c r="D86" s="7"/>
      <c r="E86" s="7"/>
      <c r="F86" s="7"/>
      <c r="G86" s="7"/>
      <c r="H86" s="7"/>
      <c r="I86" s="7"/>
      <c r="J86" s="7"/>
      <c r="K86" s="7"/>
      <c r="L86" s="7"/>
      <c r="M86" s="7"/>
      <c r="N86" s="7"/>
      <c r="O86" s="7"/>
      <c r="P86" s="7"/>
      <c r="Q86" s="7"/>
      <c r="R86" s="7"/>
      <c r="S86" s="7"/>
      <c r="T86" s="7"/>
    </row>
    <row r="87" spans="1:20" x14ac:dyDescent="0.25">
      <c r="A87" s="7"/>
      <c r="B87" s="7"/>
      <c r="C87" s="7"/>
      <c r="D87" s="7"/>
      <c r="E87" s="7"/>
      <c r="F87" s="7"/>
      <c r="G87" s="7"/>
      <c r="H87" s="7"/>
      <c r="I87" s="7"/>
      <c r="J87" s="7"/>
      <c r="K87" s="7"/>
      <c r="L87" s="7"/>
      <c r="M87" s="7"/>
      <c r="N87" s="7"/>
      <c r="O87" s="7"/>
      <c r="P87" s="7"/>
      <c r="Q87" s="7"/>
      <c r="R87" s="7"/>
      <c r="S87" s="7"/>
      <c r="T87" s="7"/>
    </row>
    <row r="88" spans="1:20" x14ac:dyDescent="0.25">
      <c r="A88" s="7"/>
      <c r="B88" s="7"/>
      <c r="C88" s="7"/>
      <c r="D88" s="7"/>
      <c r="E88" s="7"/>
      <c r="F88" s="7"/>
      <c r="G88" s="7"/>
      <c r="H88" s="7"/>
      <c r="I88" s="7"/>
      <c r="J88" s="7"/>
      <c r="K88" s="7"/>
      <c r="L88" s="7"/>
      <c r="M88" s="7"/>
      <c r="N88" s="7"/>
      <c r="O88" s="7"/>
      <c r="P88" s="7"/>
      <c r="Q88" s="7"/>
      <c r="R88" s="7"/>
      <c r="S88" s="7"/>
      <c r="T88" s="7"/>
    </row>
    <row r="89" spans="1:20" x14ac:dyDescent="0.25">
      <c r="A89" s="7"/>
      <c r="B89" s="7"/>
      <c r="C89" s="7"/>
      <c r="D89" s="7"/>
      <c r="E89" s="7"/>
      <c r="F89" s="7"/>
      <c r="G89" s="7"/>
      <c r="H89" s="7"/>
      <c r="I89" s="7"/>
      <c r="J89" s="7"/>
      <c r="K89" s="7"/>
      <c r="L89" s="7"/>
      <c r="M89" s="7"/>
      <c r="N89" s="7"/>
      <c r="O89" s="7"/>
      <c r="P89" s="7"/>
      <c r="Q89" s="7"/>
      <c r="R89" s="7"/>
      <c r="S89" s="7"/>
      <c r="T89" s="7"/>
    </row>
    <row r="90" spans="1:20" x14ac:dyDescent="0.25">
      <c r="A90" s="7"/>
      <c r="B90" s="7"/>
      <c r="C90" s="7"/>
      <c r="D90" s="7"/>
      <c r="E90" s="7"/>
      <c r="F90" s="7"/>
      <c r="G90" s="7"/>
      <c r="H90" s="7"/>
      <c r="I90" s="7"/>
      <c r="J90" s="7"/>
      <c r="K90" s="7"/>
      <c r="L90" s="7"/>
      <c r="M90" s="7"/>
      <c r="N90" s="7"/>
      <c r="O90" s="7"/>
      <c r="P90" s="7"/>
      <c r="Q90" s="7"/>
      <c r="R90" s="7"/>
      <c r="S90" s="7"/>
      <c r="T90" s="7"/>
    </row>
    <row r="91" spans="1:20" x14ac:dyDescent="0.25">
      <c r="A91" s="7"/>
      <c r="B91" s="7"/>
      <c r="C91" s="7"/>
      <c r="D91" s="7"/>
      <c r="E91" s="7"/>
      <c r="F91" s="7"/>
      <c r="G91" s="7"/>
      <c r="H91" s="7"/>
      <c r="I91" s="7"/>
      <c r="J91" s="7"/>
      <c r="K91" s="7"/>
      <c r="L91" s="7"/>
      <c r="M91" s="7"/>
      <c r="N91" s="7"/>
      <c r="O91" s="7"/>
      <c r="P91" s="7"/>
      <c r="Q91" s="7"/>
      <c r="R91" s="7"/>
      <c r="S91" s="7"/>
      <c r="T91" s="7"/>
    </row>
    <row r="92" spans="1:20" x14ac:dyDescent="0.25">
      <c r="A92" s="7"/>
      <c r="B92" s="7"/>
      <c r="C92" s="7"/>
      <c r="D92" s="7"/>
      <c r="E92" s="7"/>
      <c r="F92" s="7"/>
      <c r="G92" s="7"/>
      <c r="H92" s="7"/>
      <c r="I92" s="7"/>
      <c r="J92" s="7"/>
      <c r="K92" s="7"/>
      <c r="L92" s="7"/>
      <c r="M92" s="7"/>
      <c r="N92" s="7"/>
      <c r="O92" s="7"/>
      <c r="P92" s="7"/>
      <c r="Q92" s="7"/>
      <c r="R92" s="7"/>
      <c r="S92" s="7"/>
      <c r="T92" s="7"/>
    </row>
    <row r="93" spans="1:20" x14ac:dyDescent="0.25">
      <c r="A93" s="7"/>
      <c r="B93" s="7"/>
      <c r="C93" s="7"/>
      <c r="D93" s="7"/>
      <c r="E93" s="7"/>
      <c r="F93" s="7"/>
      <c r="G93" s="7"/>
      <c r="H93" s="7"/>
      <c r="I93" s="7"/>
      <c r="J93" s="7"/>
      <c r="K93" s="7"/>
      <c r="L93" s="7"/>
      <c r="M93" s="7"/>
      <c r="N93" s="7"/>
      <c r="O93" s="7"/>
      <c r="P93" s="7"/>
      <c r="Q93" s="7"/>
      <c r="R93" s="7"/>
      <c r="S93" s="7"/>
      <c r="T93" s="7"/>
    </row>
    <row r="94" spans="1:20" x14ac:dyDescent="0.25">
      <c r="A94" s="7"/>
      <c r="B94" s="7"/>
      <c r="C94" s="7"/>
      <c r="D94" s="7"/>
      <c r="E94" s="7"/>
      <c r="F94" s="7"/>
      <c r="G94" s="7"/>
      <c r="H94" s="7"/>
      <c r="I94" s="7"/>
      <c r="J94" s="7"/>
      <c r="K94" s="7"/>
      <c r="L94" s="7"/>
      <c r="M94" s="7"/>
      <c r="N94" s="7"/>
      <c r="O94" s="7"/>
      <c r="P94" s="7"/>
      <c r="Q94" s="7"/>
      <c r="R94" s="7"/>
      <c r="S94" s="7"/>
      <c r="T94" s="7"/>
    </row>
    <row r="95" spans="1:20" x14ac:dyDescent="0.25">
      <c r="A95" s="7"/>
      <c r="B95" s="7"/>
      <c r="C95" s="7"/>
      <c r="D95" s="7"/>
      <c r="E95" s="7"/>
      <c r="F95" s="7"/>
      <c r="G95" s="7"/>
      <c r="H95" s="7"/>
      <c r="I95" s="7"/>
      <c r="J95" s="7"/>
      <c r="K95" s="7"/>
      <c r="L95" s="7"/>
      <c r="M95" s="7"/>
      <c r="N95" s="7"/>
      <c r="O95" s="7"/>
      <c r="P95" s="7"/>
      <c r="Q95" s="7"/>
      <c r="R95" s="7"/>
      <c r="S95" s="7"/>
      <c r="T95" s="7"/>
    </row>
    <row r="96" spans="1:20" x14ac:dyDescent="0.25">
      <c r="A96" s="7"/>
      <c r="B96" s="7"/>
      <c r="C96" s="7"/>
      <c r="D96" s="7"/>
      <c r="E96" s="7"/>
      <c r="F96" s="7"/>
      <c r="G96" s="7"/>
      <c r="H96" s="7"/>
      <c r="I96" s="7"/>
      <c r="J96" s="7"/>
      <c r="K96" s="7"/>
      <c r="L96" s="7"/>
      <c r="M96" s="7"/>
      <c r="N96" s="7"/>
      <c r="O96" s="7"/>
      <c r="P96" s="7"/>
      <c r="Q96" s="7"/>
      <c r="R96" s="7"/>
      <c r="S96" s="7"/>
      <c r="T96" s="7"/>
    </row>
    <row r="97" spans="1:20" x14ac:dyDescent="0.25">
      <c r="A97" s="7"/>
      <c r="B97" s="7"/>
      <c r="C97" s="7"/>
      <c r="D97" s="7"/>
      <c r="E97" s="7"/>
      <c r="F97" s="7"/>
      <c r="G97" s="7"/>
      <c r="H97" s="7"/>
      <c r="I97" s="7"/>
      <c r="J97" s="7"/>
      <c r="K97" s="7"/>
      <c r="L97" s="7"/>
      <c r="M97" s="7"/>
      <c r="N97" s="7"/>
      <c r="O97" s="7"/>
      <c r="P97" s="7"/>
      <c r="Q97" s="7"/>
      <c r="R97" s="7"/>
      <c r="S97" s="7"/>
      <c r="T97" s="7"/>
    </row>
    <row r="98" spans="1:20" x14ac:dyDescent="0.25">
      <c r="A98" s="7"/>
      <c r="B98" s="7"/>
      <c r="C98" s="7"/>
      <c r="D98" s="7"/>
      <c r="E98" s="7"/>
      <c r="F98" s="7"/>
      <c r="G98" s="7"/>
      <c r="H98" s="7"/>
      <c r="I98" s="7"/>
      <c r="J98" s="7"/>
      <c r="K98" s="7"/>
      <c r="L98" s="7"/>
      <c r="M98" s="7"/>
      <c r="N98" s="7"/>
      <c r="O98" s="7"/>
      <c r="P98" s="7"/>
      <c r="Q98" s="7"/>
      <c r="R98" s="7"/>
      <c r="S98" s="7"/>
      <c r="T98" s="7"/>
    </row>
    <row r="99" spans="1:20" x14ac:dyDescent="0.25">
      <c r="A99" s="7"/>
      <c r="B99" s="7"/>
      <c r="C99" s="7"/>
      <c r="D99" s="7"/>
      <c r="E99" s="7"/>
      <c r="F99" s="7"/>
      <c r="G99" s="7"/>
      <c r="H99" s="7"/>
      <c r="I99" s="7"/>
      <c r="J99" s="7"/>
      <c r="K99" s="7"/>
      <c r="L99" s="7"/>
      <c r="M99" s="7"/>
      <c r="N99" s="7"/>
      <c r="O99" s="7"/>
      <c r="P99" s="7"/>
      <c r="Q99" s="7"/>
      <c r="R99" s="7"/>
      <c r="S99" s="7"/>
      <c r="T99" s="7"/>
    </row>
    <row r="100" spans="1:20" x14ac:dyDescent="0.25">
      <c r="A100" s="7"/>
      <c r="B100" s="7"/>
      <c r="C100" s="7"/>
      <c r="D100" s="7"/>
      <c r="E100" s="7"/>
      <c r="F100" s="7"/>
      <c r="G100" s="7"/>
      <c r="H100" s="7"/>
      <c r="I100" s="7"/>
      <c r="J100" s="7"/>
      <c r="K100" s="7"/>
      <c r="L100" s="7"/>
      <c r="M100" s="7"/>
      <c r="N100" s="7"/>
      <c r="O100" s="7"/>
      <c r="P100" s="7"/>
      <c r="Q100" s="7"/>
      <c r="R100" s="7"/>
      <c r="S100" s="7"/>
      <c r="T100" s="7"/>
    </row>
    <row r="101" spans="1:20" x14ac:dyDescent="0.25">
      <c r="A101" s="7"/>
      <c r="B101" s="7"/>
      <c r="C101" s="7"/>
      <c r="D101" s="7"/>
      <c r="E101" s="7"/>
      <c r="F101" s="7"/>
      <c r="G101" s="7"/>
      <c r="H101" s="7"/>
      <c r="I101" s="7"/>
      <c r="J101" s="7"/>
      <c r="K101" s="7"/>
      <c r="L101" s="7"/>
      <c r="M101" s="7"/>
      <c r="N101" s="7"/>
      <c r="O101" s="7"/>
      <c r="P101" s="7"/>
      <c r="Q101" s="7"/>
      <c r="R101" s="7"/>
      <c r="S101" s="7"/>
      <c r="T101" s="7"/>
    </row>
    <row r="102" spans="1:20" x14ac:dyDescent="0.25">
      <c r="A102" s="7"/>
      <c r="B102" s="7"/>
      <c r="C102" s="7"/>
      <c r="D102" s="7"/>
      <c r="E102" s="7"/>
      <c r="F102" s="7"/>
      <c r="G102" s="7"/>
      <c r="H102" s="7"/>
      <c r="I102" s="7"/>
      <c r="J102" s="7"/>
      <c r="K102" s="7"/>
      <c r="L102" s="7"/>
      <c r="M102" s="7"/>
      <c r="N102" s="7"/>
      <c r="O102" s="7"/>
      <c r="P102" s="7"/>
      <c r="Q102" s="7"/>
      <c r="R102" s="7"/>
      <c r="S102" s="7"/>
      <c r="T102" s="7"/>
    </row>
    <row r="103" spans="1:20" x14ac:dyDescent="0.25">
      <c r="A103" s="7"/>
      <c r="B103" s="7"/>
      <c r="C103" s="7"/>
      <c r="D103" s="7"/>
      <c r="E103" s="7"/>
      <c r="F103" s="7"/>
      <c r="G103" s="7"/>
      <c r="H103" s="7"/>
      <c r="I103" s="7"/>
      <c r="J103" s="7"/>
      <c r="K103" s="7"/>
      <c r="L103" s="7"/>
      <c r="M103" s="7"/>
      <c r="N103" s="7"/>
      <c r="O103" s="7"/>
      <c r="P103" s="7"/>
      <c r="Q103" s="7"/>
      <c r="R103" s="7"/>
      <c r="S103" s="7"/>
      <c r="T103" s="7"/>
    </row>
    <row r="104" spans="1:20" x14ac:dyDescent="0.25">
      <c r="A104" s="7"/>
      <c r="B104" s="7"/>
      <c r="C104" s="7"/>
      <c r="D104" s="7"/>
      <c r="E104" s="7"/>
      <c r="F104" s="7"/>
      <c r="G104" s="7"/>
      <c r="H104" s="7"/>
      <c r="I104" s="7"/>
      <c r="J104" s="7"/>
      <c r="K104" s="7"/>
      <c r="L104" s="7"/>
      <c r="M104" s="7"/>
      <c r="N104" s="7"/>
      <c r="O104" s="7"/>
      <c r="P104" s="7"/>
      <c r="Q104" s="7"/>
      <c r="R104" s="7"/>
      <c r="S104" s="7"/>
      <c r="T104" s="7"/>
    </row>
    <row r="105" spans="1:20" x14ac:dyDescent="0.25">
      <c r="A105" s="7"/>
      <c r="B105" s="7"/>
      <c r="C105" s="7"/>
      <c r="D105" s="7"/>
      <c r="E105" s="7"/>
      <c r="F105" s="7"/>
      <c r="G105" s="7"/>
      <c r="H105" s="7"/>
      <c r="I105" s="7"/>
      <c r="J105" s="7"/>
      <c r="K105" s="7"/>
      <c r="L105" s="7"/>
      <c r="M105" s="7"/>
      <c r="N105" s="7"/>
      <c r="O105" s="7"/>
      <c r="P105" s="7"/>
      <c r="Q105" s="7"/>
      <c r="R105" s="7"/>
      <c r="S105" s="7"/>
      <c r="T105" s="7"/>
    </row>
    <row r="106" spans="1:20" x14ac:dyDescent="0.25">
      <c r="A106" s="7"/>
      <c r="B106" s="7"/>
      <c r="C106" s="7"/>
      <c r="D106" s="7"/>
      <c r="E106" s="7"/>
      <c r="F106" s="7"/>
      <c r="G106" s="7"/>
      <c r="H106" s="7"/>
      <c r="I106" s="7"/>
      <c r="J106" s="7"/>
      <c r="K106" s="7"/>
      <c r="L106" s="7"/>
      <c r="M106" s="7"/>
      <c r="N106" s="7"/>
      <c r="O106" s="7"/>
      <c r="P106" s="7"/>
      <c r="Q106" s="7"/>
      <c r="R106" s="7"/>
      <c r="S106" s="7"/>
      <c r="T106" s="7"/>
    </row>
    <row r="107" spans="1:20" x14ac:dyDescent="0.25">
      <c r="A107" s="7"/>
      <c r="B107" s="7"/>
      <c r="C107" s="7"/>
      <c r="D107" s="7"/>
      <c r="E107" s="7"/>
      <c r="F107" s="7"/>
      <c r="G107" s="7"/>
      <c r="H107" s="7"/>
      <c r="I107" s="7"/>
      <c r="J107" s="7"/>
      <c r="K107" s="7"/>
      <c r="L107" s="7"/>
      <c r="M107" s="7"/>
      <c r="N107" s="7"/>
      <c r="O107" s="7"/>
      <c r="P107" s="7"/>
      <c r="Q107" s="7"/>
      <c r="R107" s="7"/>
      <c r="S107" s="7"/>
      <c r="T107" s="7"/>
    </row>
    <row r="108" spans="1:20" x14ac:dyDescent="0.25">
      <c r="A108" s="7"/>
      <c r="B108" s="7"/>
      <c r="C108" s="7"/>
      <c r="D108" s="7"/>
      <c r="E108" s="7"/>
      <c r="F108" s="7"/>
      <c r="G108" s="7"/>
      <c r="H108" s="7"/>
      <c r="I108" s="7"/>
      <c r="J108" s="7"/>
      <c r="K108" s="7"/>
      <c r="L108" s="7"/>
      <c r="M108" s="7"/>
      <c r="N108" s="7"/>
      <c r="O108" s="7"/>
      <c r="P108" s="7"/>
      <c r="Q108" s="7"/>
      <c r="R108" s="7"/>
      <c r="S108" s="7"/>
      <c r="T108" s="7"/>
    </row>
  </sheetData>
  <printOptions horizontalCentered="1" verticalCentered="1"/>
  <pageMargins left="0.25" right="0.25" top="0.75" bottom="0.75" header="0.3" footer="0.3"/>
  <pageSetup scale="57" orientation="landscape" r:id="rId1"/>
  <drawing r:id="rId2"/>
  <picture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8799D-D734-4566-84A6-69ECDED183EF}">
  <dimension ref="A1:L3205"/>
  <sheetViews>
    <sheetView topLeftCell="A3184" workbookViewId="0"/>
  </sheetViews>
  <sheetFormatPr defaultRowHeight="15" x14ac:dyDescent="0.25"/>
  <cols>
    <col min="1" max="1" width="15" customWidth="1"/>
    <col min="2" max="2" width="13" customWidth="1"/>
    <col min="3" max="3" width="11.7109375" customWidth="1"/>
    <col min="4" max="4" width="22.7109375" customWidth="1"/>
    <col min="5" max="5" width="12.85546875" customWidth="1"/>
    <col min="6" max="6" width="18.28515625" customWidth="1"/>
    <col min="7" max="7" width="12" customWidth="1"/>
    <col min="8" max="8" width="11.28515625" customWidth="1"/>
    <col min="9" max="9" width="81.140625" customWidth="1"/>
    <col min="10" max="10" width="9" customWidth="1"/>
    <col min="11" max="11" width="11" customWidth="1"/>
    <col min="12" max="12" width="10"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s="1" t="s">
        <v>12</v>
      </c>
      <c r="B2" s="2">
        <v>41438</v>
      </c>
      <c r="C2" s="2">
        <v>41442</v>
      </c>
      <c r="D2" s="1" t="s">
        <v>13</v>
      </c>
      <c r="E2" s="1" t="s">
        <v>14</v>
      </c>
      <c r="F2" s="1" t="s">
        <v>15</v>
      </c>
      <c r="G2" s="1" t="s">
        <v>16</v>
      </c>
      <c r="H2" s="1" t="s">
        <v>17</v>
      </c>
      <c r="I2" s="1" t="s">
        <v>18</v>
      </c>
      <c r="J2">
        <v>14.62</v>
      </c>
      <c r="K2">
        <v>2</v>
      </c>
      <c r="L2">
        <v>6.8714000000000004</v>
      </c>
    </row>
    <row r="3" spans="1:12" x14ac:dyDescent="0.25">
      <c r="A3" s="1" t="s">
        <v>19</v>
      </c>
      <c r="B3" s="2">
        <v>40703</v>
      </c>
      <c r="C3" s="2">
        <v>40708</v>
      </c>
      <c r="D3" s="1" t="s">
        <v>20</v>
      </c>
      <c r="E3" s="1" t="s">
        <v>14</v>
      </c>
      <c r="F3" s="1" t="s">
        <v>15</v>
      </c>
      <c r="G3" s="1" t="s">
        <v>16</v>
      </c>
      <c r="H3" s="1" t="s">
        <v>21</v>
      </c>
      <c r="I3" s="1" t="s">
        <v>22</v>
      </c>
      <c r="J3">
        <v>48.86</v>
      </c>
      <c r="K3">
        <v>7</v>
      </c>
      <c r="L3">
        <v>14.1694</v>
      </c>
    </row>
    <row r="4" spans="1:12" x14ac:dyDescent="0.25">
      <c r="A4" s="1" t="s">
        <v>19</v>
      </c>
      <c r="B4" s="2">
        <v>40703</v>
      </c>
      <c r="C4" s="2">
        <v>40708</v>
      </c>
      <c r="D4" s="1" t="s">
        <v>20</v>
      </c>
      <c r="E4" s="1" t="s">
        <v>14</v>
      </c>
      <c r="F4" s="1" t="s">
        <v>15</v>
      </c>
      <c r="G4" s="1" t="s">
        <v>16</v>
      </c>
      <c r="H4" s="1" t="s">
        <v>23</v>
      </c>
      <c r="I4" s="1" t="s">
        <v>24</v>
      </c>
      <c r="J4">
        <v>7.28</v>
      </c>
      <c r="K4">
        <v>4</v>
      </c>
      <c r="L4">
        <v>1.9656</v>
      </c>
    </row>
    <row r="5" spans="1:12" x14ac:dyDescent="0.25">
      <c r="A5" s="1" t="s">
        <v>19</v>
      </c>
      <c r="B5" s="2">
        <v>40703</v>
      </c>
      <c r="C5" s="2">
        <v>40708</v>
      </c>
      <c r="D5" s="1" t="s">
        <v>20</v>
      </c>
      <c r="E5" s="1" t="s">
        <v>14</v>
      </c>
      <c r="F5" s="1" t="s">
        <v>15</v>
      </c>
      <c r="G5" s="1" t="s">
        <v>16</v>
      </c>
      <c r="H5" s="1" t="s">
        <v>25</v>
      </c>
      <c r="I5" s="1" t="s">
        <v>26</v>
      </c>
      <c r="J5">
        <v>907.15200000000004</v>
      </c>
      <c r="K5">
        <v>4</v>
      </c>
      <c r="L5">
        <v>90.715199999999996</v>
      </c>
    </row>
    <row r="6" spans="1:12" x14ac:dyDescent="0.25">
      <c r="A6" s="1" t="s">
        <v>19</v>
      </c>
      <c r="B6" s="2">
        <v>40703</v>
      </c>
      <c r="C6" s="2">
        <v>40708</v>
      </c>
      <c r="D6" s="1" t="s">
        <v>20</v>
      </c>
      <c r="E6" s="1" t="s">
        <v>14</v>
      </c>
      <c r="F6" s="1" t="s">
        <v>15</v>
      </c>
      <c r="G6" s="1" t="s">
        <v>16</v>
      </c>
      <c r="H6" s="1" t="s">
        <v>27</v>
      </c>
      <c r="I6" s="1" t="s">
        <v>28</v>
      </c>
      <c r="J6">
        <v>18.504000000000001</v>
      </c>
      <c r="K6">
        <v>3</v>
      </c>
      <c r="L6">
        <v>5.7824999999999998</v>
      </c>
    </row>
    <row r="7" spans="1:12" x14ac:dyDescent="0.25">
      <c r="A7" s="1" t="s">
        <v>19</v>
      </c>
      <c r="B7" s="2">
        <v>40703</v>
      </c>
      <c r="C7" s="2">
        <v>40708</v>
      </c>
      <c r="D7" s="1" t="s">
        <v>20</v>
      </c>
      <c r="E7" s="1" t="s">
        <v>14</v>
      </c>
      <c r="F7" s="1" t="s">
        <v>15</v>
      </c>
      <c r="G7" s="1" t="s">
        <v>16</v>
      </c>
      <c r="H7" s="1" t="s">
        <v>29</v>
      </c>
      <c r="I7" s="1" t="s">
        <v>30</v>
      </c>
      <c r="J7">
        <v>114.9</v>
      </c>
      <c r="K7">
        <v>5</v>
      </c>
      <c r="L7">
        <v>34.47</v>
      </c>
    </row>
    <row r="8" spans="1:12" x14ac:dyDescent="0.25">
      <c r="A8" s="1" t="s">
        <v>19</v>
      </c>
      <c r="B8" s="2">
        <v>40703</v>
      </c>
      <c r="C8" s="2">
        <v>40708</v>
      </c>
      <c r="D8" s="1" t="s">
        <v>20</v>
      </c>
      <c r="E8" s="1" t="s">
        <v>14</v>
      </c>
      <c r="F8" s="1" t="s">
        <v>15</v>
      </c>
      <c r="G8" s="1" t="s">
        <v>16</v>
      </c>
      <c r="H8" s="1" t="s">
        <v>31</v>
      </c>
      <c r="I8" s="1" t="s">
        <v>32</v>
      </c>
      <c r="J8">
        <v>1706.184</v>
      </c>
      <c r="K8">
        <v>9</v>
      </c>
      <c r="L8">
        <v>85.309200000000004</v>
      </c>
    </row>
    <row r="9" spans="1:12" x14ac:dyDescent="0.25">
      <c r="A9" s="1" t="s">
        <v>19</v>
      </c>
      <c r="B9" s="2">
        <v>40703</v>
      </c>
      <c r="C9" s="2">
        <v>40708</v>
      </c>
      <c r="D9" s="1" t="s">
        <v>20</v>
      </c>
      <c r="E9" s="1" t="s">
        <v>14</v>
      </c>
      <c r="F9" s="1" t="s">
        <v>15</v>
      </c>
      <c r="G9" s="1" t="s">
        <v>16</v>
      </c>
      <c r="H9" s="1" t="s">
        <v>25</v>
      </c>
      <c r="I9" s="1" t="s">
        <v>33</v>
      </c>
      <c r="J9">
        <v>911.42399999999998</v>
      </c>
      <c r="K9">
        <v>4</v>
      </c>
      <c r="L9">
        <v>68.356800000000007</v>
      </c>
    </row>
    <row r="10" spans="1:12" x14ac:dyDescent="0.25">
      <c r="A10" s="1" t="s">
        <v>34</v>
      </c>
      <c r="B10" s="2">
        <v>41614</v>
      </c>
      <c r="C10" s="2">
        <v>41619</v>
      </c>
      <c r="D10" s="1" t="s">
        <v>35</v>
      </c>
      <c r="E10" s="1" t="s">
        <v>14</v>
      </c>
      <c r="F10" s="1" t="s">
        <v>36</v>
      </c>
      <c r="G10" s="1" t="s">
        <v>37</v>
      </c>
      <c r="H10" s="1" t="s">
        <v>27</v>
      </c>
      <c r="I10" s="1" t="s">
        <v>38</v>
      </c>
      <c r="J10">
        <v>407.976</v>
      </c>
      <c r="K10">
        <v>3</v>
      </c>
      <c r="L10">
        <v>132.59219999999999</v>
      </c>
    </row>
    <row r="11" spans="1:12" x14ac:dyDescent="0.25">
      <c r="A11" s="1" t="s">
        <v>39</v>
      </c>
      <c r="B11" s="2">
        <v>40676</v>
      </c>
      <c r="C11" s="2">
        <v>40678</v>
      </c>
      <c r="D11" s="1" t="s">
        <v>40</v>
      </c>
      <c r="E11" s="1" t="s">
        <v>14</v>
      </c>
      <c r="F11" s="1" t="s">
        <v>41</v>
      </c>
      <c r="G11" s="1" t="s">
        <v>42</v>
      </c>
      <c r="H11" s="1" t="s">
        <v>43</v>
      </c>
      <c r="I11" s="1" t="s">
        <v>44</v>
      </c>
      <c r="J11">
        <v>55.5</v>
      </c>
      <c r="K11">
        <v>2</v>
      </c>
      <c r="L11">
        <v>9.99</v>
      </c>
    </row>
    <row r="12" spans="1:12" x14ac:dyDescent="0.25">
      <c r="A12" s="1" t="s">
        <v>45</v>
      </c>
      <c r="B12" s="2">
        <v>40782</v>
      </c>
      <c r="C12" s="2">
        <v>40787</v>
      </c>
      <c r="D12" s="1" t="s">
        <v>46</v>
      </c>
      <c r="E12" s="1" t="s">
        <v>14</v>
      </c>
      <c r="F12" s="1" t="s">
        <v>47</v>
      </c>
      <c r="G12" s="1" t="s">
        <v>16</v>
      </c>
      <c r="H12" s="1" t="s">
        <v>23</v>
      </c>
      <c r="I12" s="1" t="s">
        <v>48</v>
      </c>
      <c r="J12">
        <v>8.56</v>
      </c>
      <c r="K12">
        <v>2</v>
      </c>
      <c r="L12">
        <v>2.4824000000000002</v>
      </c>
    </row>
    <row r="13" spans="1:12" x14ac:dyDescent="0.25">
      <c r="A13" s="1" t="s">
        <v>45</v>
      </c>
      <c r="B13" s="2">
        <v>40782</v>
      </c>
      <c r="C13" s="2">
        <v>40787</v>
      </c>
      <c r="D13" s="1" t="s">
        <v>46</v>
      </c>
      <c r="E13" s="1" t="s">
        <v>14</v>
      </c>
      <c r="F13" s="1" t="s">
        <v>47</v>
      </c>
      <c r="G13" s="1" t="s">
        <v>16</v>
      </c>
      <c r="H13" s="1" t="s">
        <v>25</v>
      </c>
      <c r="I13" s="1" t="s">
        <v>49</v>
      </c>
      <c r="J13">
        <v>213.48</v>
      </c>
      <c r="K13">
        <v>3</v>
      </c>
      <c r="L13">
        <v>16.010999999999999</v>
      </c>
    </row>
    <row r="14" spans="1:12" x14ac:dyDescent="0.25">
      <c r="A14" s="1" t="s">
        <v>45</v>
      </c>
      <c r="B14" s="2">
        <v>40782</v>
      </c>
      <c r="C14" s="2">
        <v>40787</v>
      </c>
      <c r="D14" s="1" t="s">
        <v>46</v>
      </c>
      <c r="E14" s="1" t="s">
        <v>14</v>
      </c>
      <c r="F14" s="1" t="s">
        <v>47</v>
      </c>
      <c r="G14" s="1" t="s">
        <v>16</v>
      </c>
      <c r="H14" s="1" t="s">
        <v>27</v>
      </c>
      <c r="I14" s="1" t="s">
        <v>50</v>
      </c>
      <c r="J14">
        <v>22.72</v>
      </c>
      <c r="K14">
        <v>4</v>
      </c>
      <c r="L14">
        <v>7.3840000000000003</v>
      </c>
    </row>
    <row r="15" spans="1:12" x14ac:dyDescent="0.25">
      <c r="A15" s="1" t="s">
        <v>51</v>
      </c>
      <c r="B15" s="2">
        <v>41177</v>
      </c>
      <c r="C15" s="2">
        <v>41182</v>
      </c>
      <c r="D15" s="1" t="s">
        <v>52</v>
      </c>
      <c r="E15" s="1" t="s">
        <v>14</v>
      </c>
      <c r="F15" s="1" t="s">
        <v>53</v>
      </c>
      <c r="G15" s="1" t="s">
        <v>42</v>
      </c>
      <c r="H15" s="1" t="s">
        <v>31</v>
      </c>
      <c r="I15" s="1" t="s">
        <v>54</v>
      </c>
      <c r="J15">
        <v>1044.6300000000001</v>
      </c>
      <c r="K15">
        <v>3</v>
      </c>
      <c r="L15">
        <v>240.26490000000001</v>
      </c>
    </row>
    <row r="16" spans="1:12" x14ac:dyDescent="0.25">
      <c r="A16" s="1" t="s">
        <v>55</v>
      </c>
      <c r="B16" s="2">
        <v>41290</v>
      </c>
      <c r="C16" s="2">
        <v>41294</v>
      </c>
      <c r="D16" s="1" t="s">
        <v>56</v>
      </c>
      <c r="E16" s="1" t="s">
        <v>14</v>
      </c>
      <c r="F16" s="1" t="s">
        <v>15</v>
      </c>
      <c r="G16" s="1" t="s">
        <v>16</v>
      </c>
      <c r="H16" s="1" t="s">
        <v>27</v>
      </c>
      <c r="I16" s="1" t="s">
        <v>57</v>
      </c>
      <c r="J16">
        <v>11.648</v>
      </c>
      <c r="K16">
        <v>2</v>
      </c>
      <c r="L16">
        <v>4.2224000000000004</v>
      </c>
    </row>
    <row r="17" spans="1:12" x14ac:dyDescent="0.25">
      <c r="A17" s="1" t="s">
        <v>55</v>
      </c>
      <c r="B17" s="2">
        <v>41290</v>
      </c>
      <c r="C17" s="2">
        <v>41294</v>
      </c>
      <c r="D17" s="1" t="s">
        <v>56</v>
      </c>
      <c r="E17" s="1" t="s">
        <v>14</v>
      </c>
      <c r="F17" s="1" t="s">
        <v>15</v>
      </c>
      <c r="G17" s="1" t="s">
        <v>16</v>
      </c>
      <c r="H17" s="1" t="s">
        <v>58</v>
      </c>
      <c r="I17" s="1" t="s">
        <v>59</v>
      </c>
      <c r="J17">
        <v>90.57</v>
      </c>
      <c r="K17">
        <v>3</v>
      </c>
      <c r="L17">
        <v>11.774100000000001</v>
      </c>
    </row>
    <row r="18" spans="1:12" x14ac:dyDescent="0.25">
      <c r="A18" s="1" t="s">
        <v>60</v>
      </c>
      <c r="B18" s="2">
        <v>41473</v>
      </c>
      <c r="C18" s="2">
        <v>41478</v>
      </c>
      <c r="D18" s="1" t="s">
        <v>61</v>
      </c>
      <c r="E18" s="1" t="s">
        <v>14</v>
      </c>
      <c r="F18" s="1" t="s">
        <v>15</v>
      </c>
      <c r="G18" s="1" t="s">
        <v>16</v>
      </c>
      <c r="H18" s="1" t="s">
        <v>43</v>
      </c>
      <c r="I18" s="1" t="s">
        <v>62</v>
      </c>
      <c r="J18">
        <v>77.88</v>
      </c>
      <c r="K18">
        <v>2</v>
      </c>
      <c r="L18">
        <v>3.8940000000000001</v>
      </c>
    </row>
    <row r="19" spans="1:12" x14ac:dyDescent="0.25">
      <c r="A19" s="1" t="s">
        <v>63</v>
      </c>
      <c r="B19" s="2">
        <v>41237</v>
      </c>
      <c r="C19" s="2">
        <v>41243</v>
      </c>
      <c r="D19" s="1" t="s">
        <v>64</v>
      </c>
      <c r="E19" s="1" t="s">
        <v>14</v>
      </c>
      <c r="F19" s="1" t="s">
        <v>15</v>
      </c>
      <c r="G19" s="1" t="s">
        <v>16</v>
      </c>
      <c r="H19" s="1" t="s">
        <v>58</v>
      </c>
      <c r="I19" s="1" t="s">
        <v>65</v>
      </c>
      <c r="J19">
        <v>13.98</v>
      </c>
      <c r="K19">
        <v>2</v>
      </c>
      <c r="L19">
        <v>6.1512000000000002</v>
      </c>
    </row>
    <row r="20" spans="1:12" x14ac:dyDescent="0.25">
      <c r="A20" s="1" t="s">
        <v>63</v>
      </c>
      <c r="B20" s="2">
        <v>41237</v>
      </c>
      <c r="C20" s="2">
        <v>41243</v>
      </c>
      <c r="D20" s="1" t="s">
        <v>64</v>
      </c>
      <c r="E20" s="1" t="s">
        <v>14</v>
      </c>
      <c r="F20" s="1" t="s">
        <v>15</v>
      </c>
      <c r="G20" s="1" t="s">
        <v>16</v>
      </c>
      <c r="H20" s="1" t="s">
        <v>27</v>
      </c>
      <c r="I20" s="1" t="s">
        <v>66</v>
      </c>
      <c r="J20">
        <v>25.824000000000002</v>
      </c>
      <c r="K20">
        <v>6</v>
      </c>
      <c r="L20">
        <v>9.3612000000000002</v>
      </c>
    </row>
    <row r="21" spans="1:12" x14ac:dyDescent="0.25">
      <c r="A21" s="1" t="s">
        <v>63</v>
      </c>
      <c r="B21" s="2">
        <v>41237</v>
      </c>
      <c r="C21" s="2">
        <v>41243</v>
      </c>
      <c r="D21" s="1" t="s">
        <v>64</v>
      </c>
      <c r="E21" s="1" t="s">
        <v>14</v>
      </c>
      <c r="F21" s="1" t="s">
        <v>15</v>
      </c>
      <c r="G21" s="1" t="s">
        <v>16</v>
      </c>
      <c r="H21" s="1" t="s">
        <v>67</v>
      </c>
      <c r="I21" s="1" t="s">
        <v>68</v>
      </c>
      <c r="J21">
        <v>146.72999999999999</v>
      </c>
      <c r="K21">
        <v>3</v>
      </c>
      <c r="L21">
        <v>68.963099999999997</v>
      </c>
    </row>
    <row r="22" spans="1:12" x14ac:dyDescent="0.25">
      <c r="A22" s="1" t="s">
        <v>63</v>
      </c>
      <c r="B22" s="2">
        <v>41237</v>
      </c>
      <c r="C22" s="2">
        <v>41243</v>
      </c>
      <c r="D22" s="1" t="s">
        <v>64</v>
      </c>
      <c r="E22" s="1" t="s">
        <v>14</v>
      </c>
      <c r="F22" s="1" t="s">
        <v>15</v>
      </c>
      <c r="G22" s="1" t="s">
        <v>16</v>
      </c>
      <c r="H22" s="1" t="s">
        <v>21</v>
      </c>
      <c r="I22" s="1" t="s">
        <v>69</v>
      </c>
      <c r="J22">
        <v>79.760000000000005</v>
      </c>
      <c r="K22">
        <v>4</v>
      </c>
      <c r="L22">
        <v>22.332799999999999</v>
      </c>
    </row>
    <row r="23" spans="1:12" x14ac:dyDescent="0.25">
      <c r="A23" s="1" t="s">
        <v>70</v>
      </c>
      <c r="B23" s="2">
        <v>40882</v>
      </c>
      <c r="C23" s="2">
        <v>40887</v>
      </c>
      <c r="D23" s="1" t="s">
        <v>71</v>
      </c>
      <c r="E23" s="1" t="s">
        <v>14</v>
      </c>
      <c r="F23" s="1" t="s">
        <v>72</v>
      </c>
      <c r="G23" s="1" t="s">
        <v>73</v>
      </c>
      <c r="H23" s="1" t="s">
        <v>23</v>
      </c>
      <c r="I23" s="1" t="s">
        <v>74</v>
      </c>
      <c r="J23">
        <v>1113.0239999999999</v>
      </c>
      <c r="K23">
        <v>8</v>
      </c>
      <c r="L23">
        <v>111.30240000000001</v>
      </c>
    </row>
    <row r="24" spans="1:12" x14ac:dyDescent="0.25">
      <c r="A24" s="1" t="s">
        <v>70</v>
      </c>
      <c r="B24" s="2">
        <v>40882</v>
      </c>
      <c r="C24" s="2">
        <v>40887</v>
      </c>
      <c r="D24" s="1" t="s">
        <v>71</v>
      </c>
      <c r="E24" s="1" t="s">
        <v>14</v>
      </c>
      <c r="F24" s="1" t="s">
        <v>72</v>
      </c>
      <c r="G24" s="1" t="s">
        <v>73</v>
      </c>
      <c r="H24" s="1" t="s">
        <v>25</v>
      </c>
      <c r="I24" s="1" t="s">
        <v>75</v>
      </c>
      <c r="J24">
        <v>167.96799999999999</v>
      </c>
      <c r="K24">
        <v>4</v>
      </c>
      <c r="L24">
        <v>62.988</v>
      </c>
    </row>
    <row r="25" spans="1:12" x14ac:dyDescent="0.25">
      <c r="A25" s="1" t="s">
        <v>76</v>
      </c>
      <c r="B25" s="2">
        <v>40828</v>
      </c>
      <c r="C25" s="2">
        <v>40832</v>
      </c>
      <c r="D25" s="1" t="s">
        <v>77</v>
      </c>
      <c r="E25" s="1" t="s">
        <v>14</v>
      </c>
      <c r="F25" s="1" t="s">
        <v>47</v>
      </c>
      <c r="G25" s="1" t="s">
        <v>16</v>
      </c>
      <c r="H25" s="1" t="s">
        <v>23</v>
      </c>
      <c r="I25" s="1" t="s">
        <v>78</v>
      </c>
      <c r="J25">
        <v>14.9</v>
      </c>
      <c r="K25">
        <v>5</v>
      </c>
      <c r="L25">
        <v>4.1719999999999997</v>
      </c>
    </row>
    <row r="26" spans="1:12" x14ac:dyDescent="0.25">
      <c r="A26" s="1" t="s">
        <v>76</v>
      </c>
      <c r="B26" s="2">
        <v>40828</v>
      </c>
      <c r="C26" s="2">
        <v>40832</v>
      </c>
      <c r="D26" s="1" t="s">
        <v>77</v>
      </c>
      <c r="E26" s="1" t="s">
        <v>14</v>
      </c>
      <c r="F26" s="1" t="s">
        <v>47</v>
      </c>
      <c r="G26" s="1" t="s">
        <v>16</v>
      </c>
      <c r="H26" s="1" t="s">
        <v>43</v>
      </c>
      <c r="I26" s="1" t="s">
        <v>79</v>
      </c>
      <c r="J26">
        <v>21.39</v>
      </c>
      <c r="K26">
        <v>1</v>
      </c>
      <c r="L26">
        <v>6.2031000000000001</v>
      </c>
    </row>
    <row r="27" spans="1:12" x14ac:dyDescent="0.25">
      <c r="A27" s="1" t="s">
        <v>80</v>
      </c>
      <c r="B27" s="2">
        <v>41535</v>
      </c>
      <c r="C27" s="2">
        <v>41540</v>
      </c>
      <c r="D27" s="1" t="s">
        <v>81</v>
      </c>
      <c r="E27" s="1" t="s">
        <v>14</v>
      </c>
      <c r="F27" s="1" t="s">
        <v>15</v>
      </c>
      <c r="G27" s="1" t="s">
        <v>16</v>
      </c>
      <c r="H27" s="1" t="s">
        <v>23</v>
      </c>
      <c r="I27" s="1" t="s">
        <v>82</v>
      </c>
      <c r="J27">
        <v>20.100000000000001</v>
      </c>
      <c r="K27">
        <v>3</v>
      </c>
      <c r="L27">
        <v>6.633</v>
      </c>
    </row>
    <row r="28" spans="1:12" x14ac:dyDescent="0.25">
      <c r="A28" s="1" t="s">
        <v>80</v>
      </c>
      <c r="B28" s="2">
        <v>41535</v>
      </c>
      <c r="C28" s="2">
        <v>41540</v>
      </c>
      <c r="D28" s="1" t="s">
        <v>81</v>
      </c>
      <c r="E28" s="1" t="s">
        <v>14</v>
      </c>
      <c r="F28" s="1" t="s">
        <v>15</v>
      </c>
      <c r="G28" s="1" t="s">
        <v>16</v>
      </c>
      <c r="H28" s="1" t="s">
        <v>25</v>
      </c>
      <c r="I28" s="1" t="s">
        <v>83</v>
      </c>
      <c r="J28">
        <v>73.584000000000003</v>
      </c>
      <c r="K28">
        <v>2</v>
      </c>
      <c r="L28">
        <v>8.2782</v>
      </c>
    </row>
    <row r="29" spans="1:12" x14ac:dyDescent="0.25">
      <c r="A29" s="1" t="s">
        <v>80</v>
      </c>
      <c r="B29" s="2">
        <v>41535</v>
      </c>
      <c r="C29" s="2">
        <v>41540</v>
      </c>
      <c r="D29" s="1" t="s">
        <v>81</v>
      </c>
      <c r="E29" s="1" t="s">
        <v>14</v>
      </c>
      <c r="F29" s="1" t="s">
        <v>15</v>
      </c>
      <c r="G29" s="1" t="s">
        <v>16</v>
      </c>
      <c r="H29" s="1" t="s">
        <v>67</v>
      </c>
      <c r="I29" s="1" t="s">
        <v>84</v>
      </c>
      <c r="J29">
        <v>6.48</v>
      </c>
      <c r="K29">
        <v>1</v>
      </c>
      <c r="L29">
        <v>3.1103999999999998</v>
      </c>
    </row>
    <row r="30" spans="1:12" x14ac:dyDescent="0.25">
      <c r="A30" s="1" t="s">
        <v>85</v>
      </c>
      <c r="B30" s="2">
        <v>41950</v>
      </c>
      <c r="C30" s="2">
        <v>41956</v>
      </c>
      <c r="D30" s="1" t="s">
        <v>86</v>
      </c>
      <c r="E30" s="1" t="s">
        <v>14</v>
      </c>
      <c r="F30" s="1" t="s">
        <v>87</v>
      </c>
      <c r="G30" s="1" t="s">
        <v>88</v>
      </c>
      <c r="H30" s="1" t="s">
        <v>27</v>
      </c>
      <c r="I30" s="1" t="s">
        <v>89</v>
      </c>
      <c r="J30">
        <v>5.6820000000000004</v>
      </c>
      <c r="K30">
        <v>1</v>
      </c>
      <c r="L30">
        <v>-3.7879999999999998</v>
      </c>
    </row>
    <row r="31" spans="1:12" x14ac:dyDescent="0.25">
      <c r="A31" s="1" t="s">
        <v>90</v>
      </c>
      <c r="B31" s="2">
        <v>41808</v>
      </c>
      <c r="C31" s="2">
        <v>41811</v>
      </c>
      <c r="D31" s="1" t="s">
        <v>91</v>
      </c>
      <c r="E31" s="1" t="s">
        <v>14</v>
      </c>
      <c r="F31" s="1" t="s">
        <v>47</v>
      </c>
      <c r="G31" s="1" t="s">
        <v>16</v>
      </c>
      <c r="H31" s="1" t="s">
        <v>27</v>
      </c>
      <c r="I31" s="1" t="s">
        <v>92</v>
      </c>
      <c r="J31">
        <v>51.311999999999998</v>
      </c>
      <c r="K31">
        <v>3</v>
      </c>
      <c r="L31">
        <v>17.959199999999999</v>
      </c>
    </row>
    <row r="32" spans="1:12" x14ac:dyDescent="0.25">
      <c r="A32" s="1" t="s">
        <v>93</v>
      </c>
      <c r="B32" s="2">
        <v>41226</v>
      </c>
      <c r="C32" s="2">
        <v>41230</v>
      </c>
      <c r="D32" s="1" t="s">
        <v>94</v>
      </c>
      <c r="E32" s="1" t="s">
        <v>14</v>
      </c>
      <c r="F32" s="1" t="s">
        <v>95</v>
      </c>
      <c r="G32" s="1" t="s">
        <v>96</v>
      </c>
      <c r="H32" s="1" t="s">
        <v>58</v>
      </c>
      <c r="I32" s="1" t="s">
        <v>97</v>
      </c>
      <c r="J32">
        <v>238.89599999999999</v>
      </c>
      <c r="K32">
        <v>6</v>
      </c>
      <c r="L32">
        <v>-26.875800000000002</v>
      </c>
    </row>
    <row r="33" spans="1:12" x14ac:dyDescent="0.25">
      <c r="A33" s="1" t="s">
        <v>93</v>
      </c>
      <c r="B33" s="2">
        <v>41226</v>
      </c>
      <c r="C33" s="2">
        <v>41230</v>
      </c>
      <c r="D33" s="1" t="s">
        <v>94</v>
      </c>
      <c r="E33" s="1" t="s">
        <v>14</v>
      </c>
      <c r="F33" s="1" t="s">
        <v>95</v>
      </c>
      <c r="G33" s="1" t="s">
        <v>96</v>
      </c>
      <c r="H33" s="1" t="s">
        <v>21</v>
      </c>
      <c r="I33" s="1" t="s">
        <v>98</v>
      </c>
      <c r="J33">
        <v>102.36</v>
      </c>
      <c r="K33">
        <v>3</v>
      </c>
      <c r="L33">
        <v>-3.8384999999999998</v>
      </c>
    </row>
    <row r="34" spans="1:12" x14ac:dyDescent="0.25">
      <c r="A34" s="1" t="s">
        <v>93</v>
      </c>
      <c r="B34" s="2">
        <v>41226</v>
      </c>
      <c r="C34" s="2">
        <v>41230</v>
      </c>
      <c r="D34" s="1" t="s">
        <v>94</v>
      </c>
      <c r="E34" s="1" t="s">
        <v>14</v>
      </c>
      <c r="F34" s="1" t="s">
        <v>95</v>
      </c>
      <c r="G34" s="1" t="s">
        <v>96</v>
      </c>
      <c r="H34" s="1" t="s">
        <v>27</v>
      </c>
      <c r="I34" s="1" t="s">
        <v>99</v>
      </c>
      <c r="J34">
        <v>36.881999999999998</v>
      </c>
      <c r="K34">
        <v>3</v>
      </c>
      <c r="L34">
        <v>-25.817399999999999</v>
      </c>
    </row>
    <row r="35" spans="1:12" x14ac:dyDescent="0.25">
      <c r="A35" s="1" t="s">
        <v>100</v>
      </c>
      <c r="B35" s="2">
        <v>40970</v>
      </c>
      <c r="C35" s="2">
        <v>40974</v>
      </c>
      <c r="D35" s="1" t="s">
        <v>101</v>
      </c>
      <c r="E35" s="1" t="s">
        <v>14</v>
      </c>
      <c r="F35" s="1" t="s">
        <v>36</v>
      </c>
      <c r="G35" s="1" t="s">
        <v>37</v>
      </c>
      <c r="H35" s="1" t="s">
        <v>31</v>
      </c>
      <c r="I35" s="1" t="s">
        <v>102</v>
      </c>
      <c r="J35">
        <v>787.53</v>
      </c>
      <c r="K35">
        <v>3</v>
      </c>
      <c r="L35">
        <v>165.38130000000001</v>
      </c>
    </row>
    <row r="36" spans="1:12" x14ac:dyDescent="0.25">
      <c r="A36" s="1" t="s">
        <v>103</v>
      </c>
      <c r="B36" s="2">
        <v>41949</v>
      </c>
      <c r="C36" s="2">
        <v>41956</v>
      </c>
      <c r="D36" s="1" t="s">
        <v>104</v>
      </c>
      <c r="E36" s="1" t="s">
        <v>14</v>
      </c>
      <c r="F36" s="1" t="s">
        <v>105</v>
      </c>
      <c r="G36" s="1" t="s">
        <v>73</v>
      </c>
      <c r="H36" s="1" t="s">
        <v>27</v>
      </c>
      <c r="I36" s="1" t="s">
        <v>106</v>
      </c>
      <c r="J36">
        <v>2.3879999999999999</v>
      </c>
      <c r="K36">
        <v>2</v>
      </c>
      <c r="L36">
        <v>-1.8308</v>
      </c>
    </row>
    <row r="37" spans="1:12" x14ac:dyDescent="0.25">
      <c r="A37" s="1" t="s">
        <v>103</v>
      </c>
      <c r="B37" s="2">
        <v>41949</v>
      </c>
      <c r="C37" s="2">
        <v>41956</v>
      </c>
      <c r="D37" s="1" t="s">
        <v>104</v>
      </c>
      <c r="E37" s="1" t="s">
        <v>14</v>
      </c>
      <c r="F37" s="1" t="s">
        <v>105</v>
      </c>
      <c r="G37" s="1" t="s">
        <v>73</v>
      </c>
      <c r="H37" s="1" t="s">
        <v>43</v>
      </c>
      <c r="I37" s="1" t="s">
        <v>107</v>
      </c>
      <c r="J37">
        <v>243.99199999999999</v>
      </c>
      <c r="K37">
        <v>7</v>
      </c>
      <c r="L37">
        <v>30.498999999999999</v>
      </c>
    </row>
    <row r="38" spans="1:12" x14ac:dyDescent="0.25">
      <c r="A38" s="1" t="s">
        <v>108</v>
      </c>
      <c r="B38" s="2">
        <v>41585</v>
      </c>
      <c r="C38" s="2">
        <v>41589</v>
      </c>
      <c r="D38" s="1" t="s">
        <v>109</v>
      </c>
      <c r="E38" s="1" t="s">
        <v>14</v>
      </c>
      <c r="F38" s="1" t="s">
        <v>15</v>
      </c>
      <c r="G38" s="1" t="s">
        <v>16</v>
      </c>
      <c r="H38" s="1" t="s">
        <v>110</v>
      </c>
      <c r="I38" s="1" t="s">
        <v>111</v>
      </c>
      <c r="J38">
        <v>81.424000000000007</v>
      </c>
      <c r="K38">
        <v>2</v>
      </c>
      <c r="L38">
        <v>-9.1601999999999997</v>
      </c>
    </row>
    <row r="39" spans="1:12" x14ac:dyDescent="0.25">
      <c r="A39" s="1" t="s">
        <v>108</v>
      </c>
      <c r="B39" s="2">
        <v>41585</v>
      </c>
      <c r="C39" s="2">
        <v>41589</v>
      </c>
      <c r="D39" s="1" t="s">
        <v>109</v>
      </c>
      <c r="E39" s="1" t="s">
        <v>14</v>
      </c>
      <c r="F39" s="1" t="s">
        <v>15</v>
      </c>
      <c r="G39" s="1" t="s">
        <v>16</v>
      </c>
      <c r="H39" s="1" t="s">
        <v>21</v>
      </c>
      <c r="I39" s="1" t="s">
        <v>112</v>
      </c>
      <c r="J39">
        <v>238.56</v>
      </c>
      <c r="K39">
        <v>3</v>
      </c>
      <c r="L39">
        <v>26.241599999999998</v>
      </c>
    </row>
    <row r="40" spans="1:12" x14ac:dyDescent="0.25">
      <c r="A40" s="1" t="s">
        <v>113</v>
      </c>
      <c r="B40" s="2">
        <v>41561</v>
      </c>
      <c r="C40" s="2">
        <v>41567</v>
      </c>
      <c r="D40" s="1" t="s">
        <v>114</v>
      </c>
      <c r="E40" s="1" t="s">
        <v>14</v>
      </c>
      <c r="F40" s="1" t="s">
        <v>115</v>
      </c>
      <c r="G40" s="1" t="s">
        <v>16</v>
      </c>
      <c r="H40" s="1" t="s">
        <v>67</v>
      </c>
      <c r="I40" s="1" t="s">
        <v>116</v>
      </c>
      <c r="J40">
        <v>20.04</v>
      </c>
      <c r="K40">
        <v>3</v>
      </c>
      <c r="L40">
        <v>9.6191999999999993</v>
      </c>
    </row>
    <row r="41" spans="1:12" x14ac:dyDescent="0.25">
      <c r="A41" s="1" t="s">
        <v>113</v>
      </c>
      <c r="B41" s="2">
        <v>41561</v>
      </c>
      <c r="C41" s="2">
        <v>41567</v>
      </c>
      <c r="D41" s="1" t="s">
        <v>114</v>
      </c>
      <c r="E41" s="1" t="s">
        <v>14</v>
      </c>
      <c r="F41" s="1" t="s">
        <v>115</v>
      </c>
      <c r="G41" s="1" t="s">
        <v>16</v>
      </c>
      <c r="H41" s="1" t="s">
        <v>67</v>
      </c>
      <c r="I41" s="1" t="s">
        <v>117</v>
      </c>
      <c r="J41">
        <v>35.44</v>
      </c>
      <c r="K41">
        <v>1</v>
      </c>
      <c r="L41">
        <v>16.6568</v>
      </c>
    </row>
    <row r="42" spans="1:12" x14ac:dyDescent="0.25">
      <c r="A42" s="1" t="s">
        <v>113</v>
      </c>
      <c r="B42" s="2">
        <v>41561</v>
      </c>
      <c r="C42" s="2">
        <v>41567</v>
      </c>
      <c r="D42" s="1" t="s">
        <v>114</v>
      </c>
      <c r="E42" s="1" t="s">
        <v>14</v>
      </c>
      <c r="F42" s="1" t="s">
        <v>115</v>
      </c>
      <c r="G42" s="1" t="s">
        <v>16</v>
      </c>
      <c r="H42" s="1" t="s">
        <v>23</v>
      </c>
      <c r="I42" s="1" t="s">
        <v>118</v>
      </c>
      <c r="J42">
        <v>11.52</v>
      </c>
      <c r="K42">
        <v>4</v>
      </c>
      <c r="L42">
        <v>3.456</v>
      </c>
    </row>
    <row r="43" spans="1:12" x14ac:dyDescent="0.25">
      <c r="A43" s="1" t="s">
        <v>113</v>
      </c>
      <c r="B43" s="2">
        <v>41561</v>
      </c>
      <c r="C43" s="2">
        <v>41567</v>
      </c>
      <c r="D43" s="1" t="s">
        <v>114</v>
      </c>
      <c r="E43" s="1" t="s">
        <v>14</v>
      </c>
      <c r="F43" s="1" t="s">
        <v>115</v>
      </c>
      <c r="G43" s="1" t="s">
        <v>16</v>
      </c>
      <c r="H43" s="1" t="s">
        <v>119</v>
      </c>
      <c r="I43" s="1" t="s">
        <v>120</v>
      </c>
      <c r="J43">
        <v>4.0199999999999996</v>
      </c>
      <c r="K43">
        <v>2</v>
      </c>
      <c r="L43">
        <v>1.9698</v>
      </c>
    </row>
    <row r="44" spans="1:12" x14ac:dyDescent="0.25">
      <c r="A44" s="1" t="s">
        <v>113</v>
      </c>
      <c r="B44" s="2">
        <v>41561</v>
      </c>
      <c r="C44" s="2">
        <v>41567</v>
      </c>
      <c r="D44" s="1" t="s">
        <v>114</v>
      </c>
      <c r="E44" s="1" t="s">
        <v>14</v>
      </c>
      <c r="F44" s="1" t="s">
        <v>115</v>
      </c>
      <c r="G44" s="1" t="s">
        <v>16</v>
      </c>
      <c r="H44" s="1" t="s">
        <v>27</v>
      </c>
      <c r="I44" s="1" t="s">
        <v>121</v>
      </c>
      <c r="J44">
        <v>76.176000000000002</v>
      </c>
      <c r="K44">
        <v>3</v>
      </c>
      <c r="L44">
        <v>26.6616</v>
      </c>
    </row>
    <row r="45" spans="1:12" x14ac:dyDescent="0.25">
      <c r="A45" s="1" t="s">
        <v>113</v>
      </c>
      <c r="B45" s="2">
        <v>41561</v>
      </c>
      <c r="C45" s="2">
        <v>41567</v>
      </c>
      <c r="D45" s="1" t="s">
        <v>114</v>
      </c>
      <c r="E45" s="1" t="s">
        <v>14</v>
      </c>
      <c r="F45" s="1" t="s">
        <v>115</v>
      </c>
      <c r="G45" s="1" t="s">
        <v>16</v>
      </c>
      <c r="H45" s="1" t="s">
        <v>122</v>
      </c>
      <c r="I45" s="1" t="s">
        <v>123</v>
      </c>
      <c r="J45">
        <v>65.88</v>
      </c>
      <c r="K45">
        <v>6</v>
      </c>
      <c r="L45">
        <v>18.446400000000001</v>
      </c>
    </row>
    <row r="46" spans="1:12" x14ac:dyDescent="0.25">
      <c r="A46" s="1" t="s">
        <v>113</v>
      </c>
      <c r="B46" s="2">
        <v>41561</v>
      </c>
      <c r="C46" s="2">
        <v>41567</v>
      </c>
      <c r="D46" s="1" t="s">
        <v>114</v>
      </c>
      <c r="E46" s="1" t="s">
        <v>14</v>
      </c>
      <c r="F46" s="1" t="s">
        <v>115</v>
      </c>
      <c r="G46" s="1" t="s">
        <v>16</v>
      </c>
      <c r="H46" s="1" t="s">
        <v>21</v>
      </c>
      <c r="I46" s="1" t="s">
        <v>124</v>
      </c>
      <c r="J46">
        <v>43.12</v>
      </c>
      <c r="K46">
        <v>14</v>
      </c>
      <c r="L46">
        <v>20.697600000000001</v>
      </c>
    </row>
    <row r="47" spans="1:12" x14ac:dyDescent="0.25">
      <c r="A47" s="1" t="s">
        <v>125</v>
      </c>
      <c r="B47" s="2">
        <v>41901</v>
      </c>
      <c r="C47" s="2">
        <v>41906</v>
      </c>
      <c r="D47" s="1" t="s">
        <v>126</v>
      </c>
      <c r="E47" s="1" t="s">
        <v>14</v>
      </c>
      <c r="F47" s="1" t="s">
        <v>47</v>
      </c>
      <c r="G47" s="1" t="s">
        <v>16</v>
      </c>
      <c r="H47" s="1" t="s">
        <v>23</v>
      </c>
      <c r="I47" s="1" t="s">
        <v>127</v>
      </c>
      <c r="J47">
        <v>8.82</v>
      </c>
      <c r="K47">
        <v>3</v>
      </c>
      <c r="L47">
        <v>2.3814000000000002</v>
      </c>
    </row>
    <row r="48" spans="1:12" x14ac:dyDescent="0.25">
      <c r="A48" s="1" t="s">
        <v>125</v>
      </c>
      <c r="B48" s="2">
        <v>41901</v>
      </c>
      <c r="C48" s="2">
        <v>41906</v>
      </c>
      <c r="D48" s="1" t="s">
        <v>126</v>
      </c>
      <c r="E48" s="1" t="s">
        <v>14</v>
      </c>
      <c r="F48" s="1" t="s">
        <v>47</v>
      </c>
      <c r="G48" s="1" t="s">
        <v>16</v>
      </c>
      <c r="H48" s="1" t="s">
        <v>128</v>
      </c>
      <c r="I48" s="1" t="s">
        <v>129</v>
      </c>
      <c r="J48">
        <v>10.86</v>
      </c>
      <c r="K48">
        <v>3</v>
      </c>
      <c r="L48">
        <v>5.1041999999999996</v>
      </c>
    </row>
    <row r="49" spans="1:12" x14ac:dyDescent="0.25">
      <c r="A49" s="1" t="s">
        <v>125</v>
      </c>
      <c r="B49" s="2">
        <v>41901</v>
      </c>
      <c r="C49" s="2">
        <v>41906</v>
      </c>
      <c r="D49" s="1" t="s">
        <v>126</v>
      </c>
      <c r="E49" s="1" t="s">
        <v>14</v>
      </c>
      <c r="F49" s="1" t="s">
        <v>47</v>
      </c>
      <c r="G49" s="1" t="s">
        <v>16</v>
      </c>
      <c r="H49" s="1" t="s">
        <v>67</v>
      </c>
      <c r="I49" s="1" t="s">
        <v>130</v>
      </c>
      <c r="J49">
        <v>143.69999999999999</v>
      </c>
      <c r="K49">
        <v>3</v>
      </c>
      <c r="L49">
        <v>68.975999999999999</v>
      </c>
    </row>
    <row r="50" spans="1:12" x14ac:dyDescent="0.25">
      <c r="A50" s="1" t="s">
        <v>131</v>
      </c>
      <c r="B50" s="2">
        <v>41159</v>
      </c>
      <c r="C50" s="2">
        <v>41164</v>
      </c>
      <c r="D50" s="1" t="s">
        <v>132</v>
      </c>
      <c r="E50" s="1" t="s">
        <v>14</v>
      </c>
      <c r="F50" s="1" t="s">
        <v>133</v>
      </c>
      <c r="G50" s="1" t="s">
        <v>16</v>
      </c>
      <c r="H50" s="1" t="s">
        <v>43</v>
      </c>
      <c r="I50" s="1" t="s">
        <v>134</v>
      </c>
      <c r="J50">
        <v>671.93</v>
      </c>
      <c r="K50">
        <v>7</v>
      </c>
      <c r="L50">
        <v>20.157900000000001</v>
      </c>
    </row>
    <row r="51" spans="1:12" x14ac:dyDescent="0.25">
      <c r="A51" s="1" t="s">
        <v>135</v>
      </c>
      <c r="B51" s="2">
        <v>41347</v>
      </c>
      <c r="C51" s="2">
        <v>41350</v>
      </c>
      <c r="D51" s="1" t="s">
        <v>136</v>
      </c>
      <c r="E51" s="1" t="s">
        <v>14</v>
      </c>
      <c r="F51" s="1" t="s">
        <v>137</v>
      </c>
      <c r="G51" s="1" t="s">
        <v>73</v>
      </c>
      <c r="H51" s="1" t="s">
        <v>29</v>
      </c>
      <c r="I51" s="1" t="s">
        <v>138</v>
      </c>
      <c r="J51">
        <v>157.91999999999999</v>
      </c>
      <c r="K51">
        <v>5</v>
      </c>
      <c r="L51">
        <v>17.765999999999998</v>
      </c>
    </row>
    <row r="52" spans="1:12" x14ac:dyDescent="0.25">
      <c r="A52" s="1" t="s">
        <v>135</v>
      </c>
      <c r="B52" s="2">
        <v>41347</v>
      </c>
      <c r="C52" s="2">
        <v>41350</v>
      </c>
      <c r="D52" s="1" t="s">
        <v>136</v>
      </c>
      <c r="E52" s="1" t="s">
        <v>14</v>
      </c>
      <c r="F52" s="1" t="s">
        <v>137</v>
      </c>
      <c r="G52" s="1" t="s">
        <v>73</v>
      </c>
      <c r="H52" s="1" t="s">
        <v>25</v>
      </c>
      <c r="I52" s="1" t="s">
        <v>139</v>
      </c>
      <c r="J52">
        <v>203.184</v>
      </c>
      <c r="K52">
        <v>2</v>
      </c>
      <c r="L52">
        <v>15.238799999999999</v>
      </c>
    </row>
    <row r="53" spans="1:12" x14ac:dyDescent="0.25">
      <c r="A53" s="1" t="s">
        <v>140</v>
      </c>
      <c r="B53" s="2">
        <v>41060</v>
      </c>
      <c r="C53" s="2">
        <v>41062</v>
      </c>
      <c r="D53" s="1" t="s">
        <v>141</v>
      </c>
      <c r="E53" s="1" t="s">
        <v>14</v>
      </c>
      <c r="F53" s="1" t="s">
        <v>142</v>
      </c>
      <c r="G53" s="1" t="s">
        <v>16</v>
      </c>
      <c r="H53" s="1" t="s">
        <v>67</v>
      </c>
      <c r="I53" s="1" t="s">
        <v>143</v>
      </c>
      <c r="J53">
        <v>58.38</v>
      </c>
      <c r="K53">
        <v>7</v>
      </c>
      <c r="L53">
        <v>26.271000000000001</v>
      </c>
    </row>
    <row r="54" spans="1:12" x14ac:dyDescent="0.25">
      <c r="A54" s="1" t="s">
        <v>140</v>
      </c>
      <c r="B54" s="2">
        <v>41060</v>
      </c>
      <c r="C54" s="2">
        <v>41062</v>
      </c>
      <c r="D54" s="1" t="s">
        <v>141</v>
      </c>
      <c r="E54" s="1" t="s">
        <v>14</v>
      </c>
      <c r="F54" s="1" t="s">
        <v>142</v>
      </c>
      <c r="G54" s="1" t="s">
        <v>16</v>
      </c>
      <c r="H54" s="1" t="s">
        <v>67</v>
      </c>
      <c r="I54" s="1" t="s">
        <v>144</v>
      </c>
      <c r="J54">
        <v>105.52</v>
      </c>
      <c r="K54">
        <v>4</v>
      </c>
      <c r="L54">
        <v>48.539200000000001</v>
      </c>
    </row>
    <row r="55" spans="1:12" x14ac:dyDescent="0.25">
      <c r="A55" s="1" t="s">
        <v>140</v>
      </c>
      <c r="B55" s="2">
        <v>41060</v>
      </c>
      <c r="C55" s="2">
        <v>41062</v>
      </c>
      <c r="D55" s="1" t="s">
        <v>141</v>
      </c>
      <c r="E55" s="1" t="s">
        <v>14</v>
      </c>
      <c r="F55" s="1" t="s">
        <v>142</v>
      </c>
      <c r="G55" s="1" t="s">
        <v>16</v>
      </c>
      <c r="H55" s="1" t="s">
        <v>43</v>
      </c>
      <c r="I55" s="1" t="s">
        <v>145</v>
      </c>
      <c r="J55">
        <v>80.88</v>
      </c>
      <c r="K55">
        <v>6</v>
      </c>
      <c r="L55">
        <v>21.0288</v>
      </c>
    </row>
    <row r="56" spans="1:12" x14ac:dyDescent="0.25">
      <c r="A56" s="1" t="s">
        <v>146</v>
      </c>
      <c r="B56" s="2">
        <v>41057</v>
      </c>
      <c r="C56" s="2">
        <v>41063</v>
      </c>
      <c r="D56" s="1" t="s">
        <v>147</v>
      </c>
      <c r="E56" s="1" t="s">
        <v>14</v>
      </c>
      <c r="F56" s="1" t="s">
        <v>36</v>
      </c>
      <c r="G56" s="1" t="s">
        <v>37</v>
      </c>
      <c r="H56" s="1" t="s">
        <v>23</v>
      </c>
      <c r="I56" s="1" t="s">
        <v>148</v>
      </c>
      <c r="J56">
        <v>6.63</v>
      </c>
      <c r="K56">
        <v>3</v>
      </c>
      <c r="L56">
        <v>1.7901</v>
      </c>
    </row>
    <row r="57" spans="1:12" x14ac:dyDescent="0.25">
      <c r="A57" s="1" t="s">
        <v>149</v>
      </c>
      <c r="B57" s="2">
        <v>40603</v>
      </c>
      <c r="C57" s="2">
        <v>40608</v>
      </c>
      <c r="D57" s="1" t="s">
        <v>150</v>
      </c>
      <c r="E57" s="1" t="s">
        <v>14</v>
      </c>
      <c r="F57" s="1" t="s">
        <v>36</v>
      </c>
      <c r="G57" s="1" t="s">
        <v>37</v>
      </c>
      <c r="H57" s="1" t="s">
        <v>110</v>
      </c>
      <c r="I57" s="1" t="s">
        <v>151</v>
      </c>
      <c r="J57">
        <v>457.56799999999998</v>
      </c>
      <c r="K57">
        <v>2</v>
      </c>
      <c r="L57">
        <v>51.476399999999998</v>
      </c>
    </row>
    <row r="58" spans="1:12" x14ac:dyDescent="0.25">
      <c r="A58" s="1" t="s">
        <v>152</v>
      </c>
      <c r="B58" s="2">
        <v>41406</v>
      </c>
      <c r="C58" s="2">
        <v>41407</v>
      </c>
      <c r="D58" s="1" t="s">
        <v>153</v>
      </c>
      <c r="E58" s="1" t="s">
        <v>14</v>
      </c>
      <c r="F58" s="1" t="s">
        <v>15</v>
      </c>
      <c r="G58" s="1" t="s">
        <v>16</v>
      </c>
      <c r="H58" s="1" t="s">
        <v>67</v>
      </c>
      <c r="I58" s="1" t="s">
        <v>154</v>
      </c>
      <c r="J58">
        <v>5.98</v>
      </c>
      <c r="K58">
        <v>1</v>
      </c>
      <c r="L58">
        <v>2.6909999999999998</v>
      </c>
    </row>
    <row r="59" spans="1:12" x14ac:dyDescent="0.25">
      <c r="A59" s="1" t="s">
        <v>155</v>
      </c>
      <c r="B59" s="2">
        <v>41595</v>
      </c>
      <c r="C59" s="2">
        <v>41599</v>
      </c>
      <c r="D59" s="1" t="s">
        <v>156</v>
      </c>
      <c r="E59" s="1" t="s">
        <v>14</v>
      </c>
      <c r="F59" s="1" t="s">
        <v>157</v>
      </c>
      <c r="G59" s="1" t="s">
        <v>158</v>
      </c>
      <c r="H59" s="1" t="s">
        <v>128</v>
      </c>
      <c r="I59" s="1" t="s">
        <v>159</v>
      </c>
      <c r="J59">
        <v>28.4</v>
      </c>
      <c r="K59">
        <v>5</v>
      </c>
      <c r="L59">
        <v>13.348000000000001</v>
      </c>
    </row>
    <row r="60" spans="1:12" x14ac:dyDescent="0.25">
      <c r="A60" s="1" t="s">
        <v>160</v>
      </c>
      <c r="B60" s="2">
        <v>41586</v>
      </c>
      <c r="C60" s="2">
        <v>41590</v>
      </c>
      <c r="D60" s="1" t="s">
        <v>161</v>
      </c>
      <c r="E60" s="1" t="s">
        <v>14</v>
      </c>
      <c r="F60" s="1" t="s">
        <v>36</v>
      </c>
      <c r="G60" s="1" t="s">
        <v>37</v>
      </c>
      <c r="H60" s="1" t="s">
        <v>27</v>
      </c>
      <c r="I60" s="1" t="s">
        <v>162</v>
      </c>
      <c r="J60">
        <v>27.68</v>
      </c>
      <c r="K60">
        <v>2</v>
      </c>
      <c r="L60">
        <v>9.6880000000000006</v>
      </c>
    </row>
    <row r="61" spans="1:12" x14ac:dyDescent="0.25">
      <c r="A61" s="1" t="s">
        <v>163</v>
      </c>
      <c r="B61" s="2">
        <v>40760</v>
      </c>
      <c r="C61" s="2">
        <v>40764</v>
      </c>
      <c r="D61" s="1" t="s">
        <v>164</v>
      </c>
      <c r="E61" s="1" t="s">
        <v>14</v>
      </c>
      <c r="F61" s="1" t="s">
        <v>15</v>
      </c>
      <c r="G61" s="1" t="s">
        <v>16</v>
      </c>
      <c r="H61" s="1" t="s">
        <v>67</v>
      </c>
      <c r="I61" s="1" t="s">
        <v>165</v>
      </c>
      <c r="J61">
        <v>20.94</v>
      </c>
      <c r="K61">
        <v>3</v>
      </c>
      <c r="L61">
        <v>9.8417999999999992</v>
      </c>
    </row>
    <row r="62" spans="1:12" x14ac:dyDescent="0.25">
      <c r="A62" s="1" t="s">
        <v>163</v>
      </c>
      <c r="B62" s="2">
        <v>40760</v>
      </c>
      <c r="C62" s="2">
        <v>40764</v>
      </c>
      <c r="D62" s="1" t="s">
        <v>164</v>
      </c>
      <c r="E62" s="1" t="s">
        <v>14</v>
      </c>
      <c r="F62" s="1" t="s">
        <v>15</v>
      </c>
      <c r="G62" s="1" t="s">
        <v>16</v>
      </c>
      <c r="H62" s="1" t="s">
        <v>67</v>
      </c>
      <c r="I62" s="1" t="s">
        <v>166</v>
      </c>
      <c r="J62">
        <v>110.96</v>
      </c>
      <c r="K62">
        <v>2</v>
      </c>
      <c r="L62">
        <v>53.260800000000003</v>
      </c>
    </row>
    <row r="63" spans="1:12" x14ac:dyDescent="0.25">
      <c r="A63" s="1" t="s">
        <v>163</v>
      </c>
      <c r="B63" s="2">
        <v>40760</v>
      </c>
      <c r="C63" s="2">
        <v>40764</v>
      </c>
      <c r="D63" s="1" t="s">
        <v>164</v>
      </c>
      <c r="E63" s="1" t="s">
        <v>14</v>
      </c>
      <c r="F63" s="1" t="s">
        <v>15</v>
      </c>
      <c r="G63" s="1" t="s">
        <v>16</v>
      </c>
      <c r="H63" s="1" t="s">
        <v>110</v>
      </c>
      <c r="I63" s="1" t="s">
        <v>167</v>
      </c>
      <c r="J63">
        <v>340.14400000000001</v>
      </c>
      <c r="K63">
        <v>7</v>
      </c>
      <c r="L63">
        <v>21.259</v>
      </c>
    </row>
    <row r="64" spans="1:12" x14ac:dyDescent="0.25">
      <c r="A64" s="1" t="s">
        <v>168</v>
      </c>
      <c r="B64" s="2">
        <v>40781</v>
      </c>
      <c r="C64" s="2">
        <v>40785</v>
      </c>
      <c r="D64" s="1" t="s">
        <v>169</v>
      </c>
      <c r="E64" s="1" t="s">
        <v>14</v>
      </c>
      <c r="F64" s="1" t="s">
        <v>15</v>
      </c>
      <c r="G64" s="1" t="s">
        <v>16</v>
      </c>
      <c r="H64" s="1" t="s">
        <v>58</v>
      </c>
      <c r="I64" s="1" t="s">
        <v>170</v>
      </c>
      <c r="J64">
        <v>176.8</v>
      </c>
      <c r="K64">
        <v>8</v>
      </c>
      <c r="L64">
        <v>22.984000000000002</v>
      </c>
    </row>
    <row r="65" spans="1:12" x14ac:dyDescent="0.25">
      <c r="A65" s="1" t="s">
        <v>171</v>
      </c>
      <c r="B65" s="2">
        <v>41213</v>
      </c>
      <c r="C65" s="2">
        <v>41219</v>
      </c>
      <c r="D65" s="1" t="s">
        <v>172</v>
      </c>
      <c r="E65" s="1" t="s">
        <v>14</v>
      </c>
      <c r="F65" s="1" t="s">
        <v>173</v>
      </c>
      <c r="G65" s="1" t="s">
        <v>16</v>
      </c>
      <c r="H65" s="1" t="s">
        <v>128</v>
      </c>
      <c r="I65" s="1" t="s">
        <v>174</v>
      </c>
      <c r="J65">
        <v>14.28</v>
      </c>
      <c r="K65">
        <v>7</v>
      </c>
      <c r="L65">
        <v>6.7115999999999998</v>
      </c>
    </row>
    <row r="66" spans="1:12" x14ac:dyDescent="0.25">
      <c r="A66" s="1" t="s">
        <v>175</v>
      </c>
      <c r="B66" s="2">
        <v>40758</v>
      </c>
      <c r="C66" s="2">
        <v>40760</v>
      </c>
      <c r="D66" s="1" t="s">
        <v>176</v>
      </c>
      <c r="E66" s="1" t="s">
        <v>14</v>
      </c>
      <c r="F66" s="1" t="s">
        <v>177</v>
      </c>
      <c r="G66" s="1" t="s">
        <v>96</v>
      </c>
      <c r="H66" s="1" t="s">
        <v>31</v>
      </c>
      <c r="I66" s="1" t="s">
        <v>178</v>
      </c>
      <c r="J66">
        <v>218.75</v>
      </c>
      <c r="K66">
        <v>2</v>
      </c>
      <c r="L66">
        <v>-161.875</v>
      </c>
    </row>
    <row r="67" spans="1:12" x14ac:dyDescent="0.25">
      <c r="A67" s="1" t="s">
        <v>175</v>
      </c>
      <c r="B67" s="2">
        <v>40758</v>
      </c>
      <c r="C67" s="2">
        <v>40760</v>
      </c>
      <c r="D67" s="1" t="s">
        <v>176</v>
      </c>
      <c r="E67" s="1" t="s">
        <v>14</v>
      </c>
      <c r="F67" s="1" t="s">
        <v>177</v>
      </c>
      <c r="G67" s="1" t="s">
        <v>96</v>
      </c>
      <c r="H67" s="1" t="s">
        <v>29</v>
      </c>
      <c r="I67" s="1" t="s">
        <v>179</v>
      </c>
      <c r="J67">
        <v>2.6</v>
      </c>
      <c r="K67">
        <v>1</v>
      </c>
      <c r="L67">
        <v>0.29249999999999998</v>
      </c>
    </row>
    <row r="68" spans="1:12" x14ac:dyDescent="0.25">
      <c r="A68" s="1" t="s">
        <v>180</v>
      </c>
      <c r="B68" s="2">
        <v>41983</v>
      </c>
      <c r="C68" s="2">
        <v>41988</v>
      </c>
      <c r="D68" s="1" t="s">
        <v>181</v>
      </c>
      <c r="E68" s="1" t="s">
        <v>14</v>
      </c>
      <c r="F68" s="1" t="s">
        <v>182</v>
      </c>
      <c r="G68" s="1" t="s">
        <v>16</v>
      </c>
      <c r="H68" s="1" t="s">
        <v>25</v>
      </c>
      <c r="I68" s="1" t="s">
        <v>183</v>
      </c>
      <c r="J68">
        <v>444.76799999999997</v>
      </c>
      <c r="K68">
        <v>4</v>
      </c>
      <c r="L68">
        <v>44.476799999999997</v>
      </c>
    </row>
    <row r="69" spans="1:12" x14ac:dyDescent="0.25">
      <c r="A69" s="1" t="s">
        <v>184</v>
      </c>
      <c r="B69" s="2">
        <v>41576</v>
      </c>
      <c r="C69" s="2">
        <v>41580</v>
      </c>
      <c r="D69" s="1" t="s">
        <v>185</v>
      </c>
      <c r="E69" s="1" t="s">
        <v>14</v>
      </c>
      <c r="F69" s="1" t="s">
        <v>15</v>
      </c>
      <c r="G69" s="1" t="s">
        <v>16</v>
      </c>
      <c r="H69" s="1" t="s">
        <v>43</v>
      </c>
      <c r="I69" s="1" t="s">
        <v>186</v>
      </c>
      <c r="J69">
        <v>93.06</v>
      </c>
      <c r="K69">
        <v>6</v>
      </c>
      <c r="L69">
        <v>26.056799999999999</v>
      </c>
    </row>
    <row r="70" spans="1:12" x14ac:dyDescent="0.25">
      <c r="A70" s="1" t="s">
        <v>184</v>
      </c>
      <c r="B70" s="2">
        <v>41576</v>
      </c>
      <c r="C70" s="2">
        <v>41580</v>
      </c>
      <c r="D70" s="1" t="s">
        <v>185</v>
      </c>
      <c r="E70" s="1" t="s">
        <v>14</v>
      </c>
      <c r="F70" s="1" t="s">
        <v>15</v>
      </c>
      <c r="G70" s="1" t="s">
        <v>16</v>
      </c>
      <c r="H70" s="1" t="s">
        <v>25</v>
      </c>
      <c r="I70" s="1" t="s">
        <v>187</v>
      </c>
      <c r="J70">
        <v>302.37599999999998</v>
      </c>
      <c r="K70">
        <v>3</v>
      </c>
      <c r="L70">
        <v>22.6782</v>
      </c>
    </row>
    <row r="71" spans="1:12" x14ac:dyDescent="0.25">
      <c r="A71" s="1" t="s">
        <v>188</v>
      </c>
      <c r="B71" s="2">
        <v>41956</v>
      </c>
      <c r="C71" s="2">
        <v>41960</v>
      </c>
      <c r="D71" s="1" t="s">
        <v>189</v>
      </c>
      <c r="E71" s="1" t="s">
        <v>14</v>
      </c>
      <c r="F71" s="1" t="s">
        <v>190</v>
      </c>
      <c r="G71" s="1" t="s">
        <v>16</v>
      </c>
      <c r="H71" s="1" t="s">
        <v>67</v>
      </c>
      <c r="I71" s="1" t="s">
        <v>191</v>
      </c>
      <c r="J71">
        <v>10.56</v>
      </c>
      <c r="K71">
        <v>2</v>
      </c>
      <c r="L71">
        <v>4.7519999999999998</v>
      </c>
    </row>
    <row r="72" spans="1:12" x14ac:dyDescent="0.25">
      <c r="A72" s="1" t="s">
        <v>192</v>
      </c>
      <c r="B72" s="2">
        <v>41619</v>
      </c>
      <c r="C72" s="2">
        <v>41624</v>
      </c>
      <c r="D72" s="1" t="s">
        <v>193</v>
      </c>
      <c r="E72" s="1" t="s">
        <v>14</v>
      </c>
      <c r="F72" s="1" t="s">
        <v>47</v>
      </c>
      <c r="G72" s="1" t="s">
        <v>16</v>
      </c>
      <c r="H72" s="1" t="s">
        <v>110</v>
      </c>
      <c r="I72" s="1" t="s">
        <v>194</v>
      </c>
      <c r="J72">
        <v>321.56799999999998</v>
      </c>
      <c r="K72">
        <v>2</v>
      </c>
      <c r="L72">
        <v>28.1372</v>
      </c>
    </row>
    <row r="73" spans="1:12" x14ac:dyDescent="0.25">
      <c r="A73" s="1" t="s">
        <v>195</v>
      </c>
      <c r="B73" s="2">
        <v>41529</v>
      </c>
      <c r="C73" s="2">
        <v>41535</v>
      </c>
      <c r="D73" s="1" t="s">
        <v>196</v>
      </c>
      <c r="E73" s="1" t="s">
        <v>14</v>
      </c>
      <c r="F73" s="1" t="s">
        <v>197</v>
      </c>
      <c r="G73" s="1" t="s">
        <v>16</v>
      </c>
      <c r="H73" s="1" t="s">
        <v>67</v>
      </c>
      <c r="I73" s="1" t="s">
        <v>198</v>
      </c>
      <c r="J73">
        <v>7.61</v>
      </c>
      <c r="K73">
        <v>1</v>
      </c>
      <c r="L73">
        <v>3.5767000000000002</v>
      </c>
    </row>
    <row r="74" spans="1:12" x14ac:dyDescent="0.25">
      <c r="A74" s="1" t="s">
        <v>195</v>
      </c>
      <c r="B74" s="2">
        <v>41529</v>
      </c>
      <c r="C74" s="2">
        <v>41535</v>
      </c>
      <c r="D74" s="1" t="s">
        <v>196</v>
      </c>
      <c r="E74" s="1" t="s">
        <v>14</v>
      </c>
      <c r="F74" s="1" t="s">
        <v>197</v>
      </c>
      <c r="G74" s="1" t="s">
        <v>16</v>
      </c>
      <c r="H74" s="1" t="s">
        <v>58</v>
      </c>
      <c r="I74" s="1" t="s">
        <v>199</v>
      </c>
      <c r="J74">
        <v>3347.37</v>
      </c>
      <c r="K74">
        <v>13</v>
      </c>
      <c r="L74">
        <v>636.00030000000004</v>
      </c>
    </row>
    <row r="75" spans="1:12" x14ac:dyDescent="0.25">
      <c r="A75" s="1" t="s">
        <v>200</v>
      </c>
      <c r="B75" s="2">
        <v>41223</v>
      </c>
      <c r="C75" s="2">
        <v>41228</v>
      </c>
      <c r="D75" s="1" t="s">
        <v>201</v>
      </c>
      <c r="E75" s="1" t="s">
        <v>14</v>
      </c>
      <c r="F75" s="1" t="s">
        <v>202</v>
      </c>
      <c r="G75" s="1" t="s">
        <v>16</v>
      </c>
      <c r="H75" s="1" t="s">
        <v>58</v>
      </c>
      <c r="I75" s="1" t="s">
        <v>203</v>
      </c>
      <c r="J75">
        <v>79.900000000000006</v>
      </c>
      <c r="K75">
        <v>2</v>
      </c>
      <c r="L75">
        <v>35.155999999999999</v>
      </c>
    </row>
    <row r="76" spans="1:12" x14ac:dyDescent="0.25">
      <c r="A76" s="1" t="s">
        <v>204</v>
      </c>
      <c r="B76" s="2">
        <v>42002</v>
      </c>
      <c r="C76" s="2">
        <v>42007</v>
      </c>
      <c r="D76" s="1" t="s">
        <v>205</v>
      </c>
      <c r="E76" s="1" t="s">
        <v>14</v>
      </c>
      <c r="F76" s="1" t="s">
        <v>47</v>
      </c>
      <c r="G76" s="1" t="s">
        <v>16</v>
      </c>
      <c r="H76" s="1" t="s">
        <v>43</v>
      </c>
      <c r="I76" s="1" t="s">
        <v>206</v>
      </c>
      <c r="J76">
        <v>725.84</v>
      </c>
      <c r="K76">
        <v>4</v>
      </c>
      <c r="L76">
        <v>210.49359999999999</v>
      </c>
    </row>
    <row r="77" spans="1:12" x14ac:dyDescent="0.25">
      <c r="A77" s="1" t="s">
        <v>207</v>
      </c>
      <c r="B77" s="2">
        <v>41120</v>
      </c>
      <c r="C77" s="2">
        <v>41121</v>
      </c>
      <c r="D77" s="1" t="s">
        <v>132</v>
      </c>
      <c r="E77" s="1" t="s">
        <v>14</v>
      </c>
      <c r="F77" s="1" t="s">
        <v>47</v>
      </c>
      <c r="G77" s="1" t="s">
        <v>16</v>
      </c>
      <c r="H77" s="1" t="s">
        <v>58</v>
      </c>
      <c r="I77" s="1" t="s">
        <v>208</v>
      </c>
      <c r="J77">
        <v>209.93</v>
      </c>
      <c r="K77">
        <v>7</v>
      </c>
      <c r="L77">
        <v>92.369200000000006</v>
      </c>
    </row>
    <row r="78" spans="1:12" x14ac:dyDescent="0.25">
      <c r="A78" s="1" t="s">
        <v>207</v>
      </c>
      <c r="B78" s="2">
        <v>41120</v>
      </c>
      <c r="C78" s="2">
        <v>41121</v>
      </c>
      <c r="D78" s="1" t="s">
        <v>132</v>
      </c>
      <c r="E78" s="1" t="s">
        <v>14</v>
      </c>
      <c r="F78" s="1" t="s">
        <v>47</v>
      </c>
      <c r="G78" s="1" t="s">
        <v>16</v>
      </c>
      <c r="H78" s="1" t="s">
        <v>21</v>
      </c>
      <c r="I78" s="1" t="s">
        <v>209</v>
      </c>
      <c r="J78">
        <v>5.28</v>
      </c>
      <c r="K78">
        <v>3</v>
      </c>
      <c r="L78">
        <v>2.3231999999999999</v>
      </c>
    </row>
    <row r="79" spans="1:12" x14ac:dyDescent="0.25">
      <c r="A79" s="1" t="s">
        <v>207</v>
      </c>
      <c r="B79" s="2">
        <v>41120</v>
      </c>
      <c r="C79" s="2">
        <v>41121</v>
      </c>
      <c r="D79" s="1" t="s">
        <v>132</v>
      </c>
      <c r="E79" s="1" t="s">
        <v>14</v>
      </c>
      <c r="F79" s="1" t="s">
        <v>47</v>
      </c>
      <c r="G79" s="1" t="s">
        <v>16</v>
      </c>
      <c r="H79" s="1" t="s">
        <v>27</v>
      </c>
      <c r="I79" s="1" t="s">
        <v>210</v>
      </c>
      <c r="J79">
        <v>10.92</v>
      </c>
      <c r="K79">
        <v>3</v>
      </c>
      <c r="L79">
        <v>4.0949999999999998</v>
      </c>
    </row>
    <row r="80" spans="1:12" x14ac:dyDescent="0.25">
      <c r="A80" s="1" t="s">
        <v>211</v>
      </c>
      <c r="B80" s="2">
        <v>41899</v>
      </c>
      <c r="C80" s="2">
        <v>41900</v>
      </c>
      <c r="D80" s="1" t="s">
        <v>212</v>
      </c>
      <c r="E80" s="1" t="s">
        <v>14</v>
      </c>
      <c r="F80" s="1" t="s">
        <v>213</v>
      </c>
      <c r="G80" s="1" t="s">
        <v>16</v>
      </c>
      <c r="H80" s="1" t="s">
        <v>67</v>
      </c>
      <c r="I80" s="1" t="s">
        <v>214</v>
      </c>
      <c r="J80">
        <v>8.82</v>
      </c>
      <c r="K80">
        <v>2</v>
      </c>
      <c r="L80">
        <v>4.0571999999999999</v>
      </c>
    </row>
    <row r="81" spans="1:12" x14ac:dyDescent="0.25">
      <c r="A81" s="1" t="s">
        <v>211</v>
      </c>
      <c r="B81" s="2">
        <v>41899</v>
      </c>
      <c r="C81" s="2">
        <v>41900</v>
      </c>
      <c r="D81" s="1" t="s">
        <v>212</v>
      </c>
      <c r="E81" s="1" t="s">
        <v>14</v>
      </c>
      <c r="F81" s="1" t="s">
        <v>213</v>
      </c>
      <c r="G81" s="1" t="s">
        <v>16</v>
      </c>
      <c r="H81" s="1" t="s">
        <v>23</v>
      </c>
      <c r="I81" s="1" t="s">
        <v>215</v>
      </c>
      <c r="J81">
        <v>5.98</v>
      </c>
      <c r="K81">
        <v>1</v>
      </c>
      <c r="L81">
        <v>1.5548</v>
      </c>
    </row>
    <row r="82" spans="1:12" x14ac:dyDescent="0.25">
      <c r="A82" s="1" t="s">
        <v>216</v>
      </c>
      <c r="B82" s="2">
        <v>41215</v>
      </c>
      <c r="C82" s="2">
        <v>41219</v>
      </c>
      <c r="D82" s="1" t="s">
        <v>217</v>
      </c>
      <c r="E82" s="1" t="s">
        <v>14</v>
      </c>
      <c r="F82" s="1" t="s">
        <v>15</v>
      </c>
      <c r="G82" s="1" t="s">
        <v>16</v>
      </c>
      <c r="H82" s="1" t="s">
        <v>31</v>
      </c>
      <c r="I82" s="1" t="s">
        <v>218</v>
      </c>
      <c r="J82">
        <v>1038.8399999999999</v>
      </c>
      <c r="K82">
        <v>5</v>
      </c>
      <c r="L82">
        <v>51.942</v>
      </c>
    </row>
    <row r="83" spans="1:12" x14ac:dyDescent="0.25">
      <c r="A83" s="1" t="s">
        <v>219</v>
      </c>
      <c r="B83" s="2">
        <v>41178</v>
      </c>
      <c r="C83" s="2">
        <v>41184</v>
      </c>
      <c r="D83" s="1" t="s">
        <v>220</v>
      </c>
      <c r="E83" s="1" t="s">
        <v>14</v>
      </c>
      <c r="F83" s="1" t="s">
        <v>87</v>
      </c>
      <c r="G83" s="1" t="s">
        <v>88</v>
      </c>
      <c r="H83" s="1" t="s">
        <v>67</v>
      </c>
      <c r="I83" s="1" t="s">
        <v>159</v>
      </c>
      <c r="J83">
        <v>141.76</v>
      </c>
      <c r="K83">
        <v>5</v>
      </c>
      <c r="L83">
        <v>47.844000000000001</v>
      </c>
    </row>
    <row r="84" spans="1:12" x14ac:dyDescent="0.25">
      <c r="A84" s="1" t="s">
        <v>219</v>
      </c>
      <c r="B84" s="2">
        <v>41178</v>
      </c>
      <c r="C84" s="2">
        <v>41184</v>
      </c>
      <c r="D84" s="1" t="s">
        <v>220</v>
      </c>
      <c r="E84" s="1" t="s">
        <v>14</v>
      </c>
      <c r="F84" s="1" t="s">
        <v>87</v>
      </c>
      <c r="G84" s="1" t="s">
        <v>88</v>
      </c>
      <c r="H84" s="1" t="s">
        <v>58</v>
      </c>
      <c r="I84" s="1" t="s">
        <v>221</v>
      </c>
      <c r="J84">
        <v>239.8</v>
      </c>
      <c r="K84">
        <v>5</v>
      </c>
      <c r="L84">
        <v>47.96</v>
      </c>
    </row>
    <row r="85" spans="1:12" x14ac:dyDescent="0.25">
      <c r="A85" s="1" t="s">
        <v>219</v>
      </c>
      <c r="B85" s="2">
        <v>41178</v>
      </c>
      <c r="C85" s="2">
        <v>41184</v>
      </c>
      <c r="D85" s="1" t="s">
        <v>220</v>
      </c>
      <c r="E85" s="1" t="s">
        <v>14</v>
      </c>
      <c r="F85" s="1" t="s">
        <v>87</v>
      </c>
      <c r="G85" s="1" t="s">
        <v>88</v>
      </c>
      <c r="H85" s="1" t="s">
        <v>67</v>
      </c>
      <c r="I85" s="1" t="s">
        <v>222</v>
      </c>
      <c r="J85">
        <v>31.103999999999999</v>
      </c>
      <c r="K85">
        <v>6</v>
      </c>
      <c r="L85">
        <v>10.8864</v>
      </c>
    </row>
    <row r="86" spans="1:12" x14ac:dyDescent="0.25">
      <c r="A86" s="1" t="s">
        <v>223</v>
      </c>
      <c r="B86" s="2">
        <v>40903</v>
      </c>
      <c r="C86" s="2">
        <v>40905</v>
      </c>
      <c r="D86" s="1" t="s">
        <v>224</v>
      </c>
      <c r="E86" s="1" t="s">
        <v>14</v>
      </c>
      <c r="F86" s="1" t="s">
        <v>225</v>
      </c>
      <c r="G86" s="1" t="s">
        <v>96</v>
      </c>
      <c r="H86" s="1" t="s">
        <v>21</v>
      </c>
      <c r="I86" s="1" t="s">
        <v>226</v>
      </c>
      <c r="J86">
        <v>300.416</v>
      </c>
      <c r="K86">
        <v>8</v>
      </c>
      <c r="L86">
        <v>78.859200000000001</v>
      </c>
    </row>
    <row r="87" spans="1:12" x14ac:dyDescent="0.25">
      <c r="A87" s="1" t="s">
        <v>223</v>
      </c>
      <c r="B87" s="2">
        <v>40903</v>
      </c>
      <c r="C87" s="2">
        <v>40905</v>
      </c>
      <c r="D87" s="1" t="s">
        <v>224</v>
      </c>
      <c r="E87" s="1" t="s">
        <v>14</v>
      </c>
      <c r="F87" s="1" t="s">
        <v>225</v>
      </c>
      <c r="G87" s="1" t="s">
        <v>96</v>
      </c>
      <c r="H87" s="1" t="s">
        <v>110</v>
      </c>
      <c r="I87" s="1" t="s">
        <v>227</v>
      </c>
      <c r="J87">
        <v>230.352</v>
      </c>
      <c r="K87">
        <v>3</v>
      </c>
      <c r="L87">
        <v>20.155799999999999</v>
      </c>
    </row>
    <row r="88" spans="1:12" x14ac:dyDescent="0.25">
      <c r="A88" s="1" t="s">
        <v>223</v>
      </c>
      <c r="B88" s="2">
        <v>40903</v>
      </c>
      <c r="C88" s="2">
        <v>40905</v>
      </c>
      <c r="D88" s="1" t="s">
        <v>224</v>
      </c>
      <c r="E88" s="1" t="s">
        <v>14</v>
      </c>
      <c r="F88" s="1" t="s">
        <v>225</v>
      </c>
      <c r="G88" s="1" t="s">
        <v>96</v>
      </c>
      <c r="H88" s="1" t="s">
        <v>21</v>
      </c>
      <c r="I88" s="1" t="s">
        <v>228</v>
      </c>
      <c r="J88">
        <v>218.352</v>
      </c>
      <c r="K88">
        <v>3</v>
      </c>
      <c r="L88">
        <v>-24.564599999999999</v>
      </c>
    </row>
    <row r="89" spans="1:12" x14ac:dyDescent="0.25">
      <c r="A89" s="1" t="s">
        <v>223</v>
      </c>
      <c r="B89" s="2">
        <v>40903</v>
      </c>
      <c r="C89" s="2">
        <v>40905</v>
      </c>
      <c r="D89" s="1" t="s">
        <v>224</v>
      </c>
      <c r="E89" s="1" t="s">
        <v>14</v>
      </c>
      <c r="F89" s="1" t="s">
        <v>225</v>
      </c>
      <c r="G89" s="1" t="s">
        <v>96</v>
      </c>
      <c r="H89" s="1" t="s">
        <v>27</v>
      </c>
      <c r="I89" s="1" t="s">
        <v>229</v>
      </c>
      <c r="J89">
        <v>78.599999999999994</v>
      </c>
      <c r="K89">
        <v>5</v>
      </c>
      <c r="L89">
        <v>-62.88</v>
      </c>
    </row>
    <row r="90" spans="1:12" x14ac:dyDescent="0.25">
      <c r="A90" s="1" t="s">
        <v>223</v>
      </c>
      <c r="B90" s="2">
        <v>40903</v>
      </c>
      <c r="C90" s="2">
        <v>40905</v>
      </c>
      <c r="D90" s="1" t="s">
        <v>224</v>
      </c>
      <c r="E90" s="1" t="s">
        <v>14</v>
      </c>
      <c r="F90" s="1" t="s">
        <v>225</v>
      </c>
      <c r="G90" s="1" t="s">
        <v>96</v>
      </c>
      <c r="H90" s="1" t="s">
        <v>119</v>
      </c>
      <c r="I90" s="1" t="s">
        <v>230</v>
      </c>
      <c r="J90">
        <v>27.552</v>
      </c>
      <c r="K90">
        <v>3</v>
      </c>
      <c r="L90">
        <v>9.2988</v>
      </c>
    </row>
    <row r="91" spans="1:12" x14ac:dyDescent="0.25">
      <c r="A91" s="1" t="s">
        <v>231</v>
      </c>
      <c r="B91" s="2">
        <v>41530</v>
      </c>
      <c r="C91" s="2">
        <v>41532</v>
      </c>
      <c r="D91" s="1" t="s">
        <v>232</v>
      </c>
      <c r="E91" s="1" t="s">
        <v>14</v>
      </c>
      <c r="F91" s="1" t="s">
        <v>233</v>
      </c>
      <c r="G91" s="1" t="s">
        <v>96</v>
      </c>
      <c r="H91" s="1" t="s">
        <v>21</v>
      </c>
      <c r="I91" s="1" t="s">
        <v>234</v>
      </c>
      <c r="J91">
        <v>15.135999999999999</v>
      </c>
      <c r="K91">
        <v>4</v>
      </c>
      <c r="L91">
        <v>3.5948000000000002</v>
      </c>
    </row>
    <row r="92" spans="1:12" x14ac:dyDescent="0.25">
      <c r="A92" s="1" t="s">
        <v>231</v>
      </c>
      <c r="B92" s="2">
        <v>41530</v>
      </c>
      <c r="C92" s="2">
        <v>41532</v>
      </c>
      <c r="D92" s="1" t="s">
        <v>232</v>
      </c>
      <c r="E92" s="1" t="s">
        <v>14</v>
      </c>
      <c r="F92" s="1" t="s">
        <v>233</v>
      </c>
      <c r="G92" s="1" t="s">
        <v>96</v>
      </c>
      <c r="H92" s="1" t="s">
        <v>110</v>
      </c>
      <c r="I92" s="1" t="s">
        <v>235</v>
      </c>
      <c r="J92">
        <v>466.76799999999997</v>
      </c>
      <c r="K92">
        <v>2</v>
      </c>
      <c r="L92">
        <v>52.511400000000002</v>
      </c>
    </row>
    <row r="93" spans="1:12" x14ac:dyDescent="0.25">
      <c r="A93" s="1" t="s">
        <v>231</v>
      </c>
      <c r="B93" s="2">
        <v>41530</v>
      </c>
      <c r="C93" s="2">
        <v>41532</v>
      </c>
      <c r="D93" s="1" t="s">
        <v>232</v>
      </c>
      <c r="E93" s="1" t="s">
        <v>14</v>
      </c>
      <c r="F93" s="1" t="s">
        <v>233</v>
      </c>
      <c r="G93" s="1" t="s">
        <v>96</v>
      </c>
      <c r="H93" s="1" t="s">
        <v>21</v>
      </c>
      <c r="I93" s="1" t="s">
        <v>236</v>
      </c>
      <c r="J93">
        <v>15.231999999999999</v>
      </c>
      <c r="K93">
        <v>1</v>
      </c>
      <c r="L93">
        <v>1.7136</v>
      </c>
    </row>
    <row r="94" spans="1:12" x14ac:dyDescent="0.25">
      <c r="A94" s="1" t="s">
        <v>231</v>
      </c>
      <c r="B94" s="2">
        <v>41530</v>
      </c>
      <c r="C94" s="2">
        <v>41532</v>
      </c>
      <c r="D94" s="1" t="s">
        <v>232</v>
      </c>
      <c r="E94" s="1" t="s">
        <v>14</v>
      </c>
      <c r="F94" s="1" t="s">
        <v>233</v>
      </c>
      <c r="G94" s="1" t="s">
        <v>96</v>
      </c>
      <c r="H94" s="1" t="s">
        <v>17</v>
      </c>
      <c r="I94" s="1" t="s">
        <v>237</v>
      </c>
      <c r="J94">
        <v>6.2640000000000002</v>
      </c>
      <c r="K94">
        <v>3</v>
      </c>
      <c r="L94">
        <v>2.0358000000000001</v>
      </c>
    </row>
    <row r="95" spans="1:12" x14ac:dyDescent="0.25">
      <c r="A95" s="1" t="s">
        <v>238</v>
      </c>
      <c r="B95" s="2">
        <v>40805</v>
      </c>
      <c r="C95" s="2">
        <v>40810</v>
      </c>
      <c r="D95" s="1" t="s">
        <v>239</v>
      </c>
      <c r="E95" s="1" t="s">
        <v>14</v>
      </c>
      <c r="F95" s="1" t="s">
        <v>240</v>
      </c>
      <c r="G95" s="1" t="s">
        <v>16</v>
      </c>
      <c r="H95" s="1" t="s">
        <v>119</v>
      </c>
      <c r="I95" s="1" t="s">
        <v>241</v>
      </c>
      <c r="J95">
        <v>7.16</v>
      </c>
      <c r="K95">
        <v>2</v>
      </c>
      <c r="L95">
        <v>3.58</v>
      </c>
    </row>
    <row r="96" spans="1:12" x14ac:dyDescent="0.25">
      <c r="A96" s="1" t="s">
        <v>242</v>
      </c>
      <c r="B96" s="2">
        <v>41388</v>
      </c>
      <c r="C96" s="2">
        <v>41392</v>
      </c>
      <c r="D96" s="1" t="s">
        <v>243</v>
      </c>
      <c r="E96" s="1" t="s">
        <v>14</v>
      </c>
      <c r="F96" s="1" t="s">
        <v>244</v>
      </c>
      <c r="G96" s="1" t="s">
        <v>16</v>
      </c>
      <c r="H96" s="1" t="s">
        <v>27</v>
      </c>
      <c r="I96" s="1" t="s">
        <v>229</v>
      </c>
      <c r="J96">
        <v>251.52</v>
      </c>
      <c r="K96">
        <v>6</v>
      </c>
      <c r="L96">
        <v>81.744</v>
      </c>
    </row>
    <row r="97" spans="1:12" x14ac:dyDescent="0.25">
      <c r="A97" s="1" t="s">
        <v>242</v>
      </c>
      <c r="B97" s="2">
        <v>41388</v>
      </c>
      <c r="C97" s="2">
        <v>41392</v>
      </c>
      <c r="D97" s="1" t="s">
        <v>243</v>
      </c>
      <c r="E97" s="1" t="s">
        <v>14</v>
      </c>
      <c r="F97" s="1" t="s">
        <v>244</v>
      </c>
      <c r="G97" s="1" t="s">
        <v>16</v>
      </c>
      <c r="H97" s="1" t="s">
        <v>58</v>
      </c>
      <c r="I97" s="1" t="s">
        <v>245</v>
      </c>
      <c r="J97">
        <v>99.99</v>
      </c>
      <c r="K97">
        <v>1</v>
      </c>
      <c r="L97">
        <v>34.996499999999997</v>
      </c>
    </row>
    <row r="98" spans="1:12" x14ac:dyDescent="0.25">
      <c r="A98" s="1" t="s">
        <v>246</v>
      </c>
      <c r="B98" s="2">
        <v>41153</v>
      </c>
      <c r="C98" s="2">
        <v>41156</v>
      </c>
      <c r="D98" s="1" t="s">
        <v>247</v>
      </c>
      <c r="E98" s="1" t="s">
        <v>14</v>
      </c>
      <c r="F98" s="1" t="s">
        <v>15</v>
      </c>
      <c r="G98" s="1" t="s">
        <v>16</v>
      </c>
      <c r="H98" s="1" t="s">
        <v>27</v>
      </c>
      <c r="I98" s="1" t="s">
        <v>248</v>
      </c>
      <c r="J98">
        <v>4.7519999999999998</v>
      </c>
      <c r="K98">
        <v>1</v>
      </c>
      <c r="L98">
        <v>1.6037999999999999</v>
      </c>
    </row>
    <row r="99" spans="1:12" x14ac:dyDescent="0.25">
      <c r="A99" s="1" t="s">
        <v>246</v>
      </c>
      <c r="B99" s="2">
        <v>41153</v>
      </c>
      <c r="C99" s="2">
        <v>41156</v>
      </c>
      <c r="D99" s="1" t="s">
        <v>247</v>
      </c>
      <c r="E99" s="1" t="s">
        <v>14</v>
      </c>
      <c r="F99" s="1" t="s">
        <v>15</v>
      </c>
      <c r="G99" s="1" t="s">
        <v>16</v>
      </c>
      <c r="H99" s="1" t="s">
        <v>249</v>
      </c>
      <c r="I99" s="1" t="s">
        <v>250</v>
      </c>
      <c r="J99">
        <v>959.98400000000004</v>
      </c>
      <c r="K99">
        <v>2</v>
      </c>
      <c r="L99">
        <v>335.99439999999998</v>
      </c>
    </row>
    <row r="100" spans="1:12" x14ac:dyDescent="0.25">
      <c r="A100" s="1" t="s">
        <v>246</v>
      </c>
      <c r="B100" s="2">
        <v>41153</v>
      </c>
      <c r="C100" s="2">
        <v>41156</v>
      </c>
      <c r="D100" s="1" t="s">
        <v>247</v>
      </c>
      <c r="E100" s="1" t="s">
        <v>14</v>
      </c>
      <c r="F100" s="1" t="s">
        <v>15</v>
      </c>
      <c r="G100" s="1" t="s">
        <v>16</v>
      </c>
      <c r="H100" s="1" t="s">
        <v>27</v>
      </c>
      <c r="I100" s="1" t="s">
        <v>251</v>
      </c>
      <c r="J100">
        <v>14.368</v>
      </c>
      <c r="K100">
        <v>4</v>
      </c>
      <c r="L100">
        <v>4.49</v>
      </c>
    </row>
    <row r="101" spans="1:12" x14ac:dyDescent="0.25">
      <c r="A101" s="1" t="s">
        <v>252</v>
      </c>
      <c r="B101" s="2">
        <v>40736</v>
      </c>
      <c r="C101" s="2">
        <v>40741</v>
      </c>
      <c r="D101" s="1" t="s">
        <v>253</v>
      </c>
      <c r="E101" s="1" t="s">
        <v>14</v>
      </c>
      <c r="F101" s="1" t="s">
        <v>47</v>
      </c>
      <c r="G101" s="1" t="s">
        <v>16</v>
      </c>
      <c r="H101" s="1" t="s">
        <v>27</v>
      </c>
      <c r="I101" s="1" t="s">
        <v>254</v>
      </c>
      <c r="J101">
        <v>7.7119999999999997</v>
      </c>
      <c r="K101">
        <v>2</v>
      </c>
      <c r="L101">
        <v>2.7955999999999999</v>
      </c>
    </row>
    <row r="102" spans="1:12" x14ac:dyDescent="0.25">
      <c r="A102" s="1" t="s">
        <v>252</v>
      </c>
      <c r="B102" s="2">
        <v>40736</v>
      </c>
      <c r="C102" s="2">
        <v>40741</v>
      </c>
      <c r="D102" s="1" t="s">
        <v>253</v>
      </c>
      <c r="E102" s="1" t="s">
        <v>14</v>
      </c>
      <c r="F102" s="1" t="s">
        <v>47</v>
      </c>
      <c r="G102" s="1" t="s">
        <v>16</v>
      </c>
      <c r="H102" s="1" t="s">
        <v>31</v>
      </c>
      <c r="I102" s="1" t="s">
        <v>255</v>
      </c>
      <c r="J102">
        <v>698.35199999999998</v>
      </c>
      <c r="K102">
        <v>3</v>
      </c>
      <c r="L102">
        <v>-17.4588</v>
      </c>
    </row>
    <row r="103" spans="1:12" x14ac:dyDescent="0.25">
      <c r="A103" s="1" t="s">
        <v>256</v>
      </c>
      <c r="B103" s="2">
        <v>41082</v>
      </c>
      <c r="C103" s="2">
        <v>41086</v>
      </c>
      <c r="D103" s="1" t="s">
        <v>257</v>
      </c>
      <c r="E103" s="1" t="s">
        <v>14</v>
      </c>
      <c r="F103" s="1" t="s">
        <v>258</v>
      </c>
      <c r="G103" s="1" t="s">
        <v>42</v>
      </c>
      <c r="H103" s="1" t="s">
        <v>119</v>
      </c>
      <c r="I103" s="1" t="s">
        <v>259</v>
      </c>
      <c r="J103">
        <v>4.96</v>
      </c>
      <c r="K103">
        <v>4</v>
      </c>
      <c r="L103">
        <v>2.3311999999999999</v>
      </c>
    </row>
    <row r="104" spans="1:12" x14ac:dyDescent="0.25">
      <c r="A104" s="1" t="s">
        <v>260</v>
      </c>
      <c r="B104" s="2">
        <v>41806</v>
      </c>
      <c r="C104" s="2">
        <v>41810</v>
      </c>
      <c r="D104" s="1" t="s">
        <v>261</v>
      </c>
      <c r="E104" s="1" t="s">
        <v>14</v>
      </c>
      <c r="F104" s="1" t="s">
        <v>47</v>
      </c>
      <c r="G104" s="1" t="s">
        <v>16</v>
      </c>
      <c r="H104" s="1" t="s">
        <v>25</v>
      </c>
      <c r="I104" s="1" t="s">
        <v>262</v>
      </c>
      <c r="J104">
        <v>47.975999999999999</v>
      </c>
      <c r="K104">
        <v>3</v>
      </c>
      <c r="L104">
        <v>4.7976000000000001</v>
      </c>
    </row>
    <row r="105" spans="1:12" x14ac:dyDescent="0.25">
      <c r="A105" s="1" t="s">
        <v>263</v>
      </c>
      <c r="B105" s="2">
        <v>40810</v>
      </c>
      <c r="C105" s="2">
        <v>40815</v>
      </c>
      <c r="D105" s="1" t="s">
        <v>264</v>
      </c>
      <c r="E105" s="1" t="s">
        <v>14</v>
      </c>
      <c r="F105" s="1" t="s">
        <v>47</v>
      </c>
      <c r="G105" s="1" t="s">
        <v>16</v>
      </c>
      <c r="H105" s="1" t="s">
        <v>43</v>
      </c>
      <c r="I105" s="1" t="s">
        <v>265</v>
      </c>
      <c r="J105">
        <v>211.96</v>
      </c>
      <c r="K105">
        <v>4</v>
      </c>
      <c r="L105">
        <v>8.4784000000000006</v>
      </c>
    </row>
    <row r="106" spans="1:12" x14ac:dyDescent="0.25">
      <c r="A106" s="1" t="s">
        <v>266</v>
      </c>
      <c r="B106" s="2">
        <v>40747</v>
      </c>
      <c r="C106" s="2">
        <v>40751</v>
      </c>
      <c r="D106" s="1" t="s">
        <v>267</v>
      </c>
      <c r="E106" s="1" t="s">
        <v>14</v>
      </c>
      <c r="F106" s="1" t="s">
        <v>268</v>
      </c>
      <c r="G106" s="1" t="s">
        <v>73</v>
      </c>
      <c r="H106" s="1" t="s">
        <v>27</v>
      </c>
      <c r="I106" s="1" t="s">
        <v>269</v>
      </c>
      <c r="J106">
        <v>8.16</v>
      </c>
      <c r="K106">
        <v>5</v>
      </c>
      <c r="L106">
        <v>-5.7119999999999997</v>
      </c>
    </row>
    <row r="107" spans="1:12" x14ac:dyDescent="0.25">
      <c r="A107" s="1" t="s">
        <v>266</v>
      </c>
      <c r="B107" s="2">
        <v>40747</v>
      </c>
      <c r="C107" s="2">
        <v>40751</v>
      </c>
      <c r="D107" s="1" t="s">
        <v>267</v>
      </c>
      <c r="E107" s="1" t="s">
        <v>14</v>
      </c>
      <c r="F107" s="1" t="s">
        <v>268</v>
      </c>
      <c r="G107" s="1" t="s">
        <v>73</v>
      </c>
      <c r="H107" s="1" t="s">
        <v>58</v>
      </c>
      <c r="I107" s="1" t="s">
        <v>270</v>
      </c>
      <c r="J107">
        <v>1023.936</v>
      </c>
      <c r="K107">
        <v>8</v>
      </c>
      <c r="L107">
        <v>179.18879999999999</v>
      </c>
    </row>
    <row r="108" spans="1:12" x14ac:dyDescent="0.25">
      <c r="A108" s="1" t="s">
        <v>266</v>
      </c>
      <c r="B108" s="2">
        <v>40747</v>
      </c>
      <c r="C108" s="2">
        <v>40751</v>
      </c>
      <c r="D108" s="1" t="s">
        <v>267</v>
      </c>
      <c r="E108" s="1" t="s">
        <v>14</v>
      </c>
      <c r="F108" s="1" t="s">
        <v>268</v>
      </c>
      <c r="G108" s="1" t="s">
        <v>73</v>
      </c>
      <c r="H108" s="1" t="s">
        <v>23</v>
      </c>
      <c r="I108" s="1" t="s">
        <v>271</v>
      </c>
      <c r="J108">
        <v>9.24</v>
      </c>
      <c r="K108">
        <v>1</v>
      </c>
      <c r="L108">
        <v>0.92400000000000004</v>
      </c>
    </row>
    <row r="109" spans="1:12" x14ac:dyDescent="0.25">
      <c r="A109" s="1" t="s">
        <v>266</v>
      </c>
      <c r="B109" s="2">
        <v>40747</v>
      </c>
      <c r="C109" s="2">
        <v>40751</v>
      </c>
      <c r="D109" s="1" t="s">
        <v>267</v>
      </c>
      <c r="E109" s="1" t="s">
        <v>14</v>
      </c>
      <c r="F109" s="1" t="s">
        <v>268</v>
      </c>
      <c r="G109" s="1" t="s">
        <v>73</v>
      </c>
      <c r="H109" s="1" t="s">
        <v>58</v>
      </c>
      <c r="I109" s="1" t="s">
        <v>272</v>
      </c>
      <c r="J109">
        <v>479.04</v>
      </c>
      <c r="K109">
        <v>10</v>
      </c>
      <c r="L109">
        <v>-29.94</v>
      </c>
    </row>
    <row r="110" spans="1:12" x14ac:dyDescent="0.25">
      <c r="A110" s="1" t="s">
        <v>273</v>
      </c>
      <c r="B110" s="2">
        <v>41576</v>
      </c>
      <c r="C110" s="2">
        <v>41577</v>
      </c>
      <c r="D110" s="1" t="s">
        <v>274</v>
      </c>
      <c r="E110" s="1" t="s">
        <v>14</v>
      </c>
      <c r="F110" s="1" t="s">
        <v>47</v>
      </c>
      <c r="G110" s="1" t="s">
        <v>16</v>
      </c>
      <c r="H110" s="1" t="s">
        <v>67</v>
      </c>
      <c r="I110" s="1" t="s">
        <v>275</v>
      </c>
      <c r="J110">
        <v>50.96</v>
      </c>
      <c r="K110">
        <v>7</v>
      </c>
      <c r="L110">
        <v>25.48</v>
      </c>
    </row>
    <row r="111" spans="1:12" x14ac:dyDescent="0.25">
      <c r="A111" s="1" t="s">
        <v>273</v>
      </c>
      <c r="B111" s="2">
        <v>41576</v>
      </c>
      <c r="C111" s="2">
        <v>41577</v>
      </c>
      <c r="D111" s="1" t="s">
        <v>274</v>
      </c>
      <c r="E111" s="1" t="s">
        <v>14</v>
      </c>
      <c r="F111" s="1" t="s">
        <v>47</v>
      </c>
      <c r="G111" s="1" t="s">
        <v>16</v>
      </c>
      <c r="H111" s="1" t="s">
        <v>27</v>
      </c>
      <c r="I111" s="1" t="s">
        <v>276</v>
      </c>
      <c r="J111">
        <v>49.536000000000001</v>
      </c>
      <c r="K111">
        <v>3</v>
      </c>
      <c r="L111">
        <v>17.337599999999998</v>
      </c>
    </row>
    <row r="112" spans="1:12" x14ac:dyDescent="0.25">
      <c r="A112" s="1" t="s">
        <v>277</v>
      </c>
      <c r="B112" s="2">
        <v>40807</v>
      </c>
      <c r="C112" s="2">
        <v>40809</v>
      </c>
      <c r="D112" s="1" t="s">
        <v>278</v>
      </c>
      <c r="E112" s="1" t="s">
        <v>14</v>
      </c>
      <c r="F112" s="1" t="s">
        <v>279</v>
      </c>
      <c r="G112" s="1" t="s">
        <v>37</v>
      </c>
      <c r="H112" s="1" t="s">
        <v>25</v>
      </c>
      <c r="I112" s="1" t="s">
        <v>280</v>
      </c>
      <c r="J112">
        <v>246.38399999999999</v>
      </c>
      <c r="K112">
        <v>2</v>
      </c>
      <c r="L112">
        <v>27.7182</v>
      </c>
    </row>
    <row r="113" spans="1:12" x14ac:dyDescent="0.25">
      <c r="A113" s="1" t="s">
        <v>277</v>
      </c>
      <c r="B113" s="2">
        <v>40807</v>
      </c>
      <c r="C113" s="2">
        <v>40809</v>
      </c>
      <c r="D113" s="1" t="s">
        <v>278</v>
      </c>
      <c r="E113" s="1" t="s">
        <v>14</v>
      </c>
      <c r="F113" s="1" t="s">
        <v>279</v>
      </c>
      <c r="G113" s="1" t="s">
        <v>37</v>
      </c>
      <c r="H113" s="1" t="s">
        <v>249</v>
      </c>
      <c r="I113" s="1" t="s">
        <v>281</v>
      </c>
      <c r="J113">
        <v>1799.97</v>
      </c>
      <c r="K113">
        <v>3</v>
      </c>
      <c r="L113">
        <v>701.98829999999998</v>
      </c>
    </row>
    <row r="114" spans="1:12" x14ac:dyDescent="0.25">
      <c r="A114" s="1" t="s">
        <v>282</v>
      </c>
      <c r="B114" s="2">
        <v>41821</v>
      </c>
      <c r="C114" s="2">
        <v>41826</v>
      </c>
      <c r="D114" s="1" t="s">
        <v>283</v>
      </c>
      <c r="E114" s="1" t="s">
        <v>14</v>
      </c>
      <c r="F114" s="1" t="s">
        <v>284</v>
      </c>
      <c r="G114" s="1" t="s">
        <v>285</v>
      </c>
      <c r="H114" s="1" t="s">
        <v>27</v>
      </c>
      <c r="I114" s="1" t="s">
        <v>286</v>
      </c>
      <c r="J114">
        <v>75.792000000000002</v>
      </c>
      <c r="K114">
        <v>3</v>
      </c>
      <c r="L114">
        <v>25.579799999999999</v>
      </c>
    </row>
    <row r="115" spans="1:12" x14ac:dyDescent="0.25">
      <c r="A115" s="1" t="s">
        <v>287</v>
      </c>
      <c r="B115" s="2">
        <v>41982</v>
      </c>
      <c r="C115" s="2">
        <v>41986</v>
      </c>
      <c r="D115" s="1" t="s">
        <v>288</v>
      </c>
      <c r="E115" s="1" t="s">
        <v>14</v>
      </c>
      <c r="F115" s="1" t="s">
        <v>47</v>
      </c>
      <c r="G115" s="1" t="s">
        <v>16</v>
      </c>
      <c r="H115" s="1" t="s">
        <v>58</v>
      </c>
      <c r="I115" s="1" t="s">
        <v>289</v>
      </c>
      <c r="J115">
        <v>179.95</v>
      </c>
      <c r="K115">
        <v>5</v>
      </c>
      <c r="L115">
        <v>37.789499999999997</v>
      </c>
    </row>
    <row r="116" spans="1:12" x14ac:dyDescent="0.25">
      <c r="A116" s="1" t="s">
        <v>287</v>
      </c>
      <c r="B116" s="2">
        <v>41982</v>
      </c>
      <c r="C116" s="2">
        <v>41986</v>
      </c>
      <c r="D116" s="1" t="s">
        <v>288</v>
      </c>
      <c r="E116" s="1" t="s">
        <v>14</v>
      </c>
      <c r="F116" s="1" t="s">
        <v>47</v>
      </c>
      <c r="G116" s="1" t="s">
        <v>16</v>
      </c>
      <c r="H116" s="1" t="s">
        <v>249</v>
      </c>
      <c r="I116" s="1" t="s">
        <v>290</v>
      </c>
      <c r="J116">
        <v>1199.9760000000001</v>
      </c>
      <c r="K116">
        <v>3</v>
      </c>
      <c r="L116">
        <v>434.99130000000002</v>
      </c>
    </row>
    <row r="117" spans="1:12" x14ac:dyDescent="0.25">
      <c r="A117" s="1" t="s">
        <v>287</v>
      </c>
      <c r="B117" s="2">
        <v>41982</v>
      </c>
      <c r="C117" s="2">
        <v>41986</v>
      </c>
      <c r="D117" s="1" t="s">
        <v>288</v>
      </c>
      <c r="E117" s="1" t="s">
        <v>14</v>
      </c>
      <c r="F117" s="1" t="s">
        <v>47</v>
      </c>
      <c r="G117" s="1" t="s">
        <v>16</v>
      </c>
      <c r="H117" s="1" t="s">
        <v>67</v>
      </c>
      <c r="I117" s="1" t="s">
        <v>291</v>
      </c>
      <c r="J117">
        <v>27.15</v>
      </c>
      <c r="K117">
        <v>5</v>
      </c>
      <c r="L117">
        <v>13.3035</v>
      </c>
    </row>
    <row r="118" spans="1:12" x14ac:dyDescent="0.25">
      <c r="A118" s="1" t="s">
        <v>287</v>
      </c>
      <c r="B118" s="2">
        <v>41982</v>
      </c>
      <c r="C118" s="2">
        <v>41986</v>
      </c>
      <c r="D118" s="1" t="s">
        <v>288</v>
      </c>
      <c r="E118" s="1" t="s">
        <v>14</v>
      </c>
      <c r="F118" s="1" t="s">
        <v>47</v>
      </c>
      <c r="G118" s="1" t="s">
        <v>16</v>
      </c>
      <c r="H118" s="1" t="s">
        <v>31</v>
      </c>
      <c r="I118" s="1" t="s">
        <v>292</v>
      </c>
      <c r="J118">
        <v>1004.024</v>
      </c>
      <c r="K118">
        <v>7</v>
      </c>
      <c r="L118">
        <v>-112.95269999999999</v>
      </c>
    </row>
    <row r="119" spans="1:12" x14ac:dyDescent="0.25">
      <c r="A119" s="1" t="s">
        <v>287</v>
      </c>
      <c r="B119" s="2">
        <v>41982</v>
      </c>
      <c r="C119" s="2">
        <v>41986</v>
      </c>
      <c r="D119" s="1" t="s">
        <v>288</v>
      </c>
      <c r="E119" s="1" t="s">
        <v>14</v>
      </c>
      <c r="F119" s="1" t="s">
        <v>47</v>
      </c>
      <c r="G119" s="1" t="s">
        <v>16</v>
      </c>
      <c r="H119" s="1" t="s">
        <v>67</v>
      </c>
      <c r="I119" s="1" t="s">
        <v>293</v>
      </c>
      <c r="J119">
        <v>9.68</v>
      </c>
      <c r="K119">
        <v>1</v>
      </c>
      <c r="L119">
        <v>4.6463999999999999</v>
      </c>
    </row>
    <row r="120" spans="1:12" x14ac:dyDescent="0.25">
      <c r="A120" s="1" t="s">
        <v>287</v>
      </c>
      <c r="B120" s="2">
        <v>41982</v>
      </c>
      <c r="C120" s="2">
        <v>41986</v>
      </c>
      <c r="D120" s="1" t="s">
        <v>288</v>
      </c>
      <c r="E120" s="1" t="s">
        <v>14</v>
      </c>
      <c r="F120" s="1" t="s">
        <v>47</v>
      </c>
      <c r="G120" s="1" t="s">
        <v>16</v>
      </c>
      <c r="H120" s="1" t="s">
        <v>17</v>
      </c>
      <c r="I120" s="1" t="s">
        <v>294</v>
      </c>
      <c r="J120">
        <v>28.35</v>
      </c>
      <c r="K120">
        <v>9</v>
      </c>
      <c r="L120">
        <v>13.608000000000001</v>
      </c>
    </row>
    <row r="121" spans="1:12" x14ac:dyDescent="0.25">
      <c r="A121" s="1" t="s">
        <v>287</v>
      </c>
      <c r="B121" s="2">
        <v>41982</v>
      </c>
      <c r="C121" s="2">
        <v>41986</v>
      </c>
      <c r="D121" s="1" t="s">
        <v>288</v>
      </c>
      <c r="E121" s="1" t="s">
        <v>14</v>
      </c>
      <c r="F121" s="1" t="s">
        <v>47</v>
      </c>
      <c r="G121" s="1" t="s">
        <v>16</v>
      </c>
      <c r="H121" s="1" t="s">
        <v>67</v>
      </c>
      <c r="I121" s="1" t="s">
        <v>295</v>
      </c>
      <c r="J121">
        <v>55.98</v>
      </c>
      <c r="K121">
        <v>1</v>
      </c>
      <c r="L121">
        <v>27.430199999999999</v>
      </c>
    </row>
    <row r="122" spans="1:12" x14ac:dyDescent="0.25">
      <c r="A122" s="1" t="s">
        <v>287</v>
      </c>
      <c r="B122" s="2">
        <v>41982</v>
      </c>
      <c r="C122" s="2">
        <v>41986</v>
      </c>
      <c r="D122" s="1" t="s">
        <v>288</v>
      </c>
      <c r="E122" s="1" t="s">
        <v>14</v>
      </c>
      <c r="F122" s="1" t="s">
        <v>47</v>
      </c>
      <c r="G122" s="1" t="s">
        <v>16</v>
      </c>
      <c r="H122" s="1" t="s">
        <v>296</v>
      </c>
      <c r="I122" s="1" t="s">
        <v>297</v>
      </c>
      <c r="J122">
        <v>1336.829</v>
      </c>
      <c r="K122">
        <v>13</v>
      </c>
      <c r="L122">
        <v>31.454799999999999</v>
      </c>
    </row>
    <row r="123" spans="1:12" x14ac:dyDescent="0.25">
      <c r="A123" s="1" t="s">
        <v>287</v>
      </c>
      <c r="B123" s="2">
        <v>41982</v>
      </c>
      <c r="C123" s="2">
        <v>41986</v>
      </c>
      <c r="D123" s="1" t="s">
        <v>288</v>
      </c>
      <c r="E123" s="1" t="s">
        <v>14</v>
      </c>
      <c r="F123" s="1" t="s">
        <v>47</v>
      </c>
      <c r="G123" s="1" t="s">
        <v>16</v>
      </c>
      <c r="H123" s="1" t="s">
        <v>110</v>
      </c>
      <c r="I123" s="1" t="s">
        <v>298</v>
      </c>
      <c r="J123">
        <v>113.568</v>
      </c>
      <c r="K123">
        <v>2</v>
      </c>
      <c r="L123">
        <v>-18.454799999999999</v>
      </c>
    </row>
    <row r="124" spans="1:12" x14ac:dyDescent="0.25">
      <c r="A124" s="1" t="s">
        <v>299</v>
      </c>
      <c r="B124" s="2">
        <v>41947</v>
      </c>
      <c r="C124" s="2">
        <v>41951</v>
      </c>
      <c r="D124" s="1" t="s">
        <v>300</v>
      </c>
      <c r="E124" s="1" t="s">
        <v>14</v>
      </c>
      <c r="F124" s="1" t="s">
        <v>36</v>
      </c>
      <c r="G124" s="1" t="s">
        <v>37</v>
      </c>
      <c r="H124" s="1" t="s">
        <v>67</v>
      </c>
      <c r="I124" s="1" t="s">
        <v>301</v>
      </c>
      <c r="J124">
        <v>139.86000000000001</v>
      </c>
      <c r="K124">
        <v>7</v>
      </c>
      <c r="L124">
        <v>65.734200000000001</v>
      </c>
    </row>
    <row r="125" spans="1:12" x14ac:dyDescent="0.25">
      <c r="A125" s="1" t="s">
        <v>299</v>
      </c>
      <c r="B125" s="2">
        <v>41947</v>
      </c>
      <c r="C125" s="2">
        <v>41951</v>
      </c>
      <c r="D125" s="1" t="s">
        <v>300</v>
      </c>
      <c r="E125" s="1" t="s">
        <v>14</v>
      </c>
      <c r="F125" s="1" t="s">
        <v>36</v>
      </c>
      <c r="G125" s="1" t="s">
        <v>37</v>
      </c>
      <c r="H125" s="1" t="s">
        <v>110</v>
      </c>
      <c r="I125" s="1" t="s">
        <v>227</v>
      </c>
      <c r="J125">
        <v>307.13600000000002</v>
      </c>
      <c r="K125">
        <v>4</v>
      </c>
      <c r="L125">
        <v>26.874400000000001</v>
      </c>
    </row>
    <row r="126" spans="1:12" x14ac:dyDescent="0.25">
      <c r="A126" s="1" t="s">
        <v>302</v>
      </c>
      <c r="B126" s="2">
        <v>41815</v>
      </c>
      <c r="C126" s="2">
        <v>41819</v>
      </c>
      <c r="D126" s="1" t="s">
        <v>303</v>
      </c>
      <c r="E126" s="1" t="s">
        <v>14</v>
      </c>
      <c r="F126" s="1" t="s">
        <v>304</v>
      </c>
      <c r="G126" s="1" t="s">
        <v>16</v>
      </c>
      <c r="H126" s="1" t="s">
        <v>23</v>
      </c>
      <c r="I126" s="1" t="s">
        <v>305</v>
      </c>
      <c r="J126">
        <v>95.92</v>
      </c>
      <c r="K126">
        <v>8</v>
      </c>
      <c r="L126">
        <v>25.898399999999999</v>
      </c>
    </row>
    <row r="127" spans="1:12" x14ac:dyDescent="0.25">
      <c r="A127" s="1" t="s">
        <v>306</v>
      </c>
      <c r="B127" s="2">
        <v>41379</v>
      </c>
      <c r="C127" s="2">
        <v>41383</v>
      </c>
      <c r="D127" s="1" t="s">
        <v>307</v>
      </c>
      <c r="E127" s="1" t="s">
        <v>14</v>
      </c>
      <c r="F127" s="1" t="s">
        <v>15</v>
      </c>
      <c r="G127" s="1" t="s">
        <v>16</v>
      </c>
      <c r="H127" s="1" t="s">
        <v>110</v>
      </c>
      <c r="I127" s="1" t="s">
        <v>308</v>
      </c>
      <c r="J127">
        <v>383.8</v>
      </c>
      <c r="K127">
        <v>5</v>
      </c>
      <c r="L127">
        <v>38.380000000000003</v>
      </c>
    </row>
    <row r="128" spans="1:12" x14ac:dyDescent="0.25">
      <c r="A128" s="1" t="s">
        <v>309</v>
      </c>
      <c r="B128" s="2">
        <v>41703</v>
      </c>
      <c r="C128" s="2">
        <v>41708</v>
      </c>
      <c r="D128" s="1" t="s">
        <v>310</v>
      </c>
      <c r="E128" s="1" t="s">
        <v>14</v>
      </c>
      <c r="F128" s="1" t="s">
        <v>15</v>
      </c>
      <c r="G128" s="1" t="s">
        <v>16</v>
      </c>
      <c r="H128" s="1" t="s">
        <v>23</v>
      </c>
      <c r="I128" s="1" t="s">
        <v>311</v>
      </c>
      <c r="J128">
        <v>9.32</v>
      </c>
      <c r="K128">
        <v>4</v>
      </c>
      <c r="L128">
        <v>2.7027999999999999</v>
      </c>
    </row>
    <row r="129" spans="1:12" x14ac:dyDescent="0.25">
      <c r="A129" s="1" t="s">
        <v>309</v>
      </c>
      <c r="B129" s="2">
        <v>41703</v>
      </c>
      <c r="C129" s="2">
        <v>41708</v>
      </c>
      <c r="D129" s="1" t="s">
        <v>310</v>
      </c>
      <c r="E129" s="1" t="s">
        <v>14</v>
      </c>
      <c r="F129" s="1" t="s">
        <v>15</v>
      </c>
      <c r="G129" s="1" t="s">
        <v>16</v>
      </c>
      <c r="H129" s="1" t="s">
        <v>128</v>
      </c>
      <c r="I129" s="1" t="s">
        <v>312</v>
      </c>
      <c r="J129">
        <v>15.25</v>
      </c>
      <c r="K129">
        <v>1</v>
      </c>
      <c r="L129">
        <v>7.0149999999999997</v>
      </c>
    </row>
    <row r="130" spans="1:12" x14ac:dyDescent="0.25">
      <c r="A130" s="1" t="s">
        <v>313</v>
      </c>
      <c r="B130" s="2">
        <v>40716</v>
      </c>
      <c r="C130" s="2">
        <v>40719</v>
      </c>
      <c r="D130" s="1" t="s">
        <v>314</v>
      </c>
      <c r="E130" s="1" t="s">
        <v>14</v>
      </c>
      <c r="F130" s="1" t="s">
        <v>315</v>
      </c>
      <c r="G130" s="1" t="s">
        <v>96</v>
      </c>
      <c r="H130" s="1" t="s">
        <v>58</v>
      </c>
      <c r="I130" s="1" t="s">
        <v>316</v>
      </c>
      <c r="J130">
        <v>196.75200000000001</v>
      </c>
      <c r="K130">
        <v>6</v>
      </c>
      <c r="L130">
        <v>56.566200000000002</v>
      </c>
    </row>
    <row r="131" spans="1:12" x14ac:dyDescent="0.25">
      <c r="A131" s="1" t="s">
        <v>317</v>
      </c>
      <c r="B131" s="2">
        <v>40587</v>
      </c>
      <c r="C131" s="2">
        <v>40593</v>
      </c>
      <c r="D131" s="1" t="s">
        <v>318</v>
      </c>
      <c r="E131" s="1" t="s">
        <v>14</v>
      </c>
      <c r="F131" s="1" t="s">
        <v>319</v>
      </c>
      <c r="G131" s="1" t="s">
        <v>16</v>
      </c>
      <c r="H131" s="1" t="s">
        <v>110</v>
      </c>
      <c r="I131" s="1" t="s">
        <v>320</v>
      </c>
      <c r="J131">
        <v>129.56800000000001</v>
      </c>
      <c r="K131">
        <v>2</v>
      </c>
      <c r="L131">
        <v>-24.294</v>
      </c>
    </row>
    <row r="132" spans="1:12" x14ac:dyDescent="0.25">
      <c r="A132" s="1" t="s">
        <v>321</v>
      </c>
      <c r="B132" s="2">
        <v>41258</v>
      </c>
      <c r="C132" s="2">
        <v>41265</v>
      </c>
      <c r="D132" s="1" t="s">
        <v>322</v>
      </c>
      <c r="E132" s="1" t="s">
        <v>14</v>
      </c>
      <c r="F132" s="1" t="s">
        <v>36</v>
      </c>
      <c r="G132" s="1" t="s">
        <v>37</v>
      </c>
      <c r="H132" s="1" t="s">
        <v>29</v>
      </c>
      <c r="I132" s="1" t="s">
        <v>323</v>
      </c>
      <c r="J132">
        <v>103.92</v>
      </c>
      <c r="K132">
        <v>4</v>
      </c>
      <c r="L132">
        <v>36.372</v>
      </c>
    </row>
    <row r="133" spans="1:12" x14ac:dyDescent="0.25">
      <c r="A133" s="1" t="s">
        <v>321</v>
      </c>
      <c r="B133" s="2">
        <v>41258</v>
      </c>
      <c r="C133" s="2">
        <v>41265</v>
      </c>
      <c r="D133" s="1" t="s">
        <v>322</v>
      </c>
      <c r="E133" s="1" t="s">
        <v>14</v>
      </c>
      <c r="F133" s="1" t="s">
        <v>36</v>
      </c>
      <c r="G133" s="1" t="s">
        <v>37</v>
      </c>
      <c r="H133" s="1" t="s">
        <v>58</v>
      </c>
      <c r="I133" s="1" t="s">
        <v>324</v>
      </c>
      <c r="J133">
        <v>899.91</v>
      </c>
      <c r="K133">
        <v>9</v>
      </c>
      <c r="L133">
        <v>377.9622</v>
      </c>
    </row>
    <row r="134" spans="1:12" x14ac:dyDescent="0.25">
      <c r="A134" s="1" t="s">
        <v>321</v>
      </c>
      <c r="B134" s="2">
        <v>41258</v>
      </c>
      <c r="C134" s="2">
        <v>41265</v>
      </c>
      <c r="D134" s="1" t="s">
        <v>322</v>
      </c>
      <c r="E134" s="1" t="s">
        <v>14</v>
      </c>
      <c r="F134" s="1" t="s">
        <v>36</v>
      </c>
      <c r="G134" s="1" t="s">
        <v>37</v>
      </c>
      <c r="H134" s="1" t="s">
        <v>27</v>
      </c>
      <c r="I134" s="1" t="s">
        <v>325</v>
      </c>
      <c r="J134">
        <v>51.311999999999998</v>
      </c>
      <c r="K134">
        <v>3</v>
      </c>
      <c r="L134">
        <v>18.6006</v>
      </c>
    </row>
    <row r="135" spans="1:12" x14ac:dyDescent="0.25">
      <c r="A135" s="1" t="s">
        <v>326</v>
      </c>
      <c r="B135" s="2">
        <v>41387</v>
      </c>
      <c r="C135" s="2">
        <v>41394</v>
      </c>
      <c r="D135" s="1" t="s">
        <v>327</v>
      </c>
      <c r="E135" s="1" t="s">
        <v>14</v>
      </c>
      <c r="F135" s="1" t="s">
        <v>105</v>
      </c>
      <c r="G135" s="1" t="s">
        <v>73</v>
      </c>
      <c r="H135" s="1" t="s">
        <v>21</v>
      </c>
      <c r="I135" s="1" t="s">
        <v>328</v>
      </c>
      <c r="J135">
        <v>23.56</v>
      </c>
      <c r="K135">
        <v>5</v>
      </c>
      <c r="L135">
        <v>7.0679999999999996</v>
      </c>
    </row>
    <row r="136" spans="1:12" x14ac:dyDescent="0.25">
      <c r="A136" s="1" t="s">
        <v>326</v>
      </c>
      <c r="B136" s="2">
        <v>41387</v>
      </c>
      <c r="C136" s="2">
        <v>41394</v>
      </c>
      <c r="D136" s="1" t="s">
        <v>327</v>
      </c>
      <c r="E136" s="1" t="s">
        <v>14</v>
      </c>
      <c r="F136" s="1" t="s">
        <v>105</v>
      </c>
      <c r="G136" s="1" t="s">
        <v>73</v>
      </c>
      <c r="H136" s="1" t="s">
        <v>31</v>
      </c>
      <c r="I136" s="1" t="s">
        <v>329</v>
      </c>
      <c r="J136">
        <v>1272.6300000000001</v>
      </c>
      <c r="K136">
        <v>6</v>
      </c>
      <c r="L136">
        <v>-814.48320000000001</v>
      </c>
    </row>
    <row r="137" spans="1:12" x14ac:dyDescent="0.25">
      <c r="A137" s="1" t="s">
        <v>326</v>
      </c>
      <c r="B137" s="2">
        <v>41387</v>
      </c>
      <c r="C137" s="2">
        <v>41394</v>
      </c>
      <c r="D137" s="1" t="s">
        <v>327</v>
      </c>
      <c r="E137" s="1" t="s">
        <v>14</v>
      </c>
      <c r="F137" s="1" t="s">
        <v>105</v>
      </c>
      <c r="G137" s="1" t="s">
        <v>73</v>
      </c>
      <c r="H137" s="1" t="s">
        <v>27</v>
      </c>
      <c r="I137" s="1" t="s">
        <v>330</v>
      </c>
      <c r="J137">
        <v>28.484999999999999</v>
      </c>
      <c r="K137">
        <v>5</v>
      </c>
      <c r="L137">
        <v>-20.888999999999999</v>
      </c>
    </row>
    <row r="138" spans="1:12" x14ac:dyDescent="0.25">
      <c r="A138" s="1" t="s">
        <v>326</v>
      </c>
      <c r="B138" s="2">
        <v>41387</v>
      </c>
      <c r="C138" s="2">
        <v>41394</v>
      </c>
      <c r="D138" s="1" t="s">
        <v>327</v>
      </c>
      <c r="E138" s="1" t="s">
        <v>14</v>
      </c>
      <c r="F138" s="1" t="s">
        <v>105</v>
      </c>
      <c r="G138" s="1" t="s">
        <v>73</v>
      </c>
      <c r="H138" s="1" t="s">
        <v>122</v>
      </c>
      <c r="I138" s="1" t="s">
        <v>331</v>
      </c>
      <c r="J138">
        <v>185.376</v>
      </c>
      <c r="K138">
        <v>2</v>
      </c>
      <c r="L138">
        <v>-34.758000000000003</v>
      </c>
    </row>
    <row r="139" spans="1:12" x14ac:dyDescent="0.25">
      <c r="A139" s="1" t="s">
        <v>326</v>
      </c>
      <c r="B139" s="2">
        <v>41387</v>
      </c>
      <c r="C139" s="2">
        <v>41394</v>
      </c>
      <c r="D139" s="1" t="s">
        <v>327</v>
      </c>
      <c r="E139" s="1" t="s">
        <v>14</v>
      </c>
      <c r="F139" s="1" t="s">
        <v>105</v>
      </c>
      <c r="G139" s="1" t="s">
        <v>73</v>
      </c>
      <c r="H139" s="1" t="s">
        <v>29</v>
      </c>
      <c r="I139" s="1" t="s">
        <v>332</v>
      </c>
      <c r="J139">
        <v>78.272000000000006</v>
      </c>
      <c r="K139">
        <v>2</v>
      </c>
      <c r="L139">
        <v>5.8704000000000001</v>
      </c>
    </row>
    <row r="140" spans="1:12" x14ac:dyDescent="0.25">
      <c r="A140" s="1" t="s">
        <v>333</v>
      </c>
      <c r="B140" s="2">
        <v>40856</v>
      </c>
      <c r="C140" s="2">
        <v>40858</v>
      </c>
      <c r="D140" s="1" t="s">
        <v>334</v>
      </c>
      <c r="E140" s="1" t="s">
        <v>14</v>
      </c>
      <c r="F140" s="1" t="s">
        <v>47</v>
      </c>
      <c r="G140" s="1" t="s">
        <v>16</v>
      </c>
      <c r="H140" s="1" t="s">
        <v>43</v>
      </c>
      <c r="I140" s="1" t="s">
        <v>335</v>
      </c>
      <c r="J140">
        <v>340.92</v>
      </c>
      <c r="K140">
        <v>3</v>
      </c>
      <c r="L140">
        <v>3.4091999999999998</v>
      </c>
    </row>
    <row r="141" spans="1:12" x14ac:dyDescent="0.25">
      <c r="A141" s="1" t="s">
        <v>333</v>
      </c>
      <c r="B141" s="2">
        <v>40856</v>
      </c>
      <c r="C141" s="2">
        <v>40858</v>
      </c>
      <c r="D141" s="1" t="s">
        <v>334</v>
      </c>
      <c r="E141" s="1" t="s">
        <v>14</v>
      </c>
      <c r="F141" s="1" t="s">
        <v>47</v>
      </c>
      <c r="G141" s="1" t="s">
        <v>16</v>
      </c>
      <c r="H141" s="1" t="s">
        <v>296</v>
      </c>
      <c r="I141" s="1" t="s">
        <v>336</v>
      </c>
      <c r="J141">
        <v>222.666</v>
      </c>
      <c r="K141">
        <v>2</v>
      </c>
      <c r="L141">
        <v>10.478400000000001</v>
      </c>
    </row>
    <row r="142" spans="1:12" x14ac:dyDescent="0.25">
      <c r="A142" s="1" t="s">
        <v>333</v>
      </c>
      <c r="B142" s="2">
        <v>40856</v>
      </c>
      <c r="C142" s="2">
        <v>40858</v>
      </c>
      <c r="D142" s="1" t="s">
        <v>334</v>
      </c>
      <c r="E142" s="1" t="s">
        <v>14</v>
      </c>
      <c r="F142" s="1" t="s">
        <v>47</v>
      </c>
      <c r="G142" s="1" t="s">
        <v>16</v>
      </c>
      <c r="H142" s="1" t="s">
        <v>25</v>
      </c>
      <c r="I142" s="1" t="s">
        <v>337</v>
      </c>
      <c r="J142">
        <v>703.96799999999996</v>
      </c>
      <c r="K142">
        <v>4</v>
      </c>
      <c r="L142">
        <v>87.995999999999995</v>
      </c>
    </row>
    <row r="143" spans="1:12" x14ac:dyDescent="0.25">
      <c r="A143" s="1" t="s">
        <v>333</v>
      </c>
      <c r="B143" s="2">
        <v>40856</v>
      </c>
      <c r="C143" s="2">
        <v>40858</v>
      </c>
      <c r="D143" s="1" t="s">
        <v>334</v>
      </c>
      <c r="E143" s="1" t="s">
        <v>14</v>
      </c>
      <c r="F143" s="1" t="s">
        <v>47</v>
      </c>
      <c r="G143" s="1" t="s">
        <v>16</v>
      </c>
      <c r="H143" s="1" t="s">
        <v>43</v>
      </c>
      <c r="I143" s="1" t="s">
        <v>338</v>
      </c>
      <c r="J143">
        <v>92.52</v>
      </c>
      <c r="K143">
        <v>6</v>
      </c>
      <c r="L143">
        <v>24.980399999999999</v>
      </c>
    </row>
    <row r="144" spans="1:12" x14ac:dyDescent="0.25">
      <c r="A144" s="1" t="s">
        <v>333</v>
      </c>
      <c r="B144" s="2">
        <v>40856</v>
      </c>
      <c r="C144" s="2">
        <v>40858</v>
      </c>
      <c r="D144" s="1" t="s">
        <v>334</v>
      </c>
      <c r="E144" s="1" t="s">
        <v>14</v>
      </c>
      <c r="F144" s="1" t="s">
        <v>47</v>
      </c>
      <c r="G144" s="1" t="s">
        <v>16</v>
      </c>
      <c r="H144" s="1" t="s">
        <v>67</v>
      </c>
      <c r="I144" s="1" t="s">
        <v>339</v>
      </c>
      <c r="J144">
        <v>62.65</v>
      </c>
      <c r="K144">
        <v>7</v>
      </c>
      <c r="L144">
        <v>28.818999999999999</v>
      </c>
    </row>
    <row r="145" spans="1:12" x14ac:dyDescent="0.25">
      <c r="A145" s="1" t="s">
        <v>333</v>
      </c>
      <c r="B145" s="2">
        <v>40856</v>
      </c>
      <c r="C145" s="2">
        <v>40858</v>
      </c>
      <c r="D145" s="1" t="s">
        <v>334</v>
      </c>
      <c r="E145" s="1" t="s">
        <v>14</v>
      </c>
      <c r="F145" s="1" t="s">
        <v>47</v>
      </c>
      <c r="G145" s="1" t="s">
        <v>16</v>
      </c>
      <c r="H145" s="1" t="s">
        <v>67</v>
      </c>
      <c r="I145" s="1" t="s">
        <v>340</v>
      </c>
      <c r="J145">
        <v>94.85</v>
      </c>
      <c r="K145">
        <v>5</v>
      </c>
      <c r="L145">
        <v>45.527999999999999</v>
      </c>
    </row>
    <row r="146" spans="1:12" x14ac:dyDescent="0.25">
      <c r="A146" s="1" t="s">
        <v>341</v>
      </c>
      <c r="B146" s="2">
        <v>41468</v>
      </c>
      <c r="C146" s="2">
        <v>41475</v>
      </c>
      <c r="D146" s="1" t="s">
        <v>205</v>
      </c>
      <c r="E146" s="1" t="s">
        <v>14</v>
      </c>
      <c r="F146" s="1" t="s">
        <v>15</v>
      </c>
      <c r="G146" s="1" t="s">
        <v>16</v>
      </c>
      <c r="H146" s="1" t="s">
        <v>25</v>
      </c>
      <c r="I146" s="1" t="s">
        <v>342</v>
      </c>
      <c r="J146">
        <v>95.76</v>
      </c>
      <c r="K146">
        <v>6</v>
      </c>
      <c r="L146">
        <v>7.1820000000000004</v>
      </c>
    </row>
    <row r="147" spans="1:12" x14ac:dyDescent="0.25">
      <c r="A147" s="1" t="s">
        <v>343</v>
      </c>
      <c r="B147" s="2">
        <v>40822</v>
      </c>
      <c r="C147" s="2">
        <v>40826</v>
      </c>
      <c r="D147" s="1" t="s">
        <v>344</v>
      </c>
      <c r="E147" s="1" t="s">
        <v>14</v>
      </c>
      <c r="F147" s="1" t="s">
        <v>197</v>
      </c>
      <c r="G147" s="1" t="s">
        <v>16</v>
      </c>
      <c r="H147" s="1" t="s">
        <v>58</v>
      </c>
      <c r="I147" s="1" t="s">
        <v>345</v>
      </c>
      <c r="J147">
        <v>9.09</v>
      </c>
      <c r="K147">
        <v>3</v>
      </c>
      <c r="L147">
        <v>1.9089</v>
      </c>
    </row>
    <row r="148" spans="1:12" x14ac:dyDescent="0.25">
      <c r="A148" s="1" t="s">
        <v>346</v>
      </c>
      <c r="B148" s="2">
        <v>41801</v>
      </c>
      <c r="C148" s="2">
        <v>41804</v>
      </c>
      <c r="D148" s="1" t="s">
        <v>347</v>
      </c>
      <c r="E148" s="1" t="s">
        <v>14</v>
      </c>
      <c r="F148" s="1" t="s">
        <v>15</v>
      </c>
      <c r="G148" s="1" t="s">
        <v>16</v>
      </c>
      <c r="H148" s="1" t="s">
        <v>17</v>
      </c>
      <c r="I148" s="1" t="s">
        <v>348</v>
      </c>
      <c r="J148">
        <v>29.6</v>
      </c>
      <c r="K148">
        <v>2</v>
      </c>
      <c r="L148">
        <v>14.8</v>
      </c>
    </row>
    <row r="149" spans="1:12" x14ac:dyDescent="0.25">
      <c r="A149" s="1" t="s">
        <v>346</v>
      </c>
      <c r="B149" s="2">
        <v>41801</v>
      </c>
      <c r="C149" s="2">
        <v>41804</v>
      </c>
      <c r="D149" s="1" t="s">
        <v>347</v>
      </c>
      <c r="E149" s="1" t="s">
        <v>14</v>
      </c>
      <c r="F149" s="1" t="s">
        <v>15</v>
      </c>
      <c r="G149" s="1" t="s">
        <v>16</v>
      </c>
      <c r="H149" s="1" t="s">
        <v>296</v>
      </c>
      <c r="I149" s="1" t="s">
        <v>349</v>
      </c>
      <c r="J149">
        <v>514.16499999999996</v>
      </c>
      <c r="K149">
        <v>5</v>
      </c>
      <c r="L149">
        <v>-30.245000000000001</v>
      </c>
    </row>
    <row r="150" spans="1:12" x14ac:dyDescent="0.25">
      <c r="A150" s="1" t="s">
        <v>346</v>
      </c>
      <c r="B150" s="2">
        <v>41801</v>
      </c>
      <c r="C150" s="2">
        <v>41804</v>
      </c>
      <c r="D150" s="1" t="s">
        <v>347</v>
      </c>
      <c r="E150" s="1" t="s">
        <v>14</v>
      </c>
      <c r="F150" s="1" t="s">
        <v>15</v>
      </c>
      <c r="G150" s="1" t="s">
        <v>16</v>
      </c>
      <c r="H150" s="1" t="s">
        <v>25</v>
      </c>
      <c r="I150" s="1" t="s">
        <v>350</v>
      </c>
      <c r="J150">
        <v>279.95999999999998</v>
      </c>
      <c r="K150">
        <v>5</v>
      </c>
      <c r="L150">
        <v>17.497499999999999</v>
      </c>
    </row>
    <row r="151" spans="1:12" x14ac:dyDescent="0.25">
      <c r="A151" s="1" t="s">
        <v>351</v>
      </c>
      <c r="B151" s="2">
        <v>41404</v>
      </c>
      <c r="C151" s="2">
        <v>41409</v>
      </c>
      <c r="D151" s="1" t="s">
        <v>352</v>
      </c>
      <c r="E151" s="1" t="s">
        <v>14</v>
      </c>
      <c r="F151" s="1" t="s">
        <v>36</v>
      </c>
      <c r="G151" s="1" t="s">
        <v>37</v>
      </c>
      <c r="H151" s="1" t="s">
        <v>58</v>
      </c>
      <c r="I151" s="1" t="s">
        <v>353</v>
      </c>
      <c r="J151">
        <v>93.98</v>
      </c>
      <c r="K151">
        <v>2</v>
      </c>
      <c r="L151">
        <v>13.1572</v>
      </c>
    </row>
    <row r="152" spans="1:12" x14ac:dyDescent="0.25">
      <c r="A152" s="1" t="s">
        <v>354</v>
      </c>
      <c r="B152" s="2">
        <v>41481</v>
      </c>
      <c r="C152" s="2">
        <v>41487</v>
      </c>
      <c r="D152" s="1" t="s">
        <v>318</v>
      </c>
      <c r="E152" s="1" t="s">
        <v>14</v>
      </c>
      <c r="F152" s="1" t="s">
        <v>355</v>
      </c>
      <c r="G152" s="1" t="s">
        <v>16</v>
      </c>
      <c r="H152" s="1" t="s">
        <v>27</v>
      </c>
      <c r="I152" s="1" t="s">
        <v>356</v>
      </c>
      <c r="J152">
        <v>119.616</v>
      </c>
      <c r="K152">
        <v>8</v>
      </c>
      <c r="L152">
        <v>40.370399999999997</v>
      </c>
    </row>
    <row r="153" spans="1:12" x14ac:dyDescent="0.25">
      <c r="A153" s="1" t="s">
        <v>354</v>
      </c>
      <c r="B153" s="2">
        <v>41481</v>
      </c>
      <c r="C153" s="2">
        <v>41487</v>
      </c>
      <c r="D153" s="1" t="s">
        <v>318</v>
      </c>
      <c r="E153" s="1" t="s">
        <v>14</v>
      </c>
      <c r="F153" s="1" t="s">
        <v>355</v>
      </c>
      <c r="G153" s="1" t="s">
        <v>16</v>
      </c>
      <c r="H153" s="1" t="s">
        <v>21</v>
      </c>
      <c r="I153" s="1" t="s">
        <v>357</v>
      </c>
      <c r="J153">
        <v>255.76</v>
      </c>
      <c r="K153">
        <v>4</v>
      </c>
      <c r="L153">
        <v>81.843199999999996</v>
      </c>
    </row>
    <row r="154" spans="1:12" x14ac:dyDescent="0.25">
      <c r="A154" s="1" t="s">
        <v>354</v>
      </c>
      <c r="B154" s="2">
        <v>41481</v>
      </c>
      <c r="C154" s="2">
        <v>41487</v>
      </c>
      <c r="D154" s="1" t="s">
        <v>318</v>
      </c>
      <c r="E154" s="1" t="s">
        <v>14</v>
      </c>
      <c r="F154" s="1" t="s">
        <v>355</v>
      </c>
      <c r="G154" s="1" t="s">
        <v>16</v>
      </c>
      <c r="H154" s="1" t="s">
        <v>110</v>
      </c>
      <c r="I154" s="1" t="s">
        <v>358</v>
      </c>
      <c r="J154">
        <v>241.56800000000001</v>
      </c>
      <c r="K154">
        <v>2</v>
      </c>
      <c r="L154">
        <v>18.117599999999999</v>
      </c>
    </row>
    <row r="155" spans="1:12" x14ac:dyDescent="0.25">
      <c r="A155" s="1" t="s">
        <v>354</v>
      </c>
      <c r="B155" s="2">
        <v>41481</v>
      </c>
      <c r="C155" s="2">
        <v>41487</v>
      </c>
      <c r="D155" s="1" t="s">
        <v>318</v>
      </c>
      <c r="E155" s="1" t="s">
        <v>14</v>
      </c>
      <c r="F155" s="1" t="s">
        <v>355</v>
      </c>
      <c r="G155" s="1" t="s">
        <v>16</v>
      </c>
      <c r="H155" s="1" t="s">
        <v>21</v>
      </c>
      <c r="I155" s="1" t="s">
        <v>359</v>
      </c>
      <c r="J155">
        <v>69.3</v>
      </c>
      <c r="K155">
        <v>9</v>
      </c>
      <c r="L155">
        <v>22.869</v>
      </c>
    </row>
    <row r="156" spans="1:12" x14ac:dyDescent="0.25">
      <c r="A156" s="1" t="s">
        <v>360</v>
      </c>
      <c r="B156" s="2">
        <v>41425</v>
      </c>
      <c r="C156" s="2">
        <v>41430</v>
      </c>
      <c r="D156" s="1" t="s">
        <v>361</v>
      </c>
      <c r="E156" s="1" t="s">
        <v>14</v>
      </c>
      <c r="F156" s="1" t="s">
        <v>362</v>
      </c>
      <c r="G156" s="1" t="s">
        <v>96</v>
      </c>
      <c r="H156" s="1" t="s">
        <v>27</v>
      </c>
      <c r="I156" s="1" t="s">
        <v>363</v>
      </c>
      <c r="J156">
        <v>22.62</v>
      </c>
      <c r="K156">
        <v>2</v>
      </c>
      <c r="L156">
        <v>-15.08</v>
      </c>
    </row>
    <row r="157" spans="1:12" x14ac:dyDescent="0.25">
      <c r="A157" s="1" t="s">
        <v>360</v>
      </c>
      <c r="B157" s="2">
        <v>41425</v>
      </c>
      <c r="C157" s="2">
        <v>41430</v>
      </c>
      <c r="D157" s="1" t="s">
        <v>361</v>
      </c>
      <c r="E157" s="1" t="s">
        <v>14</v>
      </c>
      <c r="F157" s="1" t="s">
        <v>362</v>
      </c>
      <c r="G157" s="1" t="s">
        <v>96</v>
      </c>
      <c r="H157" s="1" t="s">
        <v>27</v>
      </c>
      <c r="I157" s="1" t="s">
        <v>364</v>
      </c>
      <c r="J157">
        <v>14.952</v>
      </c>
      <c r="K157">
        <v>2</v>
      </c>
      <c r="L157">
        <v>-11.961600000000001</v>
      </c>
    </row>
    <row r="158" spans="1:12" x14ac:dyDescent="0.25">
      <c r="A158" s="1" t="s">
        <v>360</v>
      </c>
      <c r="B158" s="2">
        <v>41425</v>
      </c>
      <c r="C158" s="2">
        <v>41430</v>
      </c>
      <c r="D158" s="1" t="s">
        <v>361</v>
      </c>
      <c r="E158" s="1" t="s">
        <v>14</v>
      </c>
      <c r="F158" s="1" t="s">
        <v>362</v>
      </c>
      <c r="G158" s="1" t="s">
        <v>96</v>
      </c>
      <c r="H158" s="1" t="s">
        <v>110</v>
      </c>
      <c r="I158" s="1" t="s">
        <v>365</v>
      </c>
      <c r="J158">
        <v>801.56799999999998</v>
      </c>
      <c r="K158">
        <v>2</v>
      </c>
      <c r="L158">
        <v>50.097999999999999</v>
      </c>
    </row>
    <row r="159" spans="1:12" x14ac:dyDescent="0.25">
      <c r="A159" s="1" t="s">
        <v>360</v>
      </c>
      <c r="B159" s="2">
        <v>41425</v>
      </c>
      <c r="C159" s="2">
        <v>41430</v>
      </c>
      <c r="D159" s="1" t="s">
        <v>361</v>
      </c>
      <c r="E159" s="1" t="s">
        <v>14</v>
      </c>
      <c r="F159" s="1" t="s">
        <v>362</v>
      </c>
      <c r="G159" s="1" t="s">
        <v>96</v>
      </c>
      <c r="H159" s="1" t="s">
        <v>27</v>
      </c>
      <c r="I159" s="1" t="s">
        <v>366</v>
      </c>
      <c r="J159">
        <v>2.3759999999999999</v>
      </c>
      <c r="K159">
        <v>3</v>
      </c>
      <c r="L159">
        <v>-1.9008</v>
      </c>
    </row>
    <row r="160" spans="1:12" x14ac:dyDescent="0.25">
      <c r="A160" s="1" t="s">
        <v>360</v>
      </c>
      <c r="B160" s="2">
        <v>41425</v>
      </c>
      <c r="C160" s="2">
        <v>41430</v>
      </c>
      <c r="D160" s="1" t="s">
        <v>361</v>
      </c>
      <c r="E160" s="1" t="s">
        <v>14</v>
      </c>
      <c r="F160" s="1" t="s">
        <v>362</v>
      </c>
      <c r="G160" s="1" t="s">
        <v>96</v>
      </c>
      <c r="H160" s="1" t="s">
        <v>67</v>
      </c>
      <c r="I160" s="1" t="s">
        <v>367</v>
      </c>
      <c r="J160">
        <v>32.792000000000002</v>
      </c>
      <c r="K160">
        <v>1</v>
      </c>
      <c r="L160">
        <v>11.8871</v>
      </c>
    </row>
    <row r="161" spans="1:12" x14ac:dyDescent="0.25">
      <c r="A161" s="1" t="s">
        <v>368</v>
      </c>
      <c r="B161" s="2">
        <v>41995</v>
      </c>
      <c r="C161" s="2">
        <v>41999</v>
      </c>
      <c r="D161" s="1" t="s">
        <v>369</v>
      </c>
      <c r="E161" s="1" t="s">
        <v>14</v>
      </c>
      <c r="F161" s="1" t="s">
        <v>15</v>
      </c>
      <c r="G161" s="1" t="s">
        <v>16</v>
      </c>
      <c r="H161" s="1" t="s">
        <v>23</v>
      </c>
      <c r="I161" s="1" t="s">
        <v>370</v>
      </c>
      <c r="J161">
        <v>6.63</v>
      </c>
      <c r="K161">
        <v>3</v>
      </c>
      <c r="L161">
        <v>1.7901</v>
      </c>
    </row>
    <row r="162" spans="1:12" x14ac:dyDescent="0.25">
      <c r="A162" s="1" t="s">
        <v>368</v>
      </c>
      <c r="B162" s="2">
        <v>41995</v>
      </c>
      <c r="C162" s="2">
        <v>41999</v>
      </c>
      <c r="D162" s="1" t="s">
        <v>369</v>
      </c>
      <c r="E162" s="1" t="s">
        <v>14</v>
      </c>
      <c r="F162" s="1" t="s">
        <v>15</v>
      </c>
      <c r="G162" s="1" t="s">
        <v>16</v>
      </c>
      <c r="H162" s="1" t="s">
        <v>23</v>
      </c>
      <c r="I162" s="1" t="s">
        <v>371</v>
      </c>
      <c r="J162">
        <v>5.88</v>
      </c>
      <c r="K162">
        <v>2</v>
      </c>
      <c r="L162">
        <v>1.7052</v>
      </c>
    </row>
    <row r="163" spans="1:12" x14ac:dyDescent="0.25">
      <c r="A163" s="1" t="s">
        <v>372</v>
      </c>
      <c r="B163" s="2">
        <v>41662</v>
      </c>
      <c r="C163" s="2">
        <v>41667</v>
      </c>
      <c r="D163" s="1" t="s">
        <v>373</v>
      </c>
      <c r="E163" s="1" t="s">
        <v>14</v>
      </c>
      <c r="F163" s="1" t="s">
        <v>374</v>
      </c>
      <c r="G163" s="1" t="s">
        <v>375</v>
      </c>
      <c r="H163" s="1" t="s">
        <v>249</v>
      </c>
      <c r="I163" s="1" t="s">
        <v>376</v>
      </c>
      <c r="J163">
        <v>2999.95</v>
      </c>
      <c r="K163">
        <v>5</v>
      </c>
      <c r="L163">
        <v>1379.9770000000001</v>
      </c>
    </row>
    <row r="164" spans="1:12" x14ac:dyDescent="0.25">
      <c r="A164" s="1" t="s">
        <v>372</v>
      </c>
      <c r="B164" s="2">
        <v>41662</v>
      </c>
      <c r="C164" s="2">
        <v>41667</v>
      </c>
      <c r="D164" s="1" t="s">
        <v>373</v>
      </c>
      <c r="E164" s="1" t="s">
        <v>14</v>
      </c>
      <c r="F164" s="1" t="s">
        <v>374</v>
      </c>
      <c r="G164" s="1" t="s">
        <v>375</v>
      </c>
      <c r="H164" s="1" t="s">
        <v>43</v>
      </c>
      <c r="I164" s="1" t="s">
        <v>377</v>
      </c>
      <c r="J164">
        <v>51.45</v>
      </c>
      <c r="K164">
        <v>3</v>
      </c>
      <c r="L164">
        <v>13.891500000000001</v>
      </c>
    </row>
    <row r="165" spans="1:12" x14ac:dyDescent="0.25">
      <c r="A165" s="1" t="s">
        <v>372</v>
      </c>
      <c r="B165" s="2">
        <v>41662</v>
      </c>
      <c r="C165" s="2">
        <v>41667</v>
      </c>
      <c r="D165" s="1" t="s">
        <v>373</v>
      </c>
      <c r="E165" s="1" t="s">
        <v>14</v>
      </c>
      <c r="F165" s="1" t="s">
        <v>374</v>
      </c>
      <c r="G165" s="1" t="s">
        <v>375</v>
      </c>
      <c r="H165" s="1" t="s">
        <v>67</v>
      </c>
      <c r="I165" s="1" t="s">
        <v>378</v>
      </c>
      <c r="J165">
        <v>11.96</v>
      </c>
      <c r="K165">
        <v>2</v>
      </c>
      <c r="L165">
        <v>5.3819999999999997</v>
      </c>
    </row>
    <row r="166" spans="1:12" x14ac:dyDescent="0.25">
      <c r="A166" s="1" t="s">
        <v>372</v>
      </c>
      <c r="B166" s="2">
        <v>41662</v>
      </c>
      <c r="C166" s="2">
        <v>41667</v>
      </c>
      <c r="D166" s="1" t="s">
        <v>373</v>
      </c>
      <c r="E166" s="1" t="s">
        <v>14</v>
      </c>
      <c r="F166" s="1" t="s">
        <v>374</v>
      </c>
      <c r="G166" s="1" t="s">
        <v>375</v>
      </c>
      <c r="H166" s="1" t="s">
        <v>43</v>
      </c>
      <c r="I166" s="1" t="s">
        <v>379</v>
      </c>
      <c r="J166">
        <v>1126.02</v>
      </c>
      <c r="K166">
        <v>3</v>
      </c>
      <c r="L166">
        <v>56.301000000000002</v>
      </c>
    </row>
    <row r="167" spans="1:12" x14ac:dyDescent="0.25">
      <c r="A167" s="1" t="s">
        <v>380</v>
      </c>
      <c r="B167" s="2">
        <v>41416</v>
      </c>
      <c r="C167" s="2">
        <v>41418</v>
      </c>
      <c r="D167" s="1" t="s">
        <v>193</v>
      </c>
      <c r="E167" s="1" t="s">
        <v>14</v>
      </c>
      <c r="F167" s="1" t="s">
        <v>15</v>
      </c>
      <c r="G167" s="1" t="s">
        <v>16</v>
      </c>
      <c r="H167" s="1" t="s">
        <v>25</v>
      </c>
      <c r="I167" s="1" t="s">
        <v>381</v>
      </c>
      <c r="J167">
        <v>55.176000000000002</v>
      </c>
      <c r="K167">
        <v>3</v>
      </c>
      <c r="L167">
        <v>-12.4146</v>
      </c>
    </row>
    <row r="168" spans="1:12" x14ac:dyDescent="0.25">
      <c r="A168" s="1" t="s">
        <v>380</v>
      </c>
      <c r="B168" s="2">
        <v>41416</v>
      </c>
      <c r="C168" s="2">
        <v>41418</v>
      </c>
      <c r="D168" s="1" t="s">
        <v>193</v>
      </c>
      <c r="E168" s="1" t="s">
        <v>14</v>
      </c>
      <c r="F168" s="1" t="s">
        <v>15</v>
      </c>
      <c r="G168" s="1" t="s">
        <v>16</v>
      </c>
      <c r="H168" s="1" t="s">
        <v>58</v>
      </c>
      <c r="I168" s="1" t="s">
        <v>382</v>
      </c>
      <c r="J168">
        <v>66.260000000000005</v>
      </c>
      <c r="K168">
        <v>2</v>
      </c>
      <c r="L168">
        <v>27.166599999999999</v>
      </c>
    </row>
    <row r="169" spans="1:12" x14ac:dyDescent="0.25">
      <c r="A169" s="1" t="s">
        <v>383</v>
      </c>
      <c r="B169" s="2">
        <v>41220</v>
      </c>
      <c r="C169" s="2">
        <v>41222</v>
      </c>
      <c r="D169" s="1" t="s">
        <v>384</v>
      </c>
      <c r="E169" s="1" t="s">
        <v>14</v>
      </c>
      <c r="F169" s="1" t="s">
        <v>15</v>
      </c>
      <c r="G169" s="1" t="s">
        <v>16</v>
      </c>
      <c r="H169" s="1" t="s">
        <v>110</v>
      </c>
      <c r="I169" s="1" t="s">
        <v>385</v>
      </c>
      <c r="J169">
        <v>190.72</v>
      </c>
      <c r="K169">
        <v>1</v>
      </c>
      <c r="L169">
        <v>11.92</v>
      </c>
    </row>
    <row r="170" spans="1:12" x14ac:dyDescent="0.25">
      <c r="A170" s="1" t="s">
        <v>386</v>
      </c>
      <c r="B170" s="2">
        <v>41890</v>
      </c>
      <c r="C170" s="2">
        <v>41894</v>
      </c>
      <c r="D170" s="1" t="s">
        <v>387</v>
      </c>
      <c r="E170" s="1" t="s">
        <v>14</v>
      </c>
      <c r="F170" s="1" t="s">
        <v>15</v>
      </c>
      <c r="G170" s="1" t="s">
        <v>16</v>
      </c>
      <c r="H170" s="1" t="s">
        <v>21</v>
      </c>
      <c r="I170" s="1" t="s">
        <v>388</v>
      </c>
      <c r="J170">
        <v>47.94</v>
      </c>
      <c r="K170">
        <v>3</v>
      </c>
      <c r="L170">
        <v>2.3969999999999998</v>
      </c>
    </row>
    <row r="171" spans="1:12" x14ac:dyDescent="0.25">
      <c r="A171" s="1" t="s">
        <v>389</v>
      </c>
      <c r="B171" s="2">
        <v>41466</v>
      </c>
      <c r="C171" s="2">
        <v>41472</v>
      </c>
      <c r="D171" s="1" t="s">
        <v>390</v>
      </c>
      <c r="E171" s="1" t="s">
        <v>14</v>
      </c>
      <c r="F171" s="1" t="s">
        <v>391</v>
      </c>
      <c r="G171" s="1" t="s">
        <v>73</v>
      </c>
      <c r="H171" s="1" t="s">
        <v>43</v>
      </c>
      <c r="I171" s="1" t="s">
        <v>392</v>
      </c>
      <c r="J171">
        <v>16.768000000000001</v>
      </c>
      <c r="K171">
        <v>2</v>
      </c>
      <c r="L171">
        <v>1.4672000000000001</v>
      </c>
    </row>
    <row r="172" spans="1:12" x14ac:dyDescent="0.25">
      <c r="A172" s="1" t="s">
        <v>393</v>
      </c>
      <c r="B172" s="2">
        <v>41470</v>
      </c>
      <c r="C172" s="2">
        <v>41473</v>
      </c>
      <c r="D172" s="1" t="s">
        <v>394</v>
      </c>
      <c r="E172" s="1" t="s">
        <v>14</v>
      </c>
      <c r="F172" s="1" t="s">
        <v>268</v>
      </c>
      <c r="G172" s="1" t="s">
        <v>73</v>
      </c>
      <c r="H172" s="1" t="s">
        <v>25</v>
      </c>
      <c r="I172" s="1" t="s">
        <v>395</v>
      </c>
      <c r="J172">
        <v>380.86399999999998</v>
      </c>
      <c r="K172">
        <v>8</v>
      </c>
      <c r="L172">
        <v>38.086399999999998</v>
      </c>
    </row>
    <row r="173" spans="1:12" x14ac:dyDescent="0.25">
      <c r="A173" s="1" t="s">
        <v>396</v>
      </c>
      <c r="B173" s="2">
        <v>41380</v>
      </c>
      <c r="C173" s="2">
        <v>41382</v>
      </c>
      <c r="D173" s="1" t="s">
        <v>397</v>
      </c>
      <c r="E173" s="1" t="s">
        <v>14</v>
      </c>
      <c r="F173" s="1" t="s">
        <v>47</v>
      </c>
      <c r="G173" s="1" t="s">
        <v>16</v>
      </c>
      <c r="H173" s="1" t="s">
        <v>110</v>
      </c>
      <c r="I173" s="1" t="s">
        <v>398</v>
      </c>
      <c r="J173">
        <v>1121.568</v>
      </c>
      <c r="K173">
        <v>2</v>
      </c>
      <c r="L173">
        <v>0</v>
      </c>
    </row>
    <row r="174" spans="1:12" x14ac:dyDescent="0.25">
      <c r="A174" s="1" t="s">
        <v>399</v>
      </c>
      <c r="B174" s="2">
        <v>41820</v>
      </c>
      <c r="C174" s="2">
        <v>41824</v>
      </c>
      <c r="D174" s="1" t="s">
        <v>400</v>
      </c>
      <c r="E174" s="1" t="s">
        <v>14</v>
      </c>
      <c r="F174" s="1" t="s">
        <v>401</v>
      </c>
      <c r="G174" s="1" t="s">
        <v>16</v>
      </c>
      <c r="H174" s="1" t="s">
        <v>43</v>
      </c>
      <c r="I174" s="1" t="s">
        <v>402</v>
      </c>
      <c r="J174">
        <v>1295.78</v>
      </c>
      <c r="K174">
        <v>2</v>
      </c>
      <c r="L174">
        <v>310.98719999999997</v>
      </c>
    </row>
    <row r="175" spans="1:12" x14ac:dyDescent="0.25">
      <c r="A175" s="1" t="s">
        <v>403</v>
      </c>
      <c r="B175" s="2">
        <v>41436</v>
      </c>
      <c r="C175" s="2">
        <v>41441</v>
      </c>
      <c r="D175" s="1" t="s">
        <v>404</v>
      </c>
      <c r="E175" s="1" t="s">
        <v>14</v>
      </c>
      <c r="F175" s="1" t="s">
        <v>15</v>
      </c>
      <c r="G175" s="1" t="s">
        <v>16</v>
      </c>
      <c r="H175" s="1" t="s">
        <v>17</v>
      </c>
      <c r="I175" s="1" t="s">
        <v>405</v>
      </c>
      <c r="J175">
        <v>20.7</v>
      </c>
      <c r="K175">
        <v>2</v>
      </c>
      <c r="L175">
        <v>9.9359999999999999</v>
      </c>
    </row>
    <row r="176" spans="1:12" x14ac:dyDescent="0.25">
      <c r="A176" s="1" t="s">
        <v>403</v>
      </c>
      <c r="B176" s="2">
        <v>41436</v>
      </c>
      <c r="C176" s="2">
        <v>41441</v>
      </c>
      <c r="D176" s="1" t="s">
        <v>404</v>
      </c>
      <c r="E176" s="1" t="s">
        <v>14</v>
      </c>
      <c r="F176" s="1" t="s">
        <v>15</v>
      </c>
      <c r="G176" s="1" t="s">
        <v>16</v>
      </c>
      <c r="H176" s="1" t="s">
        <v>31</v>
      </c>
      <c r="I176" s="1" t="s">
        <v>406</v>
      </c>
      <c r="J176">
        <v>1335.68</v>
      </c>
      <c r="K176">
        <v>4</v>
      </c>
      <c r="L176">
        <v>-217.048</v>
      </c>
    </row>
    <row r="177" spans="1:12" x14ac:dyDescent="0.25">
      <c r="A177" s="1" t="s">
        <v>403</v>
      </c>
      <c r="B177" s="2">
        <v>41436</v>
      </c>
      <c r="C177" s="2">
        <v>41441</v>
      </c>
      <c r="D177" s="1" t="s">
        <v>404</v>
      </c>
      <c r="E177" s="1" t="s">
        <v>14</v>
      </c>
      <c r="F177" s="1" t="s">
        <v>15</v>
      </c>
      <c r="G177" s="1" t="s">
        <v>16</v>
      </c>
      <c r="H177" s="1" t="s">
        <v>67</v>
      </c>
      <c r="I177" s="1" t="s">
        <v>407</v>
      </c>
      <c r="J177">
        <v>32.4</v>
      </c>
      <c r="K177">
        <v>5</v>
      </c>
      <c r="L177">
        <v>15.552</v>
      </c>
    </row>
    <row r="178" spans="1:12" x14ac:dyDescent="0.25">
      <c r="A178" s="1" t="s">
        <v>408</v>
      </c>
      <c r="B178" s="2">
        <v>41964</v>
      </c>
      <c r="C178" s="2">
        <v>41966</v>
      </c>
      <c r="D178" s="1" t="s">
        <v>409</v>
      </c>
      <c r="E178" s="1" t="s">
        <v>14</v>
      </c>
      <c r="F178" s="1" t="s">
        <v>47</v>
      </c>
      <c r="G178" s="1" t="s">
        <v>16</v>
      </c>
      <c r="H178" s="1" t="s">
        <v>21</v>
      </c>
      <c r="I178" s="1" t="s">
        <v>410</v>
      </c>
      <c r="J178">
        <v>42.6</v>
      </c>
      <c r="K178">
        <v>3</v>
      </c>
      <c r="L178">
        <v>16.614000000000001</v>
      </c>
    </row>
    <row r="179" spans="1:12" x14ac:dyDescent="0.25">
      <c r="A179" s="1" t="s">
        <v>408</v>
      </c>
      <c r="B179" s="2">
        <v>41964</v>
      </c>
      <c r="C179" s="2">
        <v>41966</v>
      </c>
      <c r="D179" s="1" t="s">
        <v>409</v>
      </c>
      <c r="E179" s="1" t="s">
        <v>14</v>
      </c>
      <c r="F179" s="1" t="s">
        <v>47</v>
      </c>
      <c r="G179" s="1" t="s">
        <v>16</v>
      </c>
      <c r="H179" s="1" t="s">
        <v>27</v>
      </c>
      <c r="I179" s="1" t="s">
        <v>411</v>
      </c>
      <c r="J179">
        <v>84.055999999999997</v>
      </c>
      <c r="K179">
        <v>7</v>
      </c>
      <c r="L179">
        <v>27.318200000000001</v>
      </c>
    </row>
    <row r="180" spans="1:12" x14ac:dyDescent="0.25">
      <c r="A180" s="1" t="s">
        <v>412</v>
      </c>
      <c r="B180" s="2">
        <v>41250</v>
      </c>
      <c r="C180" s="2">
        <v>41252</v>
      </c>
      <c r="D180" s="1" t="s">
        <v>413</v>
      </c>
      <c r="E180" s="1" t="s">
        <v>14</v>
      </c>
      <c r="F180" s="1" t="s">
        <v>36</v>
      </c>
      <c r="G180" s="1" t="s">
        <v>37</v>
      </c>
      <c r="H180" s="1" t="s">
        <v>119</v>
      </c>
      <c r="I180" s="1" t="s">
        <v>414</v>
      </c>
      <c r="J180">
        <v>3.96</v>
      </c>
      <c r="K180">
        <v>2</v>
      </c>
      <c r="L180">
        <v>0</v>
      </c>
    </row>
    <row r="181" spans="1:12" x14ac:dyDescent="0.25">
      <c r="A181" s="1" t="s">
        <v>412</v>
      </c>
      <c r="B181" s="2">
        <v>41250</v>
      </c>
      <c r="C181" s="2">
        <v>41252</v>
      </c>
      <c r="D181" s="1" t="s">
        <v>413</v>
      </c>
      <c r="E181" s="1" t="s">
        <v>14</v>
      </c>
      <c r="F181" s="1" t="s">
        <v>36</v>
      </c>
      <c r="G181" s="1" t="s">
        <v>37</v>
      </c>
      <c r="H181" s="1" t="s">
        <v>17</v>
      </c>
      <c r="I181" s="1" t="s">
        <v>237</v>
      </c>
      <c r="J181">
        <v>2.61</v>
      </c>
      <c r="K181">
        <v>1</v>
      </c>
      <c r="L181">
        <v>1.2005999999999999</v>
      </c>
    </row>
    <row r="182" spans="1:12" x14ac:dyDescent="0.25">
      <c r="A182" s="1" t="s">
        <v>415</v>
      </c>
      <c r="B182" s="2">
        <v>41981</v>
      </c>
      <c r="C182" s="2">
        <v>41984</v>
      </c>
      <c r="D182" s="1" t="s">
        <v>416</v>
      </c>
      <c r="E182" s="1" t="s">
        <v>14</v>
      </c>
      <c r="F182" s="1" t="s">
        <v>15</v>
      </c>
      <c r="G182" s="1" t="s">
        <v>16</v>
      </c>
      <c r="H182" s="1" t="s">
        <v>25</v>
      </c>
      <c r="I182" s="1" t="s">
        <v>417</v>
      </c>
      <c r="J182">
        <v>374.37599999999998</v>
      </c>
      <c r="K182">
        <v>3</v>
      </c>
      <c r="L182">
        <v>46.796999999999997</v>
      </c>
    </row>
    <row r="183" spans="1:12" x14ac:dyDescent="0.25">
      <c r="A183" s="1" t="s">
        <v>418</v>
      </c>
      <c r="B183" s="2">
        <v>41914</v>
      </c>
      <c r="C183" s="2">
        <v>41921</v>
      </c>
      <c r="D183" s="1" t="s">
        <v>419</v>
      </c>
      <c r="E183" s="1" t="s">
        <v>14</v>
      </c>
      <c r="F183" s="1" t="s">
        <v>36</v>
      </c>
      <c r="G183" s="1" t="s">
        <v>37</v>
      </c>
      <c r="H183" s="1" t="s">
        <v>67</v>
      </c>
      <c r="I183" s="1" t="s">
        <v>420</v>
      </c>
      <c r="J183">
        <v>91.84</v>
      </c>
      <c r="K183">
        <v>8</v>
      </c>
      <c r="L183">
        <v>45.001600000000003</v>
      </c>
    </row>
    <row r="184" spans="1:12" x14ac:dyDescent="0.25">
      <c r="A184" s="1" t="s">
        <v>418</v>
      </c>
      <c r="B184" s="2">
        <v>41914</v>
      </c>
      <c r="C184" s="2">
        <v>41921</v>
      </c>
      <c r="D184" s="1" t="s">
        <v>419</v>
      </c>
      <c r="E184" s="1" t="s">
        <v>14</v>
      </c>
      <c r="F184" s="1" t="s">
        <v>36</v>
      </c>
      <c r="G184" s="1" t="s">
        <v>37</v>
      </c>
      <c r="H184" s="1" t="s">
        <v>27</v>
      </c>
      <c r="I184" s="1" t="s">
        <v>421</v>
      </c>
      <c r="J184">
        <v>81.087999999999994</v>
      </c>
      <c r="K184">
        <v>7</v>
      </c>
      <c r="L184">
        <v>27.3672</v>
      </c>
    </row>
    <row r="185" spans="1:12" x14ac:dyDescent="0.25">
      <c r="A185" s="1" t="s">
        <v>418</v>
      </c>
      <c r="B185" s="2">
        <v>41914</v>
      </c>
      <c r="C185" s="2">
        <v>41921</v>
      </c>
      <c r="D185" s="1" t="s">
        <v>419</v>
      </c>
      <c r="E185" s="1" t="s">
        <v>14</v>
      </c>
      <c r="F185" s="1" t="s">
        <v>36</v>
      </c>
      <c r="G185" s="1" t="s">
        <v>37</v>
      </c>
      <c r="H185" s="1" t="s">
        <v>67</v>
      </c>
      <c r="I185" s="1" t="s">
        <v>422</v>
      </c>
      <c r="J185">
        <v>19.440000000000001</v>
      </c>
      <c r="K185">
        <v>3</v>
      </c>
      <c r="L185">
        <v>9.3312000000000008</v>
      </c>
    </row>
    <row r="186" spans="1:12" x14ac:dyDescent="0.25">
      <c r="A186" s="1" t="s">
        <v>418</v>
      </c>
      <c r="B186" s="2">
        <v>41914</v>
      </c>
      <c r="C186" s="2">
        <v>41921</v>
      </c>
      <c r="D186" s="1" t="s">
        <v>419</v>
      </c>
      <c r="E186" s="1" t="s">
        <v>14</v>
      </c>
      <c r="F186" s="1" t="s">
        <v>36</v>
      </c>
      <c r="G186" s="1" t="s">
        <v>37</v>
      </c>
      <c r="H186" s="1" t="s">
        <v>110</v>
      </c>
      <c r="I186" s="1" t="s">
        <v>423</v>
      </c>
      <c r="J186">
        <v>451.15199999999999</v>
      </c>
      <c r="K186">
        <v>3</v>
      </c>
      <c r="L186">
        <v>0</v>
      </c>
    </row>
    <row r="187" spans="1:12" x14ac:dyDescent="0.25">
      <c r="A187" s="1" t="s">
        <v>424</v>
      </c>
      <c r="B187" s="2">
        <v>41582</v>
      </c>
      <c r="C187" s="2">
        <v>41586</v>
      </c>
      <c r="D187" s="1" t="s">
        <v>425</v>
      </c>
      <c r="E187" s="1" t="s">
        <v>14</v>
      </c>
      <c r="F187" s="1" t="s">
        <v>426</v>
      </c>
      <c r="G187" s="1" t="s">
        <v>37</v>
      </c>
      <c r="H187" s="1" t="s">
        <v>23</v>
      </c>
      <c r="I187" s="1" t="s">
        <v>427</v>
      </c>
      <c r="J187">
        <v>8.82</v>
      </c>
      <c r="K187">
        <v>3</v>
      </c>
      <c r="L187">
        <v>2.3814000000000002</v>
      </c>
    </row>
    <row r="188" spans="1:12" x14ac:dyDescent="0.25">
      <c r="A188" s="1" t="s">
        <v>428</v>
      </c>
      <c r="B188" s="2">
        <v>41170</v>
      </c>
      <c r="C188" s="2">
        <v>41174</v>
      </c>
      <c r="D188" s="1" t="s">
        <v>429</v>
      </c>
      <c r="E188" s="1" t="s">
        <v>14</v>
      </c>
      <c r="F188" s="1" t="s">
        <v>240</v>
      </c>
      <c r="G188" s="1" t="s">
        <v>16</v>
      </c>
      <c r="H188" s="1" t="s">
        <v>67</v>
      </c>
      <c r="I188" s="1" t="s">
        <v>420</v>
      </c>
      <c r="J188">
        <v>160.72</v>
      </c>
      <c r="K188">
        <v>14</v>
      </c>
      <c r="L188">
        <v>78.752799999999993</v>
      </c>
    </row>
    <row r="189" spans="1:12" x14ac:dyDescent="0.25">
      <c r="A189" s="1" t="s">
        <v>428</v>
      </c>
      <c r="B189" s="2">
        <v>41170</v>
      </c>
      <c r="C189" s="2">
        <v>41174</v>
      </c>
      <c r="D189" s="1" t="s">
        <v>429</v>
      </c>
      <c r="E189" s="1" t="s">
        <v>14</v>
      </c>
      <c r="F189" s="1" t="s">
        <v>240</v>
      </c>
      <c r="G189" s="1" t="s">
        <v>16</v>
      </c>
      <c r="H189" s="1" t="s">
        <v>67</v>
      </c>
      <c r="I189" s="1" t="s">
        <v>430</v>
      </c>
      <c r="J189">
        <v>19.920000000000002</v>
      </c>
      <c r="K189">
        <v>4</v>
      </c>
      <c r="L189">
        <v>9.7607999999999997</v>
      </c>
    </row>
    <row r="190" spans="1:12" x14ac:dyDescent="0.25">
      <c r="A190" s="1" t="s">
        <v>428</v>
      </c>
      <c r="B190" s="2">
        <v>41170</v>
      </c>
      <c r="C190" s="2">
        <v>41174</v>
      </c>
      <c r="D190" s="1" t="s">
        <v>429</v>
      </c>
      <c r="E190" s="1" t="s">
        <v>14</v>
      </c>
      <c r="F190" s="1" t="s">
        <v>240</v>
      </c>
      <c r="G190" s="1" t="s">
        <v>16</v>
      </c>
      <c r="H190" s="1" t="s">
        <v>122</v>
      </c>
      <c r="I190" s="1" t="s">
        <v>431</v>
      </c>
      <c r="J190">
        <v>7.3</v>
      </c>
      <c r="K190">
        <v>2</v>
      </c>
      <c r="L190">
        <v>2.19</v>
      </c>
    </row>
    <row r="191" spans="1:12" x14ac:dyDescent="0.25">
      <c r="A191" s="1" t="s">
        <v>432</v>
      </c>
      <c r="B191" s="2">
        <v>41162</v>
      </c>
      <c r="C191" s="2">
        <v>41166</v>
      </c>
      <c r="D191" s="1" t="s">
        <v>433</v>
      </c>
      <c r="E191" s="1" t="s">
        <v>14</v>
      </c>
      <c r="F191" s="1" t="s">
        <v>15</v>
      </c>
      <c r="G191" s="1" t="s">
        <v>16</v>
      </c>
      <c r="H191" s="1" t="s">
        <v>122</v>
      </c>
      <c r="I191" s="1" t="s">
        <v>434</v>
      </c>
      <c r="J191">
        <v>51.52</v>
      </c>
      <c r="K191">
        <v>4</v>
      </c>
      <c r="L191">
        <v>1.5456000000000001</v>
      </c>
    </row>
    <row r="192" spans="1:12" x14ac:dyDescent="0.25">
      <c r="A192" s="1" t="s">
        <v>435</v>
      </c>
      <c r="B192" s="2">
        <v>41975</v>
      </c>
      <c r="C192" s="2">
        <v>41979</v>
      </c>
      <c r="D192" s="1" t="s">
        <v>436</v>
      </c>
      <c r="E192" s="1" t="s">
        <v>14</v>
      </c>
      <c r="F192" s="1" t="s">
        <v>177</v>
      </c>
      <c r="G192" s="1" t="s">
        <v>96</v>
      </c>
      <c r="H192" s="1" t="s">
        <v>25</v>
      </c>
      <c r="I192" s="1" t="s">
        <v>437</v>
      </c>
      <c r="J192">
        <v>470.37599999999998</v>
      </c>
      <c r="K192">
        <v>3</v>
      </c>
      <c r="L192">
        <v>52.917299999999997</v>
      </c>
    </row>
    <row r="193" spans="1:12" x14ac:dyDescent="0.25">
      <c r="A193" s="1" t="s">
        <v>435</v>
      </c>
      <c r="B193" s="2">
        <v>41975</v>
      </c>
      <c r="C193" s="2">
        <v>41979</v>
      </c>
      <c r="D193" s="1" t="s">
        <v>436</v>
      </c>
      <c r="E193" s="1" t="s">
        <v>14</v>
      </c>
      <c r="F193" s="1" t="s">
        <v>177</v>
      </c>
      <c r="G193" s="1" t="s">
        <v>96</v>
      </c>
      <c r="H193" s="1" t="s">
        <v>25</v>
      </c>
      <c r="I193" s="1" t="s">
        <v>438</v>
      </c>
      <c r="J193">
        <v>105.584</v>
      </c>
      <c r="K193">
        <v>2</v>
      </c>
      <c r="L193">
        <v>9.2385999999999999</v>
      </c>
    </row>
    <row r="194" spans="1:12" x14ac:dyDescent="0.25">
      <c r="A194" s="1" t="s">
        <v>435</v>
      </c>
      <c r="B194" s="2">
        <v>41975</v>
      </c>
      <c r="C194" s="2">
        <v>41979</v>
      </c>
      <c r="D194" s="1" t="s">
        <v>436</v>
      </c>
      <c r="E194" s="1" t="s">
        <v>14</v>
      </c>
      <c r="F194" s="1" t="s">
        <v>177</v>
      </c>
      <c r="G194" s="1" t="s">
        <v>96</v>
      </c>
      <c r="H194" s="1" t="s">
        <v>29</v>
      </c>
      <c r="I194" s="1" t="s">
        <v>439</v>
      </c>
      <c r="J194">
        <v>31.152000000000001</v>
      </c>
      <c r="K194">
        <v>3</v>
      </c>
      <c r="L194">
        <v>3.5045999999999999</v>
      </c>
    </row>
    <row r="195" spans="1:12" x14ac:dyDescent="0.25">
      <c r="A195" s="1" t="s">
        <v>435</v>
      </c>
      <c r="B195" s="2">
        <v>41975</v>
      </c>
      <c r="C195" s="2">
        <v>41979</v>
      </c>
      <c r="D195" s="1" t="s">
        <v>436</v>
      </c>
      <c r="E195" s="1" t="s">
        <v>14</v>
      </c>
      <c r="F195" s="1" t="s">
        <v>177</v>
      </c>
      <c r="G195" s="1" t="s">
        <v>96</v>
      </c>
      <c r="H195" s="1" t="s">
        <v>27</v>
      </c>
      <c r="I195" s="1" t="s">
        <v>440</v>
      </c>
      <c r="J195">
        <v>6.7830000000000004</v>
      </c>
      <c r="K195">
        <v>7</v>
      </c>
      <c r="L195">
        <v>-4.7481</v>
      </c>
    </row>
    <row r="196" spans="1:12" x14ac:dyDescent="0.25">
      <c r="A196" s="1" t="s">
        <v>435</v>
      </c>
      <c r="B196" s="2">
        <v>41975</v>
      </c>
      <c r="C196" s="2">
        <v>41979</v>
      </c>
      <c r="D196" s="1" t="s">
        <v>436</v>
      </c>
      <c r="E196" s="1" t="s">
        <v>14</v>
      </c>
      <c r="F196" s="1" t="s">
        <v>177</v>
      </c>
      <c r="G196" s="1" t="s">
        <v>96</v>
      </c>
      <c r="H196" s="1" t="s">
        <v>25</v>
      </c>
      <c r="I196" s="1" t="s">
        <v>139</v>
      </c>
      <c r="J196">
        <v>406.36799999999999</v>
      </c>
      <c r="K196">
        <v>4</v>
      </c>
      <c r="L196">
        <v>30.477599999999999</v>
      </c>
    </row>
    <row r="197" spans="1:12" x14ac:dyDescent="0.25">
      <c r="A197" s="1" t="s">
        <v>441</v>
      </c>
      <c r="B197" s="2">
        <v>41354</v>
      </c>
      <c r="C197" s="2">
        <v>41358</v>
      </c>
      <c r="D197" s="1" t="s">
        <v>442</v>
      </c>
      <c r="E197" s="1" t="s">
        <v>14</v>
      </c>
      <c r="F197" s="1" t="s">
        <v>443</v>
      </c>
      <c r="G197" s="1" t="s">
        <v>88</v>
      </c>
      <c r="H197" s="1" t="s">
        <v>25</v>
      </c>
      <c r="I197" s="1" t="s">
        <v>444</v>
      </c>
      <c r="J197">
        <v>84.784000000000006</v>
      </c>
      <c r="K197">
        <v>2</v>
      </c>
      <c r="L197">
        <v>-20.136199999999999</v>
      </c>
    </row>
    <row r="198" spans="1:12" x14ac:dyDescent="0.25">
      <c r="A198" s="1" t="s">
        <v>441</v>
      </c>
      <c r="B198" s="2">
        <v>41354</v>
      </c>
      <c r="C198" s="2">
        <v>41358</v>
      </c>
      <c r="D198" s="1" t="s">
        <v>442</v>
      </c>
      <c r="E198" s="1" t="s">
        <v>14</v>
      </c>
      <c r="F198" s="1" t="s">
        <v>443</v>
      </c>
      <c r="G198" s="1" t="s">
        <v>88</v>
      </c>
      <c r="H198" s="1" t="s">
        <v>67</v>
      </c>
      <c r="I198" s="1" t="s">
        <v>445</v>
      </c>
      <c r="J198">
        <v>20.736000000000001</v>
      </c>
      <c r="K198">
        <v>4</v>
      </c>
      <c r="L198">
        <v>7.2576000000000001</v>
      </c>
    </row>
    <row r="199" spans="1:12" x14ac:dyDescent="0.25">
      <c r="A199" s="1" t="s">
        <v>441</v>
      </c>
      <c r="B199" s="2">
        <v>41354</v>
      </c>
      <c r="C199" s="2">
        <v>41358</v>
      </c>
      <c r="D199" s="1" t="s">
        <v>442</v>
      </c>
      <c r="E199" s="1" t="s">
        <v>14</v>
      </c>
      <c r="F199" s="1" t="s">
        <v>443</v>
      </c>
      <c r="G199" s="1" t="s">
        <v>88</v>
      </c>
      <c r="H199" s="1" t="s">
        <v>27</v>
      </c>
      <c r="I199" s="1" t="s">
        <v>356</v>
      </c>
      <c r="J199">
        <v>16.821000000000002</v>
      </c>
      <c r="K199">
        <v>3</v>
      </c>
      <c r="L199">
        <v>-12.896100000000001</v>
      </c>
    </row>
    <row r="200" spans="1:12" x14ac:dyDescent="0.25">
      <c r="A200" s="1" t="s">
        <v>441</v>
      </c>
      <c r="B200" s="2">
        <v>41354</v>
      </c>
      <c r="C200" s="2">
        <v>41358</v>
      </c>
      <c r="D200" s="1" t="s">
        <v>442</v>
      </c>
      <c r="E200" s="1" t="s">
        <v>14</v>
      </c>
      <c r="F200" s="1" t="s">
        <v>443</v>
      </c>
      <c r="G200" s="1" t="s">
        <v>88</v>
      </c>
      <c r="H200" s="1" t="s">
        <v>67</v>
      </c>
      <c r="I200" s="1" t="s">
        <v>446</v>
      </c>
      <c r="J200">
        <v>10.368</v>
      </c>
      <c r="K200">
        <v>2</v>
      </c>
      <c r="L200">
        <v>3.6288</v>
      </c>
    </row>
    <row r="201" spans="1:12" x14ac:dyDescent="0.25">
      <c r="A201" s="1" t="s">
        <v>447</v>
      </c>
      <c r="B201" s="2">
        <v>40763</v>
      </c>
      <c r="C201" s="2">
        <v>40770</v>
      </c>
      <c r="D201" s="1" t="s">
        <v>448</v>
      </c>
      <c r="E201" s="1" t="s">
        <v>14</v>
      </c>
      <c r="F201" s="1" t="s">
        <v>197</v>
      </c>
      <c r="G201" s="1" t="s">
        <v>16</v>
      </c>
      <c r="H201" s="1" t="s">
        <v>29</v>
      </c>
      <c r="I201" s="1" t="s">
        <v>449</v>
      </c>
      <c r="J201">
        <v>76.12</v>
      </c>
      <c r="K201">
        <v>2</v>
      </c>
      <c r="L201">
        <v>22.0748</v>
      </c>
    </row>
    <row r="202" spans="1:12" x14ac:dyDescent="0.25">
      <c r="A202" s="1" t="s">
        <v>447</v>
      </c>
      <c r="B202" s="2">
        <v>40763</v>
      </c>
      <c r="C202" s="2">
        <v>40770</v>
      </c>
      <c r="D202" s="1" t="s">
        <v>448</v>
      </c>
      <c r="E202" s="1" t="s">
        <v>14</v>
      </c>
      <c r="F202" s="1" t="s">
        <v>197</v>
      </c>
      <c r="G202" s="1" t="s">
        <v>16</v>
      </c>
      <c r="H202" s="1" t="s">
        <v>249</v>
      </c>
      <c r="I202" s="1" t="s">
        <v>290</v>
      </c>
      <c r="J202">
        <v>1199.9760000000001</v>
      </c>
      <c r="K202">
        <v>3</v>
      </c>
      <c r="L202">
        <v>434.99130000000002</v>
      </c>
    </row>
    <row r="203" spans="1:12" x14ac:dyDescent="0.25">
      <c r="A203" s="1" t="s">
        <v>447</v>
      </c>
      <c r="B203" s="2">
        <v>40763</v>
      </c>
      <c r="C203" s="2">
        <v>40770</v>
      </c>
      <c r="D203" s="1" t="s">
        <v>448</v>
      </c>
      <c r="E203" s="1" t="s">
        <v>14</v>
      </c>
      <c r="F203" s="1" t="s">
        <v>197</v>
      </c>
      <c r="G203" s="1" t="s">
        <v>16</v>
      </c>
      <c r="H203" s="1" t="s">
        <v>25</v>
      </c>
      <c r="I203" s="1" t="s">
        <v>450</v>
      </c>
      <c r="J203">
        <v>445.96</v>
      </c>
      <c r="K203">
        <v>5</v>
      </c>
      <c r="L203">
        <v>55.744999999999997</v>
      </c>
    </row>
    <row r="204" spans="1:12" x14ac:dyDescent="0.25">
      <c r="A204" s="1" t="s">
        <v>447</v>
      </c>
      <c r="B204" s="2">
        <v>40763</v>
      </c>
      <c r="C204" s="2">
        <v>40770</v>
      </c>
      <c r="D204" s="1" t="s">
        <v>448</v>
      </c>
      <c r="E204" s="1" t="s">
        <v>14</v>
      </c>
      <c r="F204" s="1" t="s">
        <v>197</v>
      </c>
      <c r="G204" s="1" t="s">
        <v>16</v>
      </c>
      <c r="H204" s="1" t="s">
        <v>21</v>
      </c>
      <c r="I204" s="1" t="s">
        <v>451</v>
      </c>
      <c r="J204">
        <v>327.76</v>
      </c>
      <c r="K204">
        <v>8</v>
      </c>
      <c r="L204">
        <v>91.772800000000004</v>
      </c>
    </row>
    <row r="205" spans="1:12" x14ac:dyDescent="0.25">
      <c r="A205" s="1" t="s">
        <v>452</v>
      </c>
      <c r="B205" s="2">
        <v>41779</v>
      </c>
      <c r="C205" s="2">
        <v>41783</v>
      </c>
      <c r="D205" s="1" t="s">
        <v>453</v>
      </c>
      <c r="E205" s="1" t="s">
        <v>14</v>
      </c>
      <c r="F205" s="1" t="s">
        <v>36</v>
      </c>
      <c r="G205" s="1" t="s">
        <v>37</v>
      </c>
      <c r="H205" s="1" t="s">
        <v>29</v>
      </c>
      <c r="I205" s="1" t="s">
        <v>454</v>
      </c>
      <c r="J205">
        <v>97.16</v>
      </c>
      <c r="K205">
        <v>2</v>
      </c>
      <c r="L205">
        <v>28.176400000000001</v>
      </c>
    </row>
    <row r="206" spans="1:12" x14ac:dyDescent="0.25">
      <c r="A206" s="1" t="s">
        <v>455</v>
      </c>
      <c r="B206" s="2">
        <v>41991</v>
      </c>
      <c r="C206" s="2">
        <v>41995</v>
      </c>
      <c r="D206" s="1" t="s">
        <v>456</v>
      </c>
      <c r="E206" s="1" t="s">
        <v>14</v>
      </c>
      <c r="F206" s="1" t="s">
        <v>47</v>
      </c>
      <c r="G206" s="1" t="s">
        <v>16</v>
      </c>
      <c r="H206" s="1" t="s">
        <v>27</v>
      </c>
      <c r="I206" s="1" t="s">
        <v>457</v>
      </c>
      <c r="J206">
        <v>15.24</v>
      </c>
      <c r="K206">
        <v>5</v>
      </c>
      <c r="L206">
        <v>5.1435000000000004</v>
      </c>
    </row>
    <row r="207" spans="1:12" x14ac:dyDescent="0.25">
      <c r="A207" s="1" t="s">
        <v>455</v>
      </c>
      <c r="B207" s="2">
        <v>41991</v>
      </c>
      <c r="C207" s="2">
        <v>41995</v>
      </c>
      <c r="D207" s="1" t="s">
        <v>456</v>
      </c>
      <c r="E207" s="1" t="s">
        <v>14</v>
      </c>
      <c r="F207" s="1" t="s">
        <v>47</v>
      </c>
      <c r="G207" s="1" t="s">
        <v>16</v>
      </c>
      <c r="H207" s="1" t="s">
        <v>67</v>
      </c>
      <c r="I207" s="1" t="s">
        <v>214</v>
      </c>
      <c r="J207">
        <v>13.23</v>
      </c>
      <c r="K207">
        <v>3</v>
      </c>
      <c r="L207">
        <v>6.0857999999999999</v>
      </c>
    </row>
    <row r="208" spans="1:12" x14ac:dyDescent="0.25">
      <c r="A208" s="1" t="s">
        <v>458</v>
      </c>
      <c r="B208" s="2">
        <v>41620</v>
      </c>
      <c r="C208" s="2">
        <v>41622</v>
      </c>
      <c r="D208" s="1" t="s">
        <v>459</v>
      </c>
      <c r="E208" s="1" t="s">
        <v>14</v>
      </c>
      <c r="F208" s="1" t="s">
        <v>95</v>
      </c>
      <c r="G208" s="1" t="s">
        <v>96</v>
      </c>
      <c r="H208" s="1" t="s">
        <v>43</v>
      </c>
      <c r="I208" s="1" t="s">
        <v>460</v>
      </c>
      <c r="J208">
        <v>243.38399999999999</v>
      </c>
      <c r="K208">
        <v>3</v>
      </c>
      <c r="L208">
        <v>-51.719099999999997</v>
      </c>
    </row>
    <row r="209" spans="1:12" x14ac:dyDescent="0.25">
      <c r="A209" s="1" t="s">
        <v>458</v>
      </c>
      <c r="B209" s="2">
        <v>41620</v>
      </c>
      <c r="C209" s="2">
        <v>41622</v>
      </c>
      <c r="D209" s="1" t="s">
        <v>459</v>
      </c>
      <c r="E209" s="1" t="s">
        <v>14</v>
      </c>
      <c r="F209" s="1" t="s">
        <v>95</v>
      </c>
      <c r="G209" s="1" t="s">
        <v>96</v>
      </c>
      <c r="H209" s="1" t="s">
        <v>58</v>
      </c>
      <c r="I209" s="1" t="s">
        <v>461</v>
      </c>
      <c r="J209">
        <v>119.8</v>
      </c>
      <c r="K209">
        <v>5</v>
      </c>
      <c r="L209">
        <v>29.95</v>
      </c>
    </row>
    <row r="210" spans="1:12" x14ac:dyDescent="0.25">
      <c r="A210" s="1" t="s">
        <v>458</v>
      </c>
      <c r="B210" s="2">
        <v>41620</v>
      </c>
      <c r="C210" s="2">
        <v>41622</v>
      </c>
      <c r="D210" s="1" t="s">
        <v>459</v>
      </c>
      <c r="E210" s="1" t="s">
        <v>14</v>
      </c>
      <c r="F210" s="1" t="s">
        <v>95</v>
      </c>
      <c r="G210" s="1" t="s">
        <v>96</v>
      </c>
      <c r="H210" s="1" t="s">
        <v>25</v>
      </c>
      <c r="I210" s="1" t="s">
        <v>462</v>
      </c>
      <c r="J210">
        <v>300.76799999999997</v>
      </c>
      <c r="K210">
        <v>4</v>
      </c>
      <c r="L210">
        <v>30.076799999999999</v>
      </c>
    </row>
    <row r="211" spans="1:12" x14ac:dyDescent="0.25">
      <c r="A211" s="1" t="s">
        <v>463</v>
      </c>
      <c r="B211" s="2">
        <v>41502</v>
      </c>
      <c r="C211" s="2">
        <v>41508</v>
      </c>
      <c r="D211" s="1" t="s">
        <v>464</v>
      </c>
      <c r="E211" s="1" t="s">
        <v>14</v>
      </c>
      <c r="F211" s="1" t="s">
        <v>95</v>
      </c>
      <c r="G211" s="1" t="s">
        <v>96</v>
      </c>
      <c r="H211" s="1" t="s">
        <v>27</v>
      </c>
      <c r="I211" s="1" t="s">
        <v>465</v>
      </c>
      <c r="J211">
        <v>18.882000000000001</v>
      </c>
      <c r="K211">
        <v>3</v>
      </c>
      <c r="L211">
        <v>-13.8468</v>
      </c>
    </row>
    <row r="212" spans="1:12" x14ac:dyDescent="0.25">
      <c r="A212" s="1" t="s">
        <v>463</v>
      </c>
      <c r="B212" s="2">
        <v>41502</v>
      </c>
      <c r="C212" s="2">
        <v>41508</v>
      </c>
      <c r="D212" s="1" t="s">
        <v>464</v>
      </c>
      <c r="E212" s="1" t="s">
        <v>14</v>
      </c>
      <c r="F212" s="1" t="s">
        <v>95</v>
      </c>
      <c r="G212" s="1" t="s">
        <v>96</v>
      </c>
      <c r="H212" s="1" t="s">
        <v>29</v>
      </c>
      <c r="I212" s="1" t="s">
        <v>466</v>
      </c>
      <c r="J212">
        <v>122.328</v>
      </c>
      <c r="K212">
        <v>3</v>
      </c>
      <c r="L212">
        <v>12.232799999999999</v>
      </c>
    </row>
    <row r="213" spans="1:12" x14ac:dyDescent="0.25">
      <c r="A213" s="1" t="s">
        <v>467</v>
      </c>
      <c r="B213" s="2">
        <v>41415</v>
      </c>
      <c r="C213" s="2">
        <v>41420</v>
      </c>
      <c r="D213" s="1" t="s">
        <v>468</v>
      </c>
      <c r="E213" s="1" t="s">
        <v>14</v>
      </c>
      <c r="F213" s="1" t="s">
        <v>469</v>
      </c>
      <c r="G213" s="1" t="s">
        <v>16</v>
      </c>
      <c r="H213" s="1" t="s">
        <v>21</v>
      </c>
      <c r="I213" s="1" t="s">
        <v>470</v>
      </c>
      <c r="J213">
        <v>1049.2</v>
      </c>
      <c r="K213">
        <v>5</v>
      </c>
      <c r="L213">
        <v>272.79199999999997</v>
      </c>
    </row>
    <row r="214" spans="1:12" x14ac:dyDescent="0.25">
      <c r="A214" s="1" t="s">
        <v>467</v>
      </c>
      <c r="B214" s="2">
        <v>41415</v>
      </c>
      <c r="C214" s="2">
        <v>41420</v>
      </c>
      <c r="D214" s="1" t="s">
        <v>468</v>
      </c>
      <c r="E214" s="1" t="s">
        <v>14</v>
      </c>
      <c r="F214" s="1" t="s">
        <v>469</v>
      </c>
      <c r="G214" s="1" t="s">
        <v>16</v>
      </c>
      <c r="H214" s="1" t="s">
        <v>27</v>
      </c>
      <c r="I214" s="1" t="s">
        <v>471</v>
      </c>
      <c r="J214">
        <v>15.423999999999999</v>
      </c>
      <c r="K214">
        <v>4</v>
      </c>
      <c r="L214">
        <v>5.0128000000000004</v>
      </c>
    </row>
    <row r="215" spans="1:12" x14ac:dyDescent="0.25">
      <c r="A215" s="1" t="s">
        <v>472</v>
      </c>
      <c r="B215" s="2">
        <v>41851</v>
      </c>
      <c r="C215" s="2">
        <v>41855</v>
      </c>
      <c r="D215" s="1" t="s">
        <v>473</v>
      </c>
      <c r="E215" s="1" t="s">
        <v>14</v>
      </c>
      <c r="F215" s="1" t="s">
        <v>474</v>
      </c>
      <c r="G215" s="1" t="s">
        <v>16</v>
      </c>
      <c r="H215" s="1" t="s">
        <v>43</v>
      </c>
      <c r="I215" s="1" t="s">
        <v>475</v>
      </c>
      <c r="J215">
        <v>330.4</v>
      </c>
      <c r="K215">
        <v>2</v>
      </c>
      <c r="L215">
        <v>85.903999999999996</v>
      </c>
    </row>
    <row r="216" spans="1:12" x14ac:dyDescent="0.25">
      <c r="A216" s="1" t="s">
        <v>472</v>
      </c>
      <c r="B216" s="2">
        <v>41851</v>
      </c>
      <c r="C216" s="2">
        <v>41855</v>
      </c>
      <c r="D216" s="1" t="s">
        <v>473</v>
      </c>
      <c r="E216" s="1" t="s">
        <v>14</v>
      </c>
      <c r="F216" s="1" t="s">
        <v>474</v>
      </c>
      <c r="G216" s="1" t="s">
        <v>16</v>
      </c>
      <c r="H216" s="1" t="s">
        <v>17</v>
      </c>
      <c r="I216" s="1" t="s">
        <v>476</v>
      </c>
      <c r="J216">
        <v>26.25</v>
      </c>
      <c r="K216">
        <v>7</v>
      </c>
      <c r="L216">
        <v>12.6</v>
      </c>
    </row>
    <row r="217" spans="1:12" x14ac:dyDescent="0.25">
      <c r="A217" s="1" t="s">
        <v>477</v>
      </c>
      <c r="B217" s="2">
        <v>41366</v>
      </c>
      <c r="C217" s="2">
        <v>41373</v>
      </c>
      <c r="D217" s="1" t="s">
        <v>212</v>
      </c>
      <c r="E217" s="1" t="s">
        <v>14</v>
      </c>
      <c r="F217" s="1" t="s">
        <v>478</v>
      </c>
      <c r="G217" s="1" t="s">
        <v>73</v>
      </c>
      <c r="H217" s="1" t="s">
        <v>119</v>
      </c>
      <c r="I217" s="1" t="s">
        <v>159</v>
      </c>
      <c r="J217">
        <v>31.56</v>
      </c>
      <c r="K217">
        <v>5</v>
      </c>
      <c r="L217">
        <v>9.8625000000000007</v>
      </c>
    </row>
    <row r="218" spans="1:12" x14ac:dyDescent="0.25">
      <c r="A218" s="1" t="s">
        <v>477</v>
      </c>
      <c r="B218" s="2">
        <v>41366</v>
      </c>
      <c r="C218" s="2">
        <v>41373</v>
      </c>
      <c r="D218" s="1" t="s">
        <v>212</v>
      </c>
      <c r="E218" s="1" t="s">
        <v>14</v>
      </c>
      <c r="F218" s="1" t="s">
        <v>478</v>
      </c>
      <c r="G218" s="1" t="s">
        <v>73</v>
      </c>
      <c r="H218" s="1" t="s">
        <v>29</v>
      </c>
      <c r="I218" s="1" t="s">
        <v>479</v>
      </c>
      <c r="J218">
        <v>30.143999999999998</v>
      </c>
      <c r="K218">
        <v>2</v>
      </c>
      <c r="L218">
        <v>3.0144000000000002</v>
      </c>
    </row>
    <row r="219" spans="1:12" x14ac:dyDescent="0.25">
      <c r="A219" s="1" t="s">
        <v>480</v>
      </c>
      <c r="B219" s="2">
        <v>41620</v>
      </c>
      <c r="C219" s="2">
        <v>41625</v>
      </c>
      <c r="D219" s="1" t="s">
        <v>481</v>
      </c>
      <c r="E219" s="1" t="s">
        <v>14</v>
      </c>
      <c r="F219" s="1" t="s">
        <v>482</v>
      </c>
      <c r="G219" s="1" t="s">
        <v>37</v>
      </c>
      <c r="H219" s="1" t="s">
        <v>21</v>
      </c>
      <c r="I219" s="1" t="s">
        <v>483</v>
      </c>
      <c r="J219">
        <v>14.8</v>
      </c>
      <c r="K219">
        <v>4</v>
      </c>
      <c r="L219">
        <v>6.0679999999999996</v>
      </c>
    </row>
    <row r="220" spans="1:12" x14ac:dyDescent="0.25">
      <c r="A220" s="1" t="s">
        <v>480</v>
      </c>
      <c r="B220" s="2">
        <v>41620</v>
      </c>
      <c r="C220" s="2">
        <v>41625</v>
      </c>
      <c r="D220" s="1" t="s">
        <v>481</v>
      </c>
      <c r="E220" s="1" t="s">
        <v>14</v>
      </c>
      <c r="F220" s="1" t="s">
        <v>482</v>
      </c>
      <c r="G220" s="1" t="s">
        <v>37</v>
      </c>
      <c r="H220" s="1" t="s">
        <v>25</v>
      </c>
      <c r="I220" s="1" t="s">
        <v>484</v>
      </c>
      <c r="J220">
        <v>302.37599999999998</v>
      </c>
      <c r="K220">
        <v>3</v>
      </c>
      <c r="L220">
        <v>22.6782</v>
      </c>
    </row>
    <row r="221" spans="1:12" x14ac:dyDescent="0.25">
      <c r="A221" s="1" t="s">
        <v>480</v>
      </c>
      <c r="B221" s="2">
        <v>41620</v>
      </c>
      <c r="C221" s="2">
        <v>41625</v>
      </c>
      <c r="D221" s="1" t="s">
        <v>481</v>
      </c>
      <c r="E221" s="1" t="s">
        <v>14</v>
      </c>
      <c r="F221" s="1" t="s">
        <v>482</v>
      </c>
      <c r="G221" s="1" t="s">
        <v>37</v>
      </c>
      <c r="H221" s="1" t="s">
        <v>58</v>
      </c>
      <c r="I221" s="1" t="s">
        <v>485</v>
      </c>
      <c r="J221">
        <v>316</v>
      </c>
      <c r="K221">
        <v>4</v>
      </c>
      <c r="L221">
        <v>31.6</v>
      </c>
    </row>
    <row r="222" spans="1:12" x14ac:dyDescent="0.25">
      <c r="A222" s="1" t="s">
        <v>486</v>
      </c>
      <c r="B222" s="2">
        <v>40996</v>
      </c>
      <c r="C222" s="2">
        <v>41001</v>
      </c>
      <c r="D222" s="1" t="s">
        <v>487</v>
      </c>
      <c r="E222" s="1" t="s">
        <v>14</v>
      </c>
      <c r="F222" s="1" t="s">
        <v>15</v>
      </c>
      <c r="G222" s="1" t="s">
        <v>16</v>
      </c>
      <c r="H222" s="1" t="s">
        <v>58</v>
      </c>
      <c r="I222" s="1" t="s">
        <v>488</v>
      </c>
      <c r="J222">
        <v>166.24</v>
      </c>
      <c r="K222">
        <v>1</v>
      </c>
      <c r="L222">
        <v>24.936</v>
      </c>
    </row>
    <row r="223" spans="1:12" x14ac:dyDescent="0.25">
      <c r="A223" s="1" t="s">
        <v>486</v>
      </c>
      <c r="B223" s="2">
        <v>40996</v>
      </c>
      <c r="C223" s="2">
        <v>41001</v>
      </c>
      <c r="D223" s="1" t="s">
        <v>487</v>
      </c>
      <c r="E223" s="1" t="s">
        <v>14</v>
      </c>
      <c r="F223" s="1" t="s">
        <v>15</v>
      </c>
      <c r="G223" s="1" t="s">
        <v>16</v>
      </c>
      <c r="H223" s="1" t="s">
        <v>67</v>
      </c>
      <c r="I223" s="1" t="s">
        <v>489</v>
      </c>
      <c r="J223">
        <v>33.4</v>
      </c>
      <c r="K223">
        <v>5</v>
      </c>
      <c r="L223">
        <v>16.032</v>
      </c>
    </row>
    <row r="224" spans="1:12" x14ac:dyDescent="0.25">
      <c r="A224" s="1" t="s">
        <v>490</v>
      </c>
      <c r="B224" s="2">
        <v>41583</v>
      </c>
      <c r="C224" s="2">
        <v>41587</v>
      </c>
      <c r="D224" s="1" t="s">
        <v>274</v>
      </c>
      <c r="E224" s="1" t="s">
        <v>14</v>
      </c>
      <c r="F224" s="1" t="s">
        <v>36</v>
      </c>
      <c r="G224" s="1" t="s">
        <v>37</v>
      </c>
      <c r="H224" s="1" t="s">
        <v>21</v>
      </c>
      <c r="I224" s="1" t="s">
        <v>491</v>
      </c>
      <c r="J224">
        <v>209.88</v>
      </c>
      <c r="K224">
        <v>3</v>
      </c>
      <c r="L224">
        <v>35.679600000000001</v>
      </c>
    </row>
    <row r="225" spans="1:12" x14ac:dyDescent="0.25">
      <c r="A225" s="1" t="s">
        <v>492</v>
      </c>
      <c r="B225" s="2">
        <v>41008</v>
      </c>
      <c r="C225" s="2">
        <v>41013</v>
      </c>
      <c r="D225" s="1" t="s">
        <v>493</v>
      </c>
      <c r="E225" s="1" t="s">
        <v>14</v>
      </c>
      <c r="F225" s="1" t="s">
        <v>240</v>
      </c>
      <c r="G225" s="1" t="s">
        <v>16</v>
      </c>
      <c r="H225" s="1" t="s">
        <v>31</v>
      </c>
      <c r="I225" s="1" t="s">
        <v>494</v>
      </c>
      <c r="J225">
        <v>369.91199999999998</v>
      </c>
      <c r="K225">
        <v>3</v>
      </c>
      <c r="L225">
        <v>-13.871700000000001</v>
      </c>
    </row>
    <row r="226" spans="1:12" x14ac:dyDescent="0.25">
      <c r="A226" s="1" t="s">
        <v>495</v>
      </c>
      <c r="B226" s="2">
        <v>40725</v>
      </c>
      <c r="C226" s="2">
        <v>40730</v>
      </c>
      <c r="D226" s="1" t="s">
        <v>496</v>
      </c>
      <c r="E226" s="1" t="s">
        <v>14</v>
      </c>
      <c r="F226" s="1" t="s">
        <v>36</v>
      </c>
      <c r="G226" s="1" t="s">
        <v>37</v>
      </c>
      <c r="H226" s="1" t="s">
        <v>27</v>
      </c>
      <c r="I226" s="1" t="s">
        <v>497</v>
      </c>
      <c r="J226">
        <v>19.920000000000002</v>
      </c>
      <c r="K226">
        <v>5</v>
      </c>
      <c r="L226">
        <v>6.9720000000000004</v>
      </c>
    </row>
    <row r="227" spans="1:12" x14ac:dyDescent="0.25">
      <c r="A227" s="1" t="s">
        <v>498</v>
      </c>
      <c r="B227" s="2">
        <v>40696</v>
      </c>
      <c r="C227" s="2">
        <v>40701</v>
      </c>
      <c r="D227" s="1" t="s">
        <v>499</v>
      </c>
      <c r="E227" s="1" t="s">
        <v>14</v>
      </c>
      <c r="F227" s="1" t="s">
        <v>53</v>
      </c>
      <c r="G227" s="1" t="s">
        <v>42</v>
      </c>
      <c r="H227" s="1" t="s">
        <v>27</v>
      </c>
      <c r="I227" s="1" t="s">
        <v>364</v>
      </c>
      <c r="J227">
        <v>59.808</v>
      </c>
      <c r="K227">
        <v>3</v>
      </c>
      <c r="L227">
        <v>19.4376</v>
      </c>
    </row>
    <row r="228" spans="1:12" x14ac:dyDescent="0.25">
      <c r="A228" s="1" t="s">
        <v>498</v>
      </c>
      <c r="B228" s="2">
        <v>40696</v>
      </c>
      <c r="C228" s="2">
        <v>40701</v>
      </c>
      <c r="D228" s="1" t="s">
        <v>499</v>
      </c>
      <c r="E228" s="1" t="s">
        <v>14</v>
      </c>
      <c r="F228" s="1" t="s">
        <v>53</v>
      </c>
      <c r="G228" s="1" t="s">
        <v>42</v>
      </c>
      <c r="H228" s="1" t="s">
        <v>21</v>
      </c>
      <c r="I228" s="1" t="s">
        <v>500</v>
      </c>
      <c r="J228">
        <v>73.319999999999993</v>
      </c>
      <c r="K228">
        <v>6</v>
      </c>
      <c r="L228">
        <v>21.995999999999999</v>
      </c>
    </row>
    <row r="229" spans="1:12" x14ac:dyDescent="0.25">
      <c r="A229" s="1" t="s">
        <v>501</v>
      </c>
      <c r="B229" s="2">
        <v>41318</v>
      </c>
      <c r="C229" s="2">
        <v>41323</v>
      </c>
      <c r="D229" s="1" t="s">
        <v>502</v>
      </c>
      <c r="E229" s="1" t="s">
        <v>14</v>
      </c>
      <c r="F229" s="1" t="s">
        <v>15</v>
      </c>
      <c r="G229" s="1" t="s">
        <v>16</v>
      </c>
      <c r="H229" s="1" t="s">
        <v>67</v>
      </c>
      <c r="I229" s="1" t="s">
        <v>503</v>
      </c>
      <c r="J229">
        <v>146.82</v>
      </c>
      <c r="K229">
        <v>3</v>
      </c>
      <c r="L229">
        <v>73.41</v>
      </c>
    </row>
    <row r="230" spans="1:12" x14ac:dyDescent="0.25">
      <c r="A230" s="1" t="s">
        <v>504</v>
      </c>
      <c r="B230" s="2">
        <v>41661</v>
      </c>
      <c r="C230" s="2">
        <v>41665</v>
      </c>
      <c r="D230" s="1" t="s">
        <v>505</v>
      </c>
      <c r="E230" s="1" t="s">
        <v>14</v>
      </c>
      <c r="F230" s="1" t="s">
        <v>36</v>
      </c>
      <c r="G230" s="1" t="s">
        <v>37</v>
      </c>
      <c r="H230" s="1" t="s">
        <v>43</v>
      </c>
      <c r="I230" s="1" t="s">
        <v>506</v>
      </c>
      <c r="J230">
        <v>242.94</v>
      </c>
      <c r="K230">
        <v>3</v>
      </c>
      <c r="L230">
        <v>9.7175999999999991</v>
      </c>
    </row>
    <row r="231" spans="1:12" x14ac:dyDescent="0.25">
      <c r="A231" s="1" t="s">
        <v>504</v>
      </c>
      <c r="B231" s="2">
        <v>41661</v>
      </c>
      <c r="C231" s="2">
        <v>41665</v>
      </c>
      <c r="D231" s="1" t="s">
        <v>505</v>
      </c>
      <c r="E231" s="1" t="s">
        <v>14</v>
      </c>
      <c r="F231" s="1" t="s">
        <v>36</v>
      </c>
      <c r="G231" s="1" t="s">
        <v>37</v>
      </c>
      <c r="H231" s="1" t="s">
        <v>58</v>
      </c>
      <c r="I231" s="1" t="s">
        <v>507</v>
      </c>
      <c r="J231">
        <v>179.97</v>
      </c>
      <c r="K231">
        <v>3</v>
      </c>
      <c r="L231">
        <v>86.385599999999997</v>
      </c>
    </row>
    <row r="232" spans="1:12" x14ac:dyDescent="0.25">
      <c r="A232" s="1" t="s">
        <v>504</v>
      </c>
      <c r="B232" s="2">
        <v>41661</v>
      </c>
      <c r="C232" s="2">
        <v>41665</v>
      </c>
      <c r="D232" s="1" t="s">
        <v>505</v>
      </c>
      <c r="E232" s="1" t="s">
        <v>14</v>
      </c>
      <c r="F232" s="1" t="s">
        <v>36</v>
      </c>
      <c r="G232" s="1" t="s">
        <v>37</v>
      </c>
      <c r="H232" s="1" t="s">
        <v>27</v>
      </c>
      <c r="I232" s="1" t="s">
        <v>508</v>
      </c>
      <c r="J232">
        <v>99.695999999999998</v>
      </c>
      <c r="K232">
        <v>6</v>
      </c>
      <c r="L232">
        <v>33.647399999999998</v>
      </c>
    </row>
    <row r="233" spans="1:12" x14ac:dyDescent="0.25">
      <c r="A233" s="1" t="s">
        <v>504</v>
      </c>
      <c r="B233" s="2">
        <v>41661</v>
      </c>
      <c r="C233" s="2">
        <v>41665</v>
      </c>
      <c r="D233" s="1" t="s">
        <v>505</v>
      </c>
      <c r="E233" s="1" t="s">
        <v>14</v>
      </c>
      <c r="F233" s="1" t="s">
        <v>36</v>
      </c>
      <c r="G233" s="1" t="s">
        <v>37</v>
      </c>
      <c r="H233" s="1" t="s">
        <v>27</v>
      </c>
      <c r="I233" s="1" t="s">
        <v>509</v>
      </c>
      <c r="J233">
        <v>27.936</v>
      </c>
      <c r="K233">
        <v>4</v>
      </c>
      <c r="L233">
        <v>9.4283999999999999</v>
      </c>
    </row>
    <row r="234" spans="1:12" x14ac:dyDescent="0.25">
      <c r="A234" s="1" t="s">
        <v>504</v>
      </c>
      <c r="B234" s="2">
        <v>41661</v>
      </c>
      <c r="C234" s="2">
        <v>41665</v>
      </c>
      <c r="D234" s="1" t="s">
        <v>505</v>
      </c>
      <c r="E234" s="1" t="s">
        <v>14</v>
      </c>
      <c r="F234" s="1" t="s">
        <v>36</v>
      </c>
      <c r="G234" s="1" t="s">
        <v>37</v>
      </c>
      <c r="H234" s="1" t="s">
        <v>296</v>
      </c>
      <c r="I234" s="1" t="s">
        <v>510</v>
      </c>
      <c r="J234">
        <v>84.98</v>
      </c>
      <c r="K234">
        <v>1</v>
      </c>
      <c r="L234">
        <v>18.695599999999999</v>
      </c>
    </row>
    <row r="235" spans="1:12" x14ac:dyDescent="0.25">
      <c r="A235" s="1" t="s">
        <v>504</v>
      </c>
      <c r="B235" s="2">
        <v>41661</v>
      </c>
      <c r="C235" s="2">
        <v>41665</v>
      </c>
      <c r="D235" s="1" t="s">
        <v>505</v>
      </c>
      <c r="E235" s="1" t="s">
        <v>14</v>
      </c>
      <c r="F235" s="1" t="s">
        <v>36</v>
      </c>
      <c r="G235" s="1" t="s">
        <v>37</v>
      </c>
      <c r="H235" s="1" t="s">
        <v>27</v>
      </c>
      <c r="I235" s="1" t="s">
        <v>511</v>
      </c>
      <c r="J235">
        <v>18.72</v>
      </c>
      <c r="K235">
        <v>5</v>
      </c>
      <c r="L235">
        <v>6.5519999999999996</v>
      </c>
    </row>
    <row r="236" spans="1:12" x14ac:dyDescent="0.25">
      <c r="A236" s="1" t="s">
        <v>512</v>
      </c>
      <c r="B236" s="2">
        <v>40794</v>
      </c>
      <c r="C236" s="2">
        <v>40798</v>
      </c>
      <c r="D236" s="1" t="s">
        <v>513</v>
      </c>
      <c r="E236" s="1" t="s">
        <v>14</v>
      </c>
      <c r="F236" s="1" t="s">
        <v>47</v>
      </c>
      <c r="G236" s="1" t="s">
        <v>16</v>
      </c>
      <c r="H236" s="1" t="s">
        <v>58</v>
      </c>
      <c r="I236" s="1" t="s">
        <v>514</v>
      </c>
      <c r="J236">
        <v>49.98</v>
      </c>
      <c r="K236">
        <v>2</v>
      </c>
      <c r="L236">
        <v>8.4966000000000008</v>
      </c>
    </row>
    <row r="237" spans="1:12" x14ac:dyDescent="0.25">
      <c r="A237" s="1" t="s">
        <v>515</v>
      </c>
      <c r="B237" s="2">
        <v>40690</v>
      </c>
      <c r="C237" s="2">
        <v>40690</v>
      </c>
      <c r="D237" s="1" t="s">
        <v>516</v>
      </c>
      <c r="E237" s="1" t="s">
        <v>14</v>
      </c>
      <c r="F237" s="1" t="s">
        <v>197</v>
      </c>
      <c r="G237" s="1" t="s">
        <v>16</v>
      </c>
      <c r="H237" s="1" t="s">
        <v>31</v>
      </c>
      <c r="I237" s="1" t="s">
        <v>517</v>
      </c>
      <c r="J237">
        <v>567.12</v>
      </c>
      <c r="K237">
        <v>10</v>
      </c>
      <c r="L237">
        <v>-28.356000000000002</v>
      </c>
    </row>
    <row r="238" spans="1:12" x14ac:dyDescent="0.25">
      <c r="A238" s="1" t="s">
        <v>515</v>
      </c>
      <c r="B238" s="2">
        <v>40690</v>
      </c>
      <c r="C238" s="2">
        <v>40690</v>
      </c>
      <c r="D238" s="1" t="s">
        <v>516</v>
      </c>
      <c r="E238" s="1" t="s">
        <v>14</v>
      </c>
      <c r="F238" s="1" t="s">
        <v>197</v>
      </c>
      <c r="G238" s="1" t="s">
        <v>16</v>
      </c>
      <c r="H238" s="1" t="s">
        <v>43</v>
      </c>
      <c r="I238" s="1" t="s">
        <v>518</v>
      </c>
      <c r="J238">
        <v>359.32</v>
      </c>
      <c r="K238">
        <v>4</v>
      </c>
      <c r="L238">
        <v>7.1863999999999999</v>
      </c>
    </row>
    <row r="239" spans="1:12" x14ac:dyDescent="0.25">
      <c r="A239" s="1" t="s">
        <v>519</v>
      </c>
      <c r="B239" s="2">
        <v>41372</v>
      </c>
      <c r="C239" s="2">
        <v>41374</v>
      </c>
      <c r="D239" s="1" t="s">
        <v>520</v>
      </c>
      <c r="E239" s="1" t="s">
        <v>14</v>
      </c>
      <c r="F239" s="1" t="s">
        <v>47</v>
      </c>
      <c r="G239" s="1" t="s">
        <v>16</v>
      </c>
      <c r="H239" s="1" t="s">
        <v>249</v>
      </c>
      <c r="I239" s="1" t="s">
        <v>521</v>
      </c>
      <c r="J239">
        <v>1199.9760000000001</v>
      </c>
      <c r="K239">
        <v>3</v>
      </c>
      <c r="L239">
        <v>374.99250000000001</v>
      </c>
    </row>
    <row r="240" spans="1:12" x14ac:dyDescent="0.25">
      <c r="A240" s="1" t="s">
        <v>522</v>
      </c>
      <c r="B240" s="2">
        <v>41250</v>
      </c>
      <c r="C240" s="2">
        <v>41255</v>
      </c>
      <c r="D240" s="1" t="s">
        <v>523</v>
      </c>
      <c r="E240" s="1" t="s">
        <v>14</v>
      </c>
      <c r="F240" s="1" t="s">
        <v>15</v>
      </c>
      <c r="G240" s="1" t="s">
        <v>16</v>
      </c>
      <c r="H240" s="1" t="s">
        <v>21</v>
      </c>
      <c r="I240" s="1" t="s">
        <v>524</v>
      </c>
      <c r="J240">
        <v>79.92</v>
      </c>
      <c r="K240">
        <v>4</v>
      </c>
      <c r="L240">
        <v>28.7712</v>
      </c>
    </row>
    <row r="241" spans="1:12" x14ac:dyDescent="0.25">
      <c r="A241" s="1" t="s">
        <v>525</v>
      </c>
      <c r="B241" s="2">
        <v>41152</v>
      </c>
      <c r="C241" s="2">
        <v>41157</v>
      </c>
      <c r="D241" s="1" t="s">
        <v>526</v>
      </c>
      <c r="E241" s="1" t="s">
        <v>14</v>
      </c>
      <c r="F241" s="1" t="s">
        <v>15</v>
      </c>
      <c r="G241" s="1" t="s">
        <v>16</v>
      </c>
      <c r="H241" s="1" t="s">
        <v>67</v>
      </c>
      <c r="I241" s="1" t="s">
        <v>407</v>
      </c>
      <c r="J241">
        <v>58.32</v>
      </c>
      <c r="K241">
        <v>9</v>
      </c>
      <c r="L241">
        <v>27.993600000000001</v>
      </c>
    </row>
    <row r="242" spans="1:12" x14ac:dyDescent="0.25">
      <c r="A242" s="1" t="s">
        <v>527</v>
      </c>
      <c r="B242" s="2">
        <v>41142</v>
      </c>
      <c r="C242" s="2">
        <v>41144</v>
      </c>
      <c r="D242" s="1" t="s">
        <v>528</v>
      </c>
      <c r="E242" s="1" t="s">
        <v>14</v>
      </c>
      <c r="F242" s="1" t="s">
        <v>47</v>
      </c>
      <c r="G242" s="1" t="s">
        <v>16</v>
      </c>
      <c r="H242" s="1" t="s">
        <v>110</v>
      </c>
      <c r="I242" s="1" t="s">
        <v>529</v>
      </c>
      <c r="J242">
        <v>544.00800000000004</v>
      </c>
      <c r="K242">
        <v>3</v>
      </c>
      <c r="L242">
        <v>40.800600000000003</v>
      </c>
    </row>
    <row r="243" spans="1:12" x14ac:dyDescent="0.25">
      <c r="A243" s="1" t="s">
        <v>527</v>
      </c>
      <c r="B243" s="2">
        <v>41142</v>
      </c>
      <c r="C243" s="2">
        <v>41144</v>
      </c>
      <c r="D243" s="1" t="s">
        <v>528</v>
      </c>
      <c r="E243" s="1" t="s">
        <v>14</v>
      </c>
      <c r="F243" s="1" t="s">
        <v>47</v>
      </c>
      <c r="G243" s="1" t="s">
        <v>16</v>
      </c>
      <c r="H243" s="1" t="s">
        <v>67</v>
      </c>
      <c r="I243" s="1" t="s">
        <v>301</v>
      </c>
      <c r="J243">
        <v>59.94</v>
      </c>
      <c r="K243">
        <v>3</v>
      </c>
      <c r="L243">
        <v>28.171800000000001</v>
      </c>
    </row>
    <row r="244" spans="1:12" x14ac:dyDescent="0.25">
      <c r="A244" s="1" t="s">
        <v>527</v>
      </c>
      <c r="B244" s="2">
        <v>41142</v>
      </c>
      <c r="C244" s="2">
        <v>41144</v>
      </c>
      <c r="D244" s="1" t="s">
        <v>528</v>
      </c>
      <c r="E244" s="1" t="s">
        <v>14</v>
      </c>
      <c r="F244" s="1" t="s">
        <v>47</v>
      </c>
      <c r="G244" s="1" t="s">
        <v>16</v>
      </c>
      <c r="H244" s="1" t="s">
        <v>67</v>
      </c>
      <c r="I244" s="1" t="s">
        <v>530</v>
      </c>
      <c r="J244">
        <v>23.92</v>
      </c>
      <c r="K244">
        <v>4</v>
      </c>
      <c r="L244">
        <v>11.720800000000001</v>
      </c>
    </row>
    <row r="245" spans="1:12" x14ac:dyDescent="0.25">
      <c r="A245" s="1" t="s">
        <v>527</v>
      </c>
      <c r="B245" s="2">
        <v>41142</v>
      </c>
      <c r="C245" s="2">
        <v>41144</v>
      </c>
      <c r="D245" s="1" t="s">
        <v>528</v>
      </c>
      <c r="E245" s="1" t="s">
        <v>14</v>
      </c>
      <c r="F245" s="1" t="s">
        <v>47</v>
      </c>
      <c r="G245" s="1" t="s">
        <v>16</v>
      </c>
      <c r="H245" s="1" t="s">
        <v>67</v>
      </c>
      <c r="I245" s="1" t="s">
        <v>531</v>
      </c>
      <c r="J245">
        <v>4.28</v>
      </c>
      <c r="K245">
        <v>1</v>
      </c>
      <c r="L245">
        <v>1.9259999999999999</v>
      </c>
    </row>
    <row r="246" spans="1:12" x14ac:dyDescent="0.25">
      <c r="A246" s="1" t="s">
        <v>532</v>
      </c>
      <c r="B246" s="2">
        <v>41716</v>
      </c>
      <c r="C246" s="2">
        <v>41720</v>
      </c>
      <c r="D246" s="1" t="s">
        <v>533</v>
      </c>
      <c r="E246" s="1" t="s">
        <v>14</v>
      </c>
      <c r="F246" s="1" t="s">
        <v>534</v>
      </c>
      <c r="G246" s="1" t="s">
        <v>16</v>
      </c>
      <c r="H246" s="1" t="s">
        <v>27</v>
      </c>
      <c r="I246" s="1" t="s">
        <v>535</v>
      </c>
      <c r="J246">
        <v>17.456</v>
      </c>
      <c r="K246">
        <v>2</v>
      </c>
      <c r="L246">
        <v>5.8914</v>
      </c>
    </row>
    <row r="247" spans="1:12" x14ac:dyDescent="0.25">
      <c r="A247" s="1" t="s">
        <v>536</v>
      </c>
      <c r="B247" s="2">
        <v>41255</v>
      </c>
      <c r="C247" s="2">
        <v>41259</v>
      </c>
      <c r="D247" s="1" t="s">
        <v>537</v>
      </c>
      <c r="E247" s="1" t="s">
        <v>14</v>
      </c>
      <c r="F247" s="1" t="s">
        <v>534</v>
      </c>
      <c r="G247" s="1" t="s">
        <v>16</v>
      </c>
      <c r="H247" s="1" t="s">
        <v>110</v>
      </c>
      <c r="I247" s="1" t="s">
        <v>538</v>
      </c>
      <c r="J247">
        <v>348.928</v>
      </c>
      <c r="K247">
        <v>2</v>
      </c>
      <c r="L247">
        <v>34.892800000000001</v>
      </c>
    </row>
    <row r="248" spans="1:12" x14ac:dyDescent="0.25">
      <c r="A248" s="1" t="s">
        <v>539</v>
      </c>
      <c r="B248" s="2">
        <v>40806</v>
      </c>
      <c r="C248" s="2">
        <v>40812</v>
      </c>
      <c r="D248" s="1" t="s">
        <v>540</v>
      </c>
      <c r="E248" s="1" t="s">
        <v>14</v>
      </c>
      <c r="F248" s="1" t="s">
        <v>47</v>
      </c>
      <c r="G248" s="1" t="s">
        <v>16</v>
      </c>
      <c r="H248" s="1" t="s">
        <v>17</v>
      </c>
      <c r="I248" s="1" t="s">
        <v>541</v>
      </c>
      <c r="J248">
        <v>9.9600000000000009</v>
      </c>
      <c r="K248">
        <v>2</v>
      </c>
      <c r="L248">
        <v>4.5815999999999999</v>
      </c>
    </row>
    <row r="249" spans="1:12" x14ac:dyDescent="0.25">
      <c r="A249" s="1" t="s">
        <v>539</v>
      </c>
      <c r="B249" s="2">
        <v>40806</v>
      </c>
      <c r="C249" s="2">
        <v>40812</v>
      </c>
      <c r="D249" s="1" t="s">
        <v>540</v>
      </c>
      <c r="E249" s="1" t="s">
        <v>14</v>
      </c>
      <c r="F249" s="1" t="s">
        <v>47</v>
      </c>
      <c r="G249" s="1" t="s">
        <v>16</v>
      </c>
      <c r="H249" s="1" t="s">
        <v>67</v>
      </c>
      <c r="I249" s="1" t="s">
        <v>291</v>
      </c>
      <c r="J249">
        <v>21.72</v>
      </c>
      <c r="K249">
        <v>4</v>
      </c>
      <c r="L249">
        <v>10.642799999999999</v>
      </c>
    </row>
    <row r="250" spans="1:12" x14ac:dyDescent="0.25">
      <c r="A250" s="1" t="s">
        <v>542</v>
      </c>
      <c r="B250" s="2">
        <v>41240</v>
      </c>
      <c r="C250" s="2">
        <v>41246</v>
      </c>
      <c r="D250" s="1" t="s">
        <v>543</v>
      </c>
      <c r="E250" s="1" t="s">
        <v>14</v>
      </c>
      <c r="F250" s="1" t="s">
        <v>544</v>
      </c>
      <c r="G250" s="1" t="s">
        <v>16</v>
      </c>
      <c r="H250" s="1" t="s">
        <v>110</v>
      </c>
      <c r="I250" s="1" t="s">
        <v>545</v>
      </c>
      <c r="J250">
        <v>283.92</v>
      </c>
      <c r="K250">
        <v>5</v>
      </c>
      <c r="L250">
        <v>17.745000000000001</v>
      </c>
    </row>
    <row r="251" spans="1:12" x14ac:dyDescent="0.25">
      <c r="A251" s="1" t="s">
        <v>546</v>
      </c>
      <c r="B251" s="2">
        <v>41691</v>
      </c>
      <c r="C251" s="2">
        <v>41694</v>
      </c>
      <c r="D251" s="1" t="s">
        <v>547</v>
      </c>
      <c r="E251" s="1" t="s">
        <v>14</v>
      </c>
      <c r="F251" s="1" t="s">
        <v>197</v>
      </c>
      <c r="G251" s="1" t="s">
        <v>16</v>
      </c>
      <c r="H251" s="1" t="s">
        <v>21</v>
      </c>
      <c r="I251" s="1" t="s">
        <v>548</v>
      </c>
      <c r="J251">
        <v>22.23</v>
      </c>
      <c r="K251">
        <v>1</v>
      </c>
      <c r="L251">
        <v>7.3358999999999996</v>
      </c>
    </row>
    <row r="252" spans="1:12" x14ac:dyDescent="0.25">
      <c r="A252" s="1" t="s">
        <v>546</v>
      </c>
      <c r="B252" s="2">
        <v>41691</v>
      </c>
      <c r="C252" s="2">
        <v>41694</v>
      </c>
      <c r="D252" s="1" t="s">
        <v>547</v>
      </c>
      <c r="E252" s="1" t="s">
        <v>14</v>
      </c>
      <c r="F252" s="1" t="s">
        <v>197</v>
      </c>
      <c r="G252" s="1" t="s">
        <v>16</v>
      </c>
      <c r="H252" s="1" t="s">
        <v>25</v>
      </c>
      <c r="I252" s="1" t="s">
        <v>549</v>
      </c>
      <c r="J252">
        <v>215.96799999999999</v>
      </c>
      <c r="K252">
        <v>2</v>
      </c>
      <c r="L252">
        <v>18.897200000000002</v>
      </c>
    </row>
    <row r="253" spans="1:12" x14ac:dyDescent="0.25">
      <c r="A253" s="1" t="s">
        <v>550</v>
      </c>
      <c r="B253" s="2">
        <v>41752</v>
      </c>
      <c r="C253" s="2">
        <v>41754</v>
      </c>
      <c r="D253" s="1" t="s">
        <v>551</v>
      </c>
      <c r="E253" s="1" t="s">
        <v>14</v>
      </c>
      <c r="F253" s="1" t="s">
        <v>47</v>
      </c>
      <c r="G253" s="1" t="s">
        <v>16</v>
      </c>
      <c r="H253" s="1" t="s">
        <v>21</v>
      </c>
      <c r="I253" s="1" t="s">
        <v>552</v>
      </c>
      <c r="J253">
        <v>18.28</v>
      </c>
      <c r="K253">
        <v>2</v>
      </c>
      <c r="L253">
        <v>6.2152000000000003</v>
      </c>
    </row>
    <row r="254" spans="1:12" x14ac:dyDescent="0.25">
      <c r="A254" s="1" t="s">
        <v>553</v>
      </c>
      <c r="B254" s="2">
        <v>40848</v>
      </c>
      <c r="C254" s="2">
        <v>40854</v>
      </c>
      <c r="D254" s="1" t="s">
        <v>554</v>
      </c>
      <c r="E254" s="1" t="s">
        <v>14</v>
      </c>
      <c r="F254" s="1" t="s">
        <v>177</v>
      </c>
      <c r="G254" s="1" t="s">
        <v>96</v>
      </c>
      <c r="H254" s="1" t="s">
        <v>23</v>
      </c>
      <c r="I254" s="1" t="s">
        <v>555</v>
      </c>
      <c r="J254">
        <v>43.176000000000002</v>
      </c>
      <c r="K254">
        <v>3</v>
      </c>
      <c r="L254">
        <v>4.3175999999999997</v>
      </c>
    </row>
    <row r="255" spans="1:12" x14ac:dyDescent="0.25">
      <c r="A255" s="1" t="s">
        <v>553</v>
      </c>
      <c r="B255" s="2">
        <v>40848</v>
      </c>
      <c r="C255" s="2">
        <v>40854</v>
      </c>
      <c r="D255" s="1" t="s">
        <v>554</v>
      </c>
      <c r="E255" s="1" t="s">
        <v>14</v>
      </c>
      <c r="F255" s="1" t="s">
        <v>177</v>
      </c>
      <c r="G255" s="1" t="s">
        <v>96</v>
      </c>
      <c r="H255" s="1" t="s">
        <v>25</v>
      </c>
      <c r="I255" s="1" t="s">
        <v>556</v>
      </c>
      <c r="J255">
        <v>1983.9680000000001</v>
      </c>
      <c r="K255">
        <v>4</v>
      </c>
      <c r="L255">
        <v>247.99600000000001</v>
      </c>
    </row>
    <row r="256" spans="1:12" x14ac:dyDescent="0.25">
      <c r="A256" s="1" t="s">
        <v>557</v>
      </c>
      <c r="B256" s="2">
        <v>40829</v>
      </c>
      <c r="C256" s="2">
        <v>40831</v>
      </c>
      <c r="D256" s="1" t="s">
        <v>442</v>
      </c>
      <c r="E256" s="1" t="s">
        <v>14</v>
      </c>
      <c r="F256" s="1" t="s">
        <v>558</v>
      </c>
      <c r="G256" s="1" t="s">
        <v>37</v>
      </c>
      <c r="H256" s="1" t="s">
        <v>23</v>
      </c>
      <c r="I256" s="1" t="s">
        <v>559</v>
      </c>
      <c r="J256">
        <v>11.52</v>
      </c>
      <c r="K256">
        <v>4</v>
      </c>
      <c r="L256">
        <v>3.2256</v>
      </c>
    </row>
    <row r="257" spans="1:12" x14ac:dyDescent="0.25">
      <c r="A257" s="1" t="s">
        <v>557</v>
      </c>
      <c r="B257" s="2">
        <v>40829</v>
      </c>
      <c r="C257" s="2">
        <v>40831</v>
      </c>
      <c r="D257" s="1" t="s">
        <v>442</v>
      </c>
      <c r="E257" s="1" t="s">
        <v>14</v>
      </c>
      <c r="F257" s="1" t="s">
        <v>558</v>
      </c>
      <c r="G257" s="1" t="s">
        <v>37</v>
      </c>
      <c r="H257" s="1" t="s">
        <v>31</v>
      </c>
      <c r="I257" s="1" t="s">
        <v>218</v>
      </c>
      <c r="J257">
        <v>1298.55</v>
      </c>
      <c r="K257">
        <v>5</v>
      </c>
      <c r="L257">
        <v>311.65199999999999</v>
      </c>
    </row>
    <row r="258" spans="1:12" x14ac:dyDescent="0.25">
      <c r="A258" s="1" t="s">
        <v>557</v>
      </c>
      <c r="B258" s="2">
        <v>40829</v>
      </c>
      <c r="C258" s="2">
        <v>40831</v>
      </c>
      <c r="D258" s="1" t="s">
        <v>442</v>
      </c>
      <c r="E258" s="1" t="s">
        <v>14</v>
      </c>
      <c r="F258" s="1" t="s">
        <v>558</v>
      </c>
      <c r="G258" s="1" t="s">
        <v>37</v>
      </c>
      <c r="H258" s="1" t="s">
        <v>29</v>
      </c>
      <c r="I258" s="1" t="s">
        <v>560</v>
      </c>
      <c r="J258">
        <v>213.92</v>
      </c>
      <c r="K258">
        <v>4</v>
      </c>
      <c r="L258">
        <v>62.036799999999999</v>
      </c>
    </row>
    <row r="259" spans="1:12" x14ac:dyDescent="0.25">
      <c r="A259" s="1" t="s">
        <v>557</v>
      </c>
      <c r="B259" s="2">
        <v>40829</v>
      </c>
      <c r="C259" s="2">
        <v>40831</v>
      </c>
      <c r="D259" s="1" t="s">
        <v>442</v>
      </c>
      <c r="E259" s="1" t="s">
        <v>14</v>
      </c>
      <c r="F259" s="1" t="s">
        <v>558</v>
      </c>
      <c r="G259" s="1" t="s">
        <v>37</v>
      </c>
      <c r="H259" s="1" t="s">
        <v>58</v>
      </c>
      <c r="I259" s="1" t="s">
        <v>561</v>
      </c>
      <c r="J259">
        <v>25.78</v>
      </c>
      <c r="K259">
        <v>2</v>
      </c>
      <c r="L259">
        <v>2.5779999999999998</v>
      </c>
    </row>
    <row r="260" spans="1:12" x14ac:dyDescent="0.25">
      <c r="A260" s="1" t="s">
        <v>562</v>
      </c>
      <c r="B260" s="2">
        <v>41774</v>
      </c>
      <c r="C260" s="2">
        <v>41774</v>
      </c>
      <c r="D260" s="1" t="s">
        <v>563</v>
      </c>
      <c r="E260" s="1" t="s">
        <v>14</v>
      </c>
      <c r="F260" s="1" t="s">
        <v>564</v>
      </c>
      <c r="G260" s="1" t="s">
        <v>16</v>
      </c>
      <c r="H260" s="1" t="s">
        <v>21</v>
      </c>
      <c r="I260" s="1" t="s">
        <v>552</v>
      </c>
      <c r="J260">
        <v>18.28</v>
      </c>
      <c r="K260">
        <v>2</v>
      </c>
      <c r="L260">
        <v>6.2152000000000003</v>
      </c>
    </row>
    <row r="261" spans="1:12" x14ac:dyDescent="0.25">
      <c r="A261" s="1" t="s">
        <v>562</v>
      </c>
      <c r="B261" s="2">
        <v>41774</v>
      </c>
      <c r="C261" s="2">
        <v>41774</v>
      </c>
      <c r="D261" s="1" t="s">
        <v>563</v>
      </c>
      <c r="E261" s="1" t="s">
        <v>14</v>
      </c>
      <c r="F261" s="1" t="s">
        <v>564</v>
      </c>
      <c r="G261" s="1" t="s">
        <v>16</v>
      </c>
      <c r="H261" s="1" t="s">
        <v>58</v>
      </c>
      <c r="I261" s="1" t="s">
        <v>565</v>
      </c>
      <c r="J261">
        <v>1399.93</v>
      </c>
      <c r="K261">
        <v>7</v>
      </c>
      <c r="L261">
        <v>601.96990000000005</v>
      </c>
    </row>
    <row r="262" spans="1:12" x14ac:dyDescent="0.25">
      <c r="A262" s="1" t="s">
        <v>566</v>
      </c>
      <c r="B262" s="2">
        <v>40672</v>
      </c>
      <c r="C262" s="2">
        <v>40678</v>
      </c>
      <c r="D262" s="1" t="s">
        <v>567</v>
      </c>
      <c r="E262" s="1" t="s">
        <v>14</v>
      </c>
      <c r="F262" s="1" t="s">
        <v>47</v>
      </c>
      <c r="G262" s="1" t="s">
        <v>16</v>
      </c>
      <c r="H262" s="1" t="s">
        <v>58</v>
      </c>
      <c r="I262" s="1" t="s">
        <v>568</v>
      </c>
      <c r="J262">
        <v>67.8</v>
      </c>
      <c r="K262">
        <v>4</v>
      </c>
      <c r="L262">
        <v>4.0679999999999996</v>
      </c>
    </row>
    <row r="263" spans="1:12" x14ac:dyDescent="0.25">
      <c r="A263" s="1" t="s">
        <v>566</v>
      </c>
      <c r="B263" s="2">
        <v>40672</v>
      </c>
      <c r="C263" s="2">
        <v>40678</v>
      </c>
      <c r="D263" s="1" t="s">
        <v>567</v>
      </c>
      <c r="E263" s="1" t="s">
        <v>14</v>
      </c>
      <c r="F263" s="1" t="s">
        <v>47</v>
      </c>
      <c r="G263" s="1" t="s">
        <v>16</v>
      </c>
      <c r="H263" s="1" t="s">
        <v>58</v>
      </c>
      <c r="I263" s="1" t="s">
        <v>569</v>
      </c>
      <c r="J263">
        <v>167.97</v>
      </c>
      <c r="K263">
        <v>3</v>
      </c>
      <c r="L263">
        <v>40.312800000000003</v>
      </c>
    </row>
    <row r="264" spans="1:12" x14ac:dyDescent="0.25">
      <c r="A264" s="1" t="s">
        <v>570</v>
      </c>
      <c r="B264" s="2">
        <v>41586</v>
      </c>
      <c r="C264" s="2">
        <v>41588</v>
      </c>
      <c r="D264" s="1" t="s">
        <v>571</v>
      </c>
      <c r="E264" s="1" t="s">
        <v>14</v>
      </c>
      <c r="F264" s="1" t="s">
        <v>15</v>
      </c>
      <c r="G264" s="1" t="s">
        <v>16</v>
      </c>
      <c r="H264" s="1" t="s">
        <v>27</v>
      </c>
      <c r="I264" s="1" t="s">
        <v>572</v>
      </c>
      <c r="J264">
        <v>37.44</v>
      </c>
      <c r="K264">
        <v>4</v>
      </c>
      <c r="L264">
        <v>11.7</v>
      </c>
    </row>
    <row r="265" spans="1:12" x14ac:dyDescent="0.25">
      <c r="A265" s="1" t="s">
        <v>570</v>
      </c>
      <c r="B265" s="2">
        <v>41586</v>
      </c>
      <c r="C265" s="2">
        <v>41588</v>
      </c>
      <c r="D265" s="1" t="s">
        <v>571</v>
      </c>
      <c r="E265" s="1" t="s">
        <v>14</v>
      </c>
      <c r="F265" s="1" t="s">
        <v>15</v>
      </c>
      <c r="G265" s="1" t="s">
        <v>16</v>
      </c>
      <c r="H265" s="1" t="s">
        <v>27</v>
      </c>
      <c r="I265" s="1" t="s">
        <v>573</v>
      </c>
      <c r="J265">
        <v>26.975999999999999</v>
      </c>
      <c r="K265">
        <v>4</v>
      </c>
      <c r="L265">
        <v>8.7672000000000008</v>
      </c>
    </row>
    <row r="266" spans="1:12" x14ac:dyDescent="0.25">
      <c r="A266" s="1" t="s">
        <v>570</v>
      </c>
      <c r="B266" s="2">
        <v>41586</v>
      </c>
      <c r="C266" s="2">
        <v>41588</v>
      </c>
      <c r="D266" s="1" t="s">
        <v>571</v>
      </c>
      <c r="E266" s="1" t="s">
        <v>14</v>
      </c>
      <c r="F266" s="1" t="s">
        <v>15</v>
      </c>
      <c r="G266" s="1" t="s">
        <v>16</v>
      </c>
      <c r="H266" s="1" t="s">
        <v>122</v>
      </c>
      <c r="I266" s="1" t="s">
        <v>574</v>
      </c>
      <c r="J266">
        <v>11.36</v>
      </c>
      <c r="K266">
        <v>2</v>
      </c>
      <c r="L266">
        <v>3.2944</v>
      </c>
    </row>
    <row r="267" spans="1:12" x14ac:dyDescent="0.25">
      <c r="A267" s="1" t="s">
        <v>570</v>
      </c>
      <c r="B267" s="2">
        <v>41586</v>
      </c>
      <c r="C267" s="2">
        <v>41588</v>
      </c>
      <c r="D267" s="1" t="s">
        <v>571</v>
      </c>
      <c r="E267" s="1" t="s">
        <v>14</v>
      </c>
      <c r="F267" s="1" t="s">
        <v>15</v>
      </c>
      <c r="G267" s="1" t="s">
        <v>16</v>
      </c>
      <c r="H267" s="1" t="s">
        <v>17</v>
      </c>
      <c r="I267" s="1" t="s">
        <v>575</v>
      </c>
      <c r="J267">
        <v>14.62</v>
      </c>
      <c r="K267">
        <v>2</v>
      </c>
      <c r="L267">
        <v>6.8714000000000004</v>
      </c>
    </row>
    <row r="268" spans="1:12" x14ac:dyDescent="0.25">
      <c r="A268" s="1" t="s">
        <v>576</v>
      </c>
      <c r="B268" s="2">
        <v>41446</v>
      </c>
      <c r="C268" s="2">
        <v>41451</v>
      </c>
      <c r="D268" s="1" t="s">
        <v>577</v>
      </c>
      <c r="E268" s="1" t="s">
        <v>14</v>
      </c>
      <c r="F268" s="1" t="s">
        <v>578</v>
      </c>
      <c r="G268" s="1" t="s">
        <v>16</v>
      </c>
      <c r="H268" s="1" t="s">
        <v>23</v>
      </c>
      <c r="I268" s="1" t="s">
        <v>579</v>
      </c>
      <c r="J268">
        <v>5.16</v>
      </c>
      <c r="K268">
        <v>2</v>
      </c>
      <c r="L268">
        <v>1.3415999999999999</v>
      </c>
    </row>
    <row r="269" spans="1:12" x14ac:dyDescent="0.25">
      <c r="A269" s="1" t="s">
        <v>576</v>
      </c>
      <c r="B269" s="2">
        <v>41446</v>
      </c>
      <c r="C269" s="2">
        <v>41451</v>
      </c>
      <c r="D269" s="1" t="s">
        <v>577</v>
      </c>
      <c r="E269" s="1" t="s">
        <v>14</v>
      </c>
      <c r="F269" s="1" t="s">
        <v>578</v>
      </c>
      <c r="G269" s="1" t="s">
        <v>16</v>
      </c>
      <c r="H269" s="1" t="s">
        <v>67</v>
      </c>
      <c r="I269" s="1" t="s">
        <v>580</v>
      </c>
      <c r="J269">
        <v>38.880000000000003</v>
      </c>
      <c r="K269">
        <v>6</v>
      </c>
      <c r="L269">
        <v>18.662400000000002</v>
      </c>
    </row>
    <row r="270" spans="1:12" x14ac:dyDescent="0.25">
      <c r="A270" s="1" t="s">
        <v>581</v>
      </c>
      <c r="B270" s="2">
        <v>40703</v>
      </c>
      <c r="C270" s="2">
        <v>40710</v>
      </c>
      <c r="D270" s="1" t="s">
        <v>582</v>
      </c>
      <c r="E270" s="1" t="s">
        <v>14</v>
      </c>
      <c r="F270" s="1" t="s">
        <v>47</v>
      </c>
      <c r="G270" s="1" t="s">
        <v>16</v>
      </c>
      <c r="H270" s="1" t="s">
        <v>122</v>
      </c>
      <c r="I270" s="1" t="s">
        <v>159</v>
      </c>
      <c r="J270">
        <v>7.36</v>
      </c>
      <c r="K270">
        <v>2</v>
      </c>
      <c r="L270">
        <v>0.1472</v>
      </c>
    </row>
    <row r="271" spans="1:12" x14ac:dyDescent="0.25">
      <c r="A271" s="1" t="s">
        <v>581</v>
      </c>
      <c r="B271" s="2">
        <v>40703</v>
      </c>
      <c r="C271" s="2">
        <v>40710</v>
      </c>
      <c r="D271" s="1" t="s">
        <v>582</v>
      </c>
      <c r="E271" s="1" t="s">
        <v>14</v>
      </c>
      <c r="F271" s="1" t="s">
        <v>47</v>
      </c>
      <c r="G271" s="1" t="s">
        <v>16</v>
      </c>
      <c r="H271" s="1" t="s">
        <v>23</v>
      </c>
      <c r="I271" s="1" t="s">
        <v>583</v>
      </c>
      <c r="J271">
        <v>23.1</v>
      </c>
      <c r="K271">
        <v>2</v>
      </c>
      <c r="L271">
        <v>10.625999999999999</v>
      </c>
    </row>
    <row r="272" spans="1:12" x14ac:dyDescent="0.25">
      <c r="A272" s="1" t="s">
        <v>584</v>
      </c>
      <c r="B272" s="2">
        <v>41997</v>
      </c>
      <c r="C272" s="2">
        <v>41997</v>
      </c>
      <c r="D272" s="1" t="s">
        <v>513</v>
      </c>
      <c r="E272" s="1" t="s">
        <v>14</v>
      </c>
      <c r="F272" s="1" t="s">
        <v>47</v>
      </c>
      <c r="G272" s="1" t="s">
        <v>16</v>
      </c>
      <c r="H272" s="1" t="s">
        <v>23</v>
      </c>
      <c r="I272" s="1" t="s">
        <v>585</v>
      </c>
      <c r="J272">
        <v>13.48</v>
      </c>
      <c r="K272">
        <v>4</v>
      </c>
      <c r="L272">
        <v>5.9311999999999996</v>
      </c>
    </row>
    <row r="273" spans="1:12" x14ac:dyDescent="0.25">
      <c r="A273" s="1" t="s">
        <v>586</v>
      </c>
      <c r="B273" s="2">
        <v>41024</v>
      </c>
      <c r="C273" s="2">
        <v>41027</v>
      </c>
      <c r="D273" s="1" t="s">
        <v>587</v>
      </c>
      <c r="E273" s="1" t="s">
        <v>14</v>
      </c>
      <c r="F273" s="1" t="s">
        <v>15</v>
      </c>
      <c r="G273" s="1" t="s">
        <v>16</v>
      </c>
      <c r="H273" s="1" t="s">
        <v>27</v>
      </c>
      <c r="I273" s="1" t="s">
        <v>588</v>
      </c>
      <c r="J273">
        <v>13.944000000000001</v>
      </c>
      <c r="K273">
        <v>3</v>
      </c>
      <c r="L273">
        <v>4.5317999999999996</v>
      </c>
    </row>
    <row r="274" spans="1:12" x14ac:dyDescent="0.25">
      <c r="A274" s="1" t="s">
        <v>589</v>
      </c>
      <c r="B274" s="2">
        <v>41817</v>
      </c>
      <c r="C274" s="2">
        <v>41823</v>
      </c>
      <c r="D274" s="1" t="s">
        <v>404</v>
      </c>
      <c r="E274" s="1" t="s">
        <v>14</v>
      </c>
      <c r="F274" s="1" t="s">
        <v>197</v>
      </c>
      <c r="G274" s="1" t="s">
        <v>16</v>
      </c>
      <c r="H274" s="1" t="s">
        <v>43</v>
      </c>
      <c r="I274" s="1" t="s">
        <v>590</v>
      </c>
      <c r="J274">
        <v>83.76</v>
      </c>
      <c r="K274">
        <v>12</v>
      </c>
      <c r="L274">
        <v>1.6752</v>
      </c>
    </row>
    <row r="275" spans="1:12" x14ac:dyDescent="0.25">
      <c r="A275" s="1" t="s">
        <v>591</v>
      </c>
      <c r="B275" s="2">
        <v>40886</v>
      </c>
      <c r="C275" s="2">
        <v>40893</v>
      </c>
      <c r="D275" s="1" t="s">
        <v>592</v>
      </c>
      <c r="E275" s="1" t="s">
        <v>14</v>
      </c>
      <c r="F275" s="1" t="s">
        <v>47</v>
      </c>
      <c r="G275" s="1" t="s">
        <v>16</v>
      </c>
      <c r="H275" s="1" t="s">
        <v>67</v>
      </c>
      <c r="I275" s="1" t="s">
        <v>593</v>
      </c>
      <c r="J275">
        <v>34.68</v>
      </c>
      <c r="K275">
        <v>6</v>
      </c>
      <c r="L275">
        <v>16.993200000000002</v>
      </c>
    </row>
    <row r="276" spans="1:12" x14ac:dyDescent="0.25">
      <c r="A276" s="1" t="s">
        <v>594</v>
      </c>
      <c r="B276" s="2">
        <v>41589</v>
      </c>
      <c r="C276" s="2">
        <v>41591</v>
      </c>
      <c r="D276" s="1" t="s">
        <v>595</v>
      </c>
      <c r="E276" s="1" t="s">
        <v>14</v>
      </c>
      <c r="F276" s="1" t="s">
        <v>47</v>
      </c>
      <c r="G276" s="1" t="s">
        <v>16</v>
      </c>
      <c r="H276" s="1" t="s">
        <v>43</v>
      </c>
      <c r="I276" s="1" t="s">
        <v>596</v>
      </c>
      <c r="J276">
        <v>155.82</v>
      </c>
      <c r="K276">
        <v>7</v>
      </c>
      <c r="L276">
        <v>42.071399999999997</v>
      </c>
    </row>
    <row r="277" spans="1:12" x14ac:dyDescent="0.25">
      <c r="A277" s="1" t="s">
        <v>594</v>
      </c>
      <c r="B277" s="2">
        <v>41589</v>
      </c>
      <c r="C277" s="2">
        <v>41591</v>
      </c>
      <c r="D277" s="1" t="s">
        <v>595</v>
      </c>
      <c r="E277" s="1" t="s">
        <v>14</v>
      </c>
      <c r="F277" s="1" t="s">
        <v>47</v>
      </c>
      <c r="G277" s="1" t="s">
        <v>16</v>
      </c>
      <c r="H277" s="1" t="s">
        <v>27</v>
      </c>
      <c r="I277" s="1" t="s">
        <v>597</v>
      </c>
      <c r="J277">
        <v>70.007999999999996</v>
      </c>
      <c r="K277">
        <v>3</v>
      </c>
      <c r="L277">
        <v>24.502800000000001</v>
      </c>
    </row>
    <row r="278" spans="1:12" x14ac:dyDescent="0.25">
      <c r="A278" s="1" t="s">
        <v>598</v>
      </c>
      <c r="B278" s="2">
        <v>41373</v>
      </c>
      <c r="C278" s="2">
        <v>41377</v>
      </c>
      <c r="D278" s="1" t="s">
        <v>456</v>
      </c>
      <c r="E278" s="1" t="s">
        <v>14</v>
      </c>
      <c r="F278" s="1" t="s">
        <v>15</v>
      </c>
      <c r="G278" s="1" t="s">
        <v>16</v>
      </c>
      <c r="H278" s="1" t="s">
        <v>67</v>
      </c>
      <c r="I278" s="1" t="s">
        <v>599</v>
      </c>
      <c r="J278">
        <v>20.04</v>
      </c>
      <c r="K278">
        <v>3</v>
      </c>
      <c r="L278">
        <v>9.6191999999999993</v>
      </c>
    </row>
    <row r="279" spans="1:12" x14ac:dyDescent="0.25">
      <c r="A279" s="1" t="s">
        <v>598</v>
      </c>
      <c r="B279" s="2">
        <v>41373</v>
      </c>
      <c r="C279" s="2">
        <v>41377</v>
      </c>
      <c r="D279" s="1" t="s">
        <v>456</v>
      </c>
      <c r="E279" s="1" t="s">
        <v>14</v>
      </c>
      <c r="F279" s="1" t="s">
        <v>15</v>
      </c>
      <c r="G279" s="1" t="s">
        <v>16</v>
      </c>
      <c r="H279" s="1" t="s">
        <v>43</v>
      </c>
      <c r="I279" s="1" t="s">
        <v>600</v>
      </c>
      <c r="J279">
        <v>64.959999999999994</v>
      </c>
      <c r="K279">
        <v>2</v>
      </c>
      <c r="L279">
        <v>2.5983999999999998</v>
      </c>
    </row>
    <row r="280" spans="1:12" x14ac:dyDescent="0.25">
      <c r="A280" s="1" t="s">
        <v>598</v>
      </c>
      <c r="B280" s="2">
        <v>41373</v>
      </c>
      <c r="C280" s="2">
        <v>41377</v>
      </c>
      <c r="D280" s="1" t="s">
        <v>456</v>
      </c>
      <c r="E280" s="1" t="s">
        <v>14</v>
      </c>
      <c r="F280" s="1" t="s">
        <v>15</v>
      </c>
      <c r="G280" s="1" t="s">
        <v>16</v>
      </c>
      <c r="H280" s="1" t="s">
        <v>67</v>
      </c>
      <c r="I280" s="1" t="s">
        <v>601</v>
      </c>
      <c r="J280">
        <v>12.96</v>
      </c>
      <c r="K280">
        <v>2</v>
      </c>
      <c r="L280">
        <v>6.2207999999999997</v>
      </c>
    </row>
    <row r="281" spans="1:12" x14ac:dyDescent="0.25">
      <c r="A281" s="1" t="s">
        <v>602</v>
      </c>
      <c r="B281" s="2">
        <v>41949</v>
      </c>
      <c r="C281" s="2">
        <v>41950</v>
      </c>
      <c r="D281" s="1" t="s">
        <v>61</v>
      </c>
      <c r="E281" s="1" t="s">
        <v>14</v>
      </c>
      <c r="F281" s="1" t="s">
        <v>603</v>
      </c>
      <c r="G281" s="1" t="s">
        <v>158</v>
      </c>
      <c r="H281" s="1" t="s">
        <v>58</v>
      </c>
      <c r="I281" s="1" t="s">
        <v>270</v>
      </c>
      <c r="J281">
        <v>159.99</v>
      </c>
      <c r="K281">
        <v>1</v>
      </c>
      <c r="L281">
        <v>54.396599999999999</v>
      </c>
    </row>
    <row r="282" spans="1:12" x14ac:dyDescent="0.25">
      <c r="A282" s="1" t="s">
        <v>604</v>
      </c>
      <c r="B282" s="2">
        <v>41256</v>
      </c>
      <c r="C282" s="2">
        <v>41260</v>
      </c>
      <c r="D282" s="1" t="s">
        <v>605</v>
      </c>
      <c r="E282" s="1" t="s">
        <v>14</v>
      </c>
      <c r="F282" s="1" t="s">
        <v>606</v>
      </c>
      <c r="G282" s="1" t="s">
        <v>16</v>
      </c>
      <c r="H282" s="1" t="s">
        <v>67</v>
      </c>
      <c r="I282" s="1" t="s">
        <v>607</v>
      </c>
      <c r="J282">
        <v>12.96</v>
      </c>
      <c r="K282">
        <v>2</v>
      </c>
      <c r="L282">
        <v>6.2207999999999997</v>
      </c>
    </row>
    <row r="283" spans="1:12" x14ac:dyDescent="0.25">
      <c r="A283" s="1" t="s">
        <v>604</v>
      </c>
      <c r="B283" s="2">
        <v>41256</v>
      </c>
      <c r="C283" s="2">
        <v>41260</v>
      </c>
      <c r="D283" s="1" t="s">
        <v>605</v>
      </c>
      <c r="E283" s="1" t="s">
        <v>14</v>
      </c>
      <c r="F283" s="1" t="s">
        <v>606</v>
      </c>
      <c r="G283" s="1" t="s">
        <v>16</v>
      </c>
      <c r="H283" s="1" t="s">
        <v>29</v>
      </c>
      <c r="I283" s="1" t="s">
        <v>608</v>
      </c>
      <c r="J283">
        <v>134.47999999999999</v>
      </c>
      <c r="K283">
        <v>4</v>
      </c>
      <c r="L283">
        <v>34.964799999999997</v>
      </c>
    </row>
    <row r="284" spans="1:12" x14ac:dyDescent="0.25">
      <c r="A284" s="1" t="s">
        <v>609</v>
      </c>
      <c r="B284" s="2">
        <v>41445</v>
      </c>
      <c r="C284" s="2">
        <v>41446</v>
      </c>
      <c r="D284" s="1" t="s">
        <v>610</v>
      </c>
      <c r="E284" s="1" t="s">
        <v>14</v>
      </c>
      <c r="F284" s="1" t="s">
        <v>47</v>
      </c>
      <c r="G284" s="1" t="s">
        <v>16</v>
      </c>
      <c r="H284" s="1" t="s">
        <v>67</v>
      </c>
      <c r="I284" s="1" t="s">
        <v>611</v>
      </c>
      <c r="J284">
        <v>17.12</v>
      </c>
      <c r="K284">
        <v>2</v>
      </c>
      <c r="L284">
        <v>8.0464000000000002</v>
      </c>
    </row>
    <row r="285" spans="1:12" x14ac:dyDescent="0.25">
      <c r="A285" s="1" t="s">
        <v>612</v>
      </c>
      <c r="B285" s="2">
        <v>41622</v>
      </c>
      <c r="C285" s="2">
        <v>41629</v>
      </c>
      <c r="D285" s="1" t="s">
        <v>613</v>
      </c>
      <c r="E285" s="1" t="s">
        <v>14</v>
      </c>
      <c r="F285" s="1" t="s">
        <v>614</v>
      </c>
      <c r="G285" s="1" t="s">
        <v>16</v>
      </c>
      <c r="H285" s="1" t="s">
        <v>27</v>
      </c>
      <c r="I285" s="1" t="s">
        <v>615</v>
      </c>
      <c r="J285">
        <v>6.0960000000000001</v>
      </c>
      <c r="K285">
        <v>2</v>
      </c>
      <c r="L285">
        <v>2.2098</v>
      </c>
    </row>
    <row r="286" spans="1:12" x14ac:dyDescent="0.25">
      <c r="A286" s="1" t="s">
        <v>612</v>
      </c>
      <c r="B286" s="2">
        <v>41622</v>
      </c>
      <c r="C286" s="2">
        <v>41629</v>
      </c>
      <c r="D286" s="1" t="s">
        <v>613</v>
      </c>
      <c r="E286" s="1" t="s">
        <v>14</v>
      </c>
      <c r="F286" s="1" t="s">
        <v>614</v>
      </c>
      <c r="G286" s="1" t="s">
        <v>16</v>
      </c>
      <c r="H286" s="1" t="s">
        <v>31</v>
      </c>
      <c r="I286" s="1" t="s">
        <v>54</v>
      </c>
      <c r="J286">
        <v>1114.2719999999999</v>
      </c>
      <c r="K286">
        <v>4</v>
      </c>
      <c r="L286">
        <v>41.785200000000003</v>
      </c>
    </row>
    <row r="287" spans="1:12" x14ac:dyDescent="0.25">
      <c r="A287" s="1" t="s">
        <v>616</v>
      </c>
      <c r="B287" s="2">
        <v>41058</v>
      </c>
      <c r="C287" s="2">
        <v>41063</v>
      </c>
      <c r="D287" s="1" t="s">
        <v>617</v>
      </c>
      <c r="E287" s="1" t="s">
        <v>14</v>
      </c>
      <c r="F287" s="1" t="s">
        <v>36</v>
      </c>
      <c r="G287" s="1" t="s">
        <v>37</v>
      </c>
      <c r="H287" s="1" t="s">
        <v>67</v>
      </c>
      <c r="I287" s="1" t="s">
        <v>446</v>
      </c>
      <c r="J287">
        <v>32.4</v>
      </c>
      <c r="K287">
        <v>5</v>
      </c>
      <c r="L287">
        <v>15.552</v>
      </c>
    </row>
    <row r="288" spans="1:12" x14ac:dyDescent="0.25">
      <c r="A288" s="1" t="s">
        <v>616</v>
      </c>
      <c r="B288" s="2">
        <v>41058</v>
      </c>
      <c r="C288" s="2">
        <v>41063</v>
      </c>
      <c r="D288" s="1" t="s">
        <v>617</v>
      </c>
      <c r="E288" s="1" t="s">
        <v>14</v>
      </c>
      <c r="F288" s="1" t="s">
        <v>36</v>
      </c>
      <c r="G288" s="1" t="s">
        <v>37</v>
      </c>
      <c r="H288" s="1" t="s">
        <v>43</v>
      </c>
      <c r="I288" s="1" t="s">
        <v>618</v>
      </c>
      <c r="J288">
        <v>540.57000000000005</v>
      </c>
      <c r="K288">
        <v>3</v>
      </c>
      <c r="L288">
        <v>140.54820000000001</v>
      </c>
    </row>
    <row r="289" spans="1:12" x14ac:dyDescent="0.25">
      <c r="A289" s="1" t="s">
        <v>616</v>
      </c>
      <c r="B289" s="2">
        <v>41058</v>
      </c>
      <c r="C289" s="2">
        <v>41063</v>
      </c>
      <c r="D289" s="1" t="s">
        <v>617</v>
      </c>
      <c r="E289" s="1" t="s">
        <v>14</v>
      </c>
      <c r="F289" s="1" t="s">
        <v>36</v>
      </c>
      <c r="G289" s="1" t="s">
        <v>37</v>
      </c>
      <c r="H289" s="1" t="s">
        <v>27</v>
      </c>
      <c r="I289" s="1" t="s">
        <v>619</v>
      </c>
      <c r="J289">
        <v>167.76</v>
      </c>
      <c r="K289">
        <v>5</v>
      </c>
      <c r="L289">
        <v>62.91</v>
      </c>
    </row>
    <row r="290" spans="1:12" x14ac:dyDescent="0.25">
      <c r="A290" s="1" t="s">
        <v>620</v>
      </c>
      <c r="B290" s="2">
        <v>41116</v>
      </c>
      <c r="C290" s="2">
        <v>41118</v>
      </c>
      <c r="D290" s="1" t="s">
        <v>621</v>
      </c>
      <c r="E290" s="1" t="s">
        <v>14</v>
      </c>
      <c r="F290" s="1" t="s">
        <v>391</v>
      </c>
      <c r="G290" s="1" t="s">
        <v>73</v>
      </c>
      <c r="H290" s="1" t="s">
        <v>31</v>
      </c>
      <c r="I290" s="1" t="s">
        <v>622</v>
      </c>
      <c r="J290">
        <v>393.16500000000002</v>
      </c>
      <c r="K290">
        <v>3</v>
      </c>
      <c r="L290">
        <v>-204.44579999999999</v>
      </c>
    </row>
    <row r="291" spans="1:12" x14ac:dyDescent="0.25">
      <c r="A291" s="1" t="s">
        <v>623</v>
      </c>
      <c r="B291" s="2">
        <v>41775</v>
      </c>
      <c r="C291" s="2">
        <v>41778</v>
      </c>
      <c r="D291" s="1" t="s">
        <v>624</v>
      </c>
      <c r="E291" s="1" t="s">
        <v>14</v>
      </c>
      <c r="F291" s="1" t="s">
        <v>105</v>
      </c>
      <c r="G291" s="1" t="s">
        <v>73</v>
      </c>
      <c r="H291" s="1" t="s">
        <v>25</v>
      </c>
      <c r="I291" s="1" t="s">
        <v>625</v>
      </c>
      <c r="J291">
        <v>29.591999999999999</v>
      </c>
      <c r="K291">
        <v>1</v>
      </c>
      <c r="L291">
        <v>2.5893000000000002</v>
      </c>
    </row>
    <row r="292" spans="1:12" x14ac:dyDescent="0.25">
      <c r="A292" s="1" t="s">
        <v>623</v>
      </c>
      <c r="B292" s="2">
        <v>41775</v>
      </c>
      <c r="C292" s="2">
        <v>41778</v>
      </c>
      <c r="D292" s="1" t="s">
        <v>624</v>
      </c>
      <c r="E292" s="1" t="s">
        <v>14</v>
      </c>
      <c r="F292" s="1" t="s">
        <v>105</v>
      </c>
      <c r="G292" s="1" t="s">
        <v>73</v>
      </c>
      <c r="H292" s="1" t="s">
        <v>27</v>
      </c>
      <c r="I292" s="1" t="s">
        <v>626</v>
      </c>
      <c r="J292">
        <v>4.7519999999999998</v>
      </c>
      <c r="K292">
        <v>2</v>
      </c>
      <c r="L292">
        <v>-3.1680000000000001</v>
      </c>
    </row>
    <row r="293" spans="1:12" x14ac:dyDescent="0.25">
      <c r="A293" s="1" t="s">
        <v>623</v>
      </c>
      <c r="B293" s="2">
        <v>41775</v>
      </c>
      <c r="C293" s="2">
        <v>41778</v>
      </c>
      <c r="D293" s="1" t="s">
        <v>624</v>
      </c>
      <c r="E293" s="1" t="s">
        <v>14</v>
      </c>
      <c r="F293" s="1" t="s">
        <v>105</v>
      </c>
      <c r="G293" s="1" t="s">
        <v>73</v>
      </c>
      <c r="H293" s="1" t="s">
        <v>67</v>
      </c>
      <c r="I293" s="1" t="s">
        <v>627</v>
      </c>
      <c r="J293">
        <v>15.552</v>
      </c>
      <c r="K293">
        <v>3</v>
      </c>
      <c r="L293">
        <v>5.6375999999999999</v>
      </c>
    </row>
    <row r="294" spans="1:12" x14ac:dyDescent="0.25">
      <c r="A294" s="1" t="s">
        <v>628</v>
      </c>
      <c r="B294" s="2">
        <v>41174</v>
      </c>
      <c r="C294" s="2">
        <v>41174</v>
      </c>
      <c r="D294" s="1" t="s">
        <v>629</v>
      </c>
      <c r="E294" s="1" t="s">
        <v>14</v>
      </c>
      <c r="F294" s="1" t="s">
        <v>630</v>
      </c>
      <c r="G294" s="1" t="s">
        <v>16</v>
      </c>
      <c r="H294" s="1" t="s">
        <v>21</v>
      </c>
      <c r="I294" s="1" t="s">
        <v>631</v>
      </c>
      <c r="J294">
        <v>204.6</v>
      </c>
      <c r="K294">
        <v>2</v>
      </c>
      <c r="L294">
        <v>53.195999999999998</v>
      </c>
    </row>
    <row r="295" spans="1:12" x14ac:dyDescent="0.25">
      <c r="A295" s="1" t="s">
        <v>632</v>
      </c>
      <c r="B295" s="2">
        <v>41958</v>
      </c>
      <c r="C295" s="2">
        <v>41963</v>
      </c>
      <c r="D295" s="1" t="s">
        <v>633</v>
      </c>
      <c r="E295" s="1" t="s">
        <v>14</v>
      </c>
      <c r="F295" s="1" t="s">
        <v>47</v>
      </c>
      <c r="G295" s="1" t="s">
        <v>16</v>
      </c>
      <c r="H295" s="1" t="s">
        <v>110</v>
      </c>
      <c r="I295" s="1" t="s">
        <v>194</v>
      </c>
      <c r="J295">
        <v>321.56799999999998</v>
      </c>
      <c r="K295">
        <v>2</v>
      </c>
      <c r="L295">
        <v>28.1372</v>
      </c>
    </row>
    <row r="296" spans="1:12" x14ac:dyDescent="0.25">
      <c r="A296" s="1" t="s">
        <v>634</v>
      </c>
      <c r="B296" s="2">
        <v>41519</v>
      </c>
      <c r="C296" s="2">
        <v>41522</v>
      </c>
      <c r="D296" s="1" t="s">
        <v>635</v>
      </c>
      <c r="E296" s="1" t="s">
        <v>14</v>
      </c>
      <c r="F296" s="1" t="s">
        <v>47</v>
      </c>
      <c r="G296" s="1" t="s">
        <v>16</v>
      </c>
      <c r="H296" s="1" t="s">
        <v>128</v>
      </c>
      <c r="I296" s="1" t="s">
        <v>636</v>
      </c>
      <c r="J296">
        <v>21.88</v>
      </c>
      <c r="K296">
        <v>2</v>
      </c>
      <c r="L296">
        <v>10.94</v>
      </c>
    </row>
    <row r="297" spans="1:12" x14ac:dyDescent="0.25">
      <c r="A297" s="1" t="s">
        <v>637</v>
      </c>
      <c r="B297" s="2">
        <v>41830</v>
      </c>
      <c r="C297" s="2">
        <v>41836</v>
      </c>
      <c r="D297" s="1" t="s">
        <v>638</v>
      </c>
      <c r="E297" s="1" t="s">
        <v>14</v>
      </c>
      <c r="F297" s="1" t="s">
        <v>87</v>
      </c>
      <c r="G297" s="1" t="s">
        <v>88</v>
      </c>
      <c r="H297" s="1" t="s">
        <v>27</v>
      </c>
      <c r="I297" s="1" t="s">
        <v>639</v>
      </c>
      <c r="J297">
        <v>1.08</v>
      </c>
      <c r="K297">
        <v>2</v>
      </c>
      <c r="L297">
        <v>-0.79200000000000004</v>
      </c>
    </row>
    <row r="298" spans="1:12" x14ac:dyDescent="0.25">
      <c r="A298" s="1" t="s">
        <v>640</v>
      </c>
      <c r="B298" s="2">
        <v>40858</v>
      </c>
      <c r="C298" s="2">
        <v>40861</v>
      </c>
      <c r="D298" s="1" t="s">
        <v>641</v>
      </c>
      <c r="E298" s="1" t="s">
        <v>14</v>
      </c>
      <c r="F298" s="1" t="s">
        <v>315</v>
      </c>
      <c r="G298" s="1" t="s">
        <v>96</v>
      </c>
      <c r="H298" s="1" t="s">
        <v>23</v>
      </c>
      <c r="I298" s="1" t="s">
        <v>642</v>
      </c>
      <c r="J298">
        <v>3.3919999999999999</v>
      </c>
      <c r="K298">
        <v>1</v>
      </c>
      <c r="L298">
        <v>0.80559999999999998</v>
      </c>
    </row>
    <row r="299" spans="1:12" x14ac:dyDescent="0.25">
      <c r="A299" s="1" t="s">
        <v>640</v>
      </c>
      <c r="B299" s="2">
        <v>40858</v>
      </c>
      <c r="C299" s="2">
        <v>40861</v>
      </c>
      <c r="D299" s="1" t="s">
        <v>641</v>
      </c>
      <c r="E299" s="1" t="s">
        <v>14</v>
      </c>
      <c r="F299" s="1" t="s">
        <v>315</v>
      </c>
      <c r="G299" s="1" t="s">
        <v>96</v>
      </c>
      <c r="H299" s="1" t="s">
        <v>25</v>
      </c>
      <c r="I299" s="1" t="s">
        <v>643</v>
      </c>
      <c r="J299">
        <v>559.98400000000004</v>
      </c>
      <c r="K299">
        <v>2</v>
      </c>
      <c r="L299">
        <v>55.998399999999997</v>
      </c>
    </row>
    <row r="300" spans="1:12" x14ac:dyDescent="0.25">
      <c r="A300" s="1" t="s">
        <v>640</v>
      </c>
      <c r="B300" s="2">
        <v>40858</v>
      </c>
      <c r="C300" s="2">
        <v>40861</v>
      </c>
      <c r="D300" s="1" t="s">
        <v>641</v>
      </c>
      <c r="E300" s="1" t="s">
        <v>14</v>
      </c>
      <c r="F300" s="1" t="s">
        <v>315</v>
      </c>
      <c r="G300" s="1" t="s">
        <v>96</v>
      </c>
      <c r="H300" s="1" t="s">
        <v>110</v>
      </c>
      <c r="I300" s="1" t="s">
        <v>644</v>
      </c>
      <c r="J300">
        <v>603.91999999999996</v>
      </c>
      <c r="K300">
        <v>5</v>
      </c>
      <c r="L300">
        <v>75.489999999999995</v>
      </c>
    </row>
    <row r="301" spans="1:12" x14ac:dyDescent="0.25">
      <c r="A301" s="1" t="s">
        <v>645</v>
      </c>
      <c r="B301" s="2">
        <v>41513</v>
      </c>
      <c r="C301" s="2">
        <v>41514</v>
      </c>
      <c r="D301" s="1" t="s">
        <v>646</v>
      </c>
      <c r="E301" s="1" t="s">
        <v>14</v>
      </c>
      <c r="F301" s="1" t="s">
        <v>142</v>
      </c>
      <c r="G301" s="1" t="s">
        <v>16</v>
      </c>
      <c r="H301" s="1" t="s">
        <v>119</v>
      </c>
      <c r="I301" s="1" t="s">
        <v>647</v>
      </c>
      <c r="J301">
        <v>10.23</v>
      </c>
      <c r="K301">
        <v>3</v>
      </c>
      <c r="L301">
        <v>4.9104000000000001</v>
      </c>
    </row>
    <row r="302" spans="1:12" x14ac:dyDescent="0.25">
      <c r="A302" s="1" t="s">
        <v>645</v>
      </c>
      <c r="B302" s="2">
        <v>41513</v>
      </c>
      <c r="C302" s="2">
        <v>41514</v>
      </c>
      <c r="D302" s="1" t="s">
        <v>646</v>
      </c>
      <c r="E302" s="1" t="s">
        <v>14</v>
      </c>
      <c r="F302" s="1" t="s">
        <v>142</v>
      </c>
      <c r="G302" s="1" t="s">
        <v>16</v>
      </c>
      <c r="H302" s="1" t="s">
        <v>67</v>
      </c>
      <c r="I302" s="1" t="s">
        <v>648</v>
      </c>
      <c r="J302">
        <v>154.9</v>
      </c>
      <c r="K302">
        <v>5</v>
      </c>
      <c r="L302">
        <v>69.704999999999998</v>
      </c>
    </row>
    <row r="303" spans="1:12" x14ac:dyDescent="0.25">
      <c r="A303" s="1" t="s">
        <v>649</v>
      </c>
      <c r="B303" s="2">
        <v>41592</v>
      </c>
      <c r="C303" s="2">
        <v>41596</v>
      </c>
      <c r="D303" s="1" t="s">
        <v>169</v>
      </c>
      <c r="E303" s="1" t="s">
        <v>14</v>
      </c>
      <c r="F303" s="1" t="s">
        <v>482</v>
      </c>
      <c r="G303" s="1" t="s">
        <v>37</v>
      </c>
      <c r="H303" s="1" t="s">
        <v>23</v>
      </c>
      <c r="I303" s="1" t="s">
        <v>650</v>
      </c>
      <c r="J303">
        <v>44.02</v>
      </c>
      <c r="K303">
        <v>2</v>
      </c>
      <c r="L303">
        <v>11.4452</v>
      </c>
    </row>
    <row r="304" spans="1:12" x14ac:dyDescent="0.25">
      <c r="A304" s="1" t="s">
        <v>651</v>
      </c>
      <c r="B304" s="2">
        <v>41148</v>
      </c>
      <c r="C304" s="2">
        <v>41152</v>
      </c>
      <c r="D304" s="1" t="s">
        <v>652</v>
      </c>
      <c r="E304" s="1" t="s">
        <v>14</v>
      </c>
      <c r="F304" s="1" t="s">
        <v>653</v>
      </c>
      <c r="G304" s="1" t="s">
        <v>16</v>
      </c>
      <c r="H304" s="1" t="s">
        <v>43</v>
      </c>
      <c r="I304" s="1" t="s">
        <v>654</v>
      </c>
      <c r="J304">
        <v>484.65</v>
      </c>
      <c r="K304">
        <v>3</v>
      </c>
      <c r="L304">
        <v>92.083500000000001</v>
      </c>
    </row>
    <row r="305" spans="1:12" x14ac:dyDescent="0.25">
      <c r="A305" s="1" t="s">
        <v>655</v>
      </c>
      <c r="B305" s="2">
        <v>41219</v>
      </c>
      <c r="C305" s="2">
        <v>41222</v>
      </c>
      <c r="D305" s="1" t="s">
        <v>656</v>
      </c>
      <c r="E305" s="1" t="s">
        <v>14</v>
      </c>
      <c r="F305" s="1" t="s">
        <v>137</v>
      </c>
      <c r="G305" s="1" t="s">
        <v>73</v>
      </c>
      <c r="H305" s="1" t="s">
        <v>128</v>
      </c>
      <c r="I305" s="1" t="s">
        <v>657</v>
      </c>
      <c r="J305">
        <v>7.08</v>
      </c>
      <c r="K305">
        <v>3</v>
      </c>
      <c r="L305">
        <v>2.4780000000000002</v>
      </c>
    </row>
    <row r="306" spans="1:12" x14ac:dyDescent="0.25">
      <c r="A306" s="1" t="s">
        <v>655</v>
      </c>
      <c r="B306" s="2">
        <v>41219</v>
      </c>
      <c r="C306" s="2">
        <v>41222</v>
      </c>
      <c r="D306" s="1" t="s">
        <v>656</v>
      </c>
      <c r="E306" s="1" t="s">
        <v>14</v>
      </c>
      <c r="F306" s="1" t="s">
        <v>137</v>
      </c>
      <c r="G306" s="1" t="s">
        <v>73</v>
      </c>
      <c r="H306" s="1" t="s">
        <v>27</v>
      </c>
      <c r="I306" s="1" t="s">
        <v>658</v>
      </c>
      <c r="J306">
        <v>4.4009999999999998</v>
      </c>
      <c r="K306">
        <v>3</v>
      </c>
      <c r="L306">
        <v>-3.5207999999999999</v>
      </c>
    </row>
    <row r="307" spans="1:12" x14ac:dyDescent="0.25">
      <c r="A307" s="1" t="s">
        <v>659</v>
      </c>
      <c r="B307" s="2">
        <v>40871</v>
      </c>
      <c r="C307" s="2">
        <v>40873</v>
      </c>
      <c r="D307" s="1" t="s">
        <v>660</v>
      </c>
      <c r="E307" s="1" t="s">
        <v>14</v>
      </c>
      <c r="F307" s="1" t="s">
        <v>197</v>
      </c>
      <c r="G307" s="1" t="s">
        <v>16</v>
      </c>
      <c r="H307" s="1" t="s">
        <v>21</v>
      </c>
      <c r="I307" s="1" t="s">
        <v>661</v>
      </c>
      <c r="J307">
        <v>151.72</v>
      </c>
      <c r="K307">
        <v>4</v>
      </c>
      <c r="L307">
        <v>27.3096</v>
      </c>
    </row>
    <row r="308" spans="1:12" x14ac:dyDescent="0.25">
      <c r="A308" s="1" t="s">
        <v>662</v>
      </c>
      <c r="B308" s="2">
        <v>41808</v>
      </c>
      <c r="C308" s="2">
        <v>41812</v>
      </c>
      <c r="D308" s="1" t="s">
        <v>663</v>
      </c>
      <c r="E308" s="1" t="s">
        <v>14</v>
      </c>
      <c r="F308" s="1" t="s">
        <v>664</v>
      </c>
      <c r="G308" s="1" t="s">
        <v>37</v>
      </c>
      <c r="H308" s="1" t="s">
        <v>21</v>
      </c>
      <c r="I308" s="1" t="s">
        <v>665</v>
      </c>
      <c r="J308">
        <v>155.25</v>
      </c>
      <c r="K308">
        <v>3</v>
      </c>
      <c r="L308">
        <v>46.575000000000003</v>
      </c>
    </row>
    <row r="309" spans="1:12" x14ac:dyDescent="0.25">
      <c r="A309" s="1" t="s">
        <v>662</v>
      </c>
      <c r="B309" s="2">
        <v>41808</v>
      </c>
      <c r="C309" s="2">
        <v>41812</v>
      </c>
      <c r="D309" s="1" t="s">
        <v>663</v>
      </c>
      <c r="E309" s="1" t="s">
        <v>14</v>
      </c>
      <c r="F309" s="1" t="s">
        <v>664</v>
      </c>
      <c r="G309" s="1" t="s">
        <v>37</v>
      </c>
      <c r="H309" s="1" t="s">
        <v>43</v>
      </c>
      <c r="I309" s="1" t="s">
        <v>666</v>
      </c>
      <c r="J309">
        <v>14.03</v>
      </c>
      <c r="K309">
        <v>1</v>
      </c>
      <c r="L309">
        <v>4.0686999999999998</v>
      </c>
    </row>
    <row r="310" spans="1:12" x14ac:dyDescent="0.25">
      <c r="A310" s="1" t="s">
        <v>667</v>
      </c>
      <c r="B310" s="2">
        <v>41264</v>
      </c>
      <c r="C310" s="2">
        <v>41267</v>
      </c>
      <c r="D310" s="1" t="s">
        <v>668</v>
      </c>
      <c r="E310" s="1" t="s">
        <v>14</v>
      </c>
      <c r="F310" s="1" t="s">
        <v>36</v>
      </c>
      <c r="G310" s="1" t="s">
        <v>37</v>
      </c>
      <c r="H310" s="1" t="s">
        <v>31</v>
      </c>
      <c r="I310" s="1" t="s">
        <v>669</v>
      </c>
      <c r="J310">
        <v>1618.37</v>
      </c>
      <c r="K310">
        <v>13</v>
      </c>
      <c r="L310">
        <v>356.04140000000001</v>
      </c>
    </row>
    <row r="311" spans="1:12" x14ac:dyDescent="0.25">
      <c r="A311" s="1" t="s">
        <v>667</v>
      </c>
      <c r="B311" s="2">
        <v>41264</v>
      </c>
      <c r="C311" s="2">
        <v>41267</v>
      </c>
      <c r="D311" s="1" t="s">
        <v>668</v>
      </c>
      <c r="E311" s="1" t="s">
        <v>14</v>
      </c>
      <c r="F311" s="1" t="s">
        <v>36</v>
      </c>
      <c r="G311" s="1" t="s">
        <v>37</v>
      </c>
      <c r="H311" s="1" t="s">
        <v>58</v>
      </c>
      <c r="I311" s="1" t="s">
        <v>670</v>
      </c>
      <c r="J311">
        <v>99.6</v>
      </c>
      <c r="K311">
        <v>1</v>
      </c>
      <c r="L311">
        <v>36.851999999999997</v>
      </c>
    </row>
    <row r="312" spans="1:12" x14ac:dyDescent="0.25">
      <c r="A312" s="1" t="s">
        <v>671</v>
      </c>
      <c r="B312" s="2">
        <v>41169</v>
      </c>
      <c r="C312" s="2">
        <v>41171</v>
      </c>
      <c r="D312" s="1" t="s">
        <v>672</v>
      </c>
      <c r="E312" s="1" t="s">
        <v>14</v>
      </c>
      <c r="F312" s="1" t="s">
        <v>15</v>
      </c>
      <c r="G312" s="1" t="s">
        <v>16</v>
      </c>
      <c r="H312" s="1" t="s">
        <v>67</v>
      </c>
      <c r="I312" s="1" t="s">
        <v>222</v>
      </c>
      <c r="J312">
        <v>32.4</v>
      </c>
      <c r="K312">
        <v>5</v>
      </c>
      <c r="L312">
        <v>15.552</v>
      </c>
    </row>
    <row r="313" spans="1:12" x14ac:dyDescent="0.25">
      <c r="A313" s="1" t="s">
        <v>673</v>
      </c>
      <c r="B313" s="2">
        <v>41991</v>
      </c>
      <c r="C313" s="2">
        <v>41994</v>
      </c>
      <c r="D313" s="1" t="s">
        <v>674</v>
      </c>
      <c r="E313" s="1" t="s">
        <v>14</v>
      </c>
      <c r="F313" s="1" t="s">
        <v>15</v>
      </c>
      <c r="G313" s="1" t="s">
        <v>16</v>
      </c>
      <c r="H313" s="1" t="s">
        <v>27</v>
      </c>
      <c r="I313" s="1" t="s">
        <v>675</v>
      </c>
      <c r="J313">
        <v>11.808</v>
      </c>
      <c r="K313">
        <v>2</v>
      </c>
      <c r="L313">
        <v>4.2804000000000002</v>
      </c>
    </row>
    <row r="314" spans="1:12" x14ac:dyDescent="0.25">
      <c r="A314" s="1" t="s">
        <v>676</v>
      </c>
      <c r="B314" s="2">
        <v>41073</v>
      </c>
      <c r="C314" s="2">
        <v>41074</v>
      </c>
      <c r="D314" s="1" t="s">
        <v>677</v>
      </c>
      <c r="E314" s="1" t="s">
        <v>14</v>
      </c>
      <c r="F314" s="1" t="s">
        <v>15</v>
      </c>
      <c r="G314" s="1" t="s">
        <v>16</v>
      </c>
      <c r="H314" s="1" t="s">
        <v>27</v>
      </c>
      <c r="I314" s="1" t="s">
        <v>678</v>
      </c>
      <c r="J314">
        <v>36.624000000000002</v>
      </c>
      <c r="K314">
        <v>3</v>
      </c>
      <c r="L314">
        <v>13.734</v>
      </c>
    </row>
    <row r="315" spans="1:12" x14ac:dyDescent="0.25">
      <c r="A315" s="1" t="s">
        <v>679</v>
      </c>
      <c r="B315" s="2">
        <v>40690</v>
      </c>
      <c r="C315" s="2">
        <v>40695</v>
      </c>
      <c r="D315" s="1" t="s">
        <v>114</v>
      </c>
      <c r="E315" s="1" t="s">
        <v>14</v>
      </c>
      <c r="F315" s="1" t="s">
        <v>47</v>
      </c>
      <c r="G315" s="1" t="s">
        <v>16</v>
      </c>
      <c r="H315" s="1" t="s">
        <v>25</v>
      </c>
      <c r="I315" s="1" t="s">
        <v>680</v>
      </c>
      <c r="J315">
        <v>1113.5039999999999</v>
      </c>
      <c r="K315">
        <v>12</v>
      </c>
      <c r="L315">
        <v>125.2692</v>
      </c>
    </row>
    <row r="316" spans="1:12" x14ac:dyDescent="0.25">
      <c r="A316" s="1" t="s">
        <v>679</v>
      </c>
      <c r="B316" s="2">
        <v>40690</v>
      </c>
      <c r="C316" s="2">
        <v>40695</v>
      </c>
      <c r="D316" s="1" t="s">
        <v>114</v>
      </c>
      <c r="E316" s="1" t="s">
        <v>14</v>
      </c>
      <c r="F316" s="1" t="s">
        <v>47</v>
      </c>
      <c r="G316" s="1" t="s">
        <v>16</v>
      </c>
      <c r="H316" s="1" t="s">
        <v>58</v>
      </c>
      <c r="I316" s="1" t="s">
        <v>681</v>
      </c>
      <c r="J316">
        <v>99.99</v>
      </c>
      <c r="K316">
        <v>1</v>
      </c>
      <c r="L316">
        <v>37.996200000000002</v>
      </c>
    </row>
    <row r="317" spans="1:12" x14ac:dyDescent="0.25">
      <c r="A317" s="1" t="s">
        <v>682</v>
      </c>
      <c r="B317" s="2">
        <v>41984</v>
      </c>
      <c r="C317" s="2">
        <v>41991</v>
      </c>
      <c r="D317" s="1" t="s">
        <v>232</v>
      </c>
      <c r="E317" s="1" t="s">
        <v>14</v>
      </c>
      <c r="F317" s="1" t="s">
        <v>197</v>
      </c>
      <c r="G317" s="1" t="s">
        <v>16</v>
      </c>
      <c r="H317" s="1" t="s">
        <v>27</v>
      </c>
      <c r="I317" s="1" t="s">
        <v>683</v>
      </c>
      <c r="J317">
        <v>19.936</v>
      </c>
      <c r="K317">
        <v>4</v>
      </c>
      <c r="L317">
        <v>7.2267999999999999</v>
      </c>
    </row>
    <row r="318" spans="1:12" x14ac:dyDescent="0.25">
      <c r="A318" s="1" t="s">
        <v>682</v>
      </c>
      <c r="B318" s="2">
        <v>41984</v>
      </c>
      <c r="C318" s="2">
        <v>41991</v>
      </c>
      <c r="D318" s="1" t="s">
        <v>232</v>
      </c>
      <c r="E318" s="1" t="s">
        <v>14</v>
      </c>
      <c r="F318" s="1" t="s">
        <v>197</v>
      </c>
      <c r="G318" s="1" t="s">
        <v>16</v>
      </c>
      <c r="H318" s="1" t="s">
        <v>27</v>
      </c>
      <c r="I318" s="1" t="s">
        <v>684</v>
      </c>
      <c r="J318">
        <v>65.567999999999998</v>
      </c>
      <c r="K318">
        <v>2</v>
      </c>
      <c r="L318">
        <v>22.948799999999999</v>
      </c>
    </row>
    <row r="319" spans="1:12" x14ac:dyDescent="0.25">
      <c r="A319" s="1" t="s">
        <v>685</v>
      </c>
      <c r="B319" s="2">
        <v>41549</v>
      </c>
      <c r="C319" s="2">
        <v>41550</v>
      </c>
      <c r="D319" s="1" t="s">
        <v>686</v>
      </c>
      <c r="E319" s="1" t="s">
        <v>14</v>
      </c>
      <c r="F319" s="1" t="s">
        <v>47</v>
      </c>
      <c r="G319" s="1" t="s">
        <v>16</v>
      </c>
      <c r="H319" s="1" t="s">
        <v>110</v>
      </c>
      <c r="I319" s="1" t="s">
        <v>687</v>
      </c>
      <c r="J319">
        <v>194.84800000000001</v>
      </c>
      <c r="K319">
        <v>4</v>
      </c>
      <c r="L319">
        <v>12.178000000000001</v>
      </c>
    </row>
    <row r="320" spans="1:12" x14ac:dyDescent="0.25">
      <c r="A320" s="1" t="s">
        <v>688</v>
      </c>
      <c r="B320" s="2">
        <v>41233</v>
      </c>
      <c r="C320" s="2">
        <v>41239</v>
      </c>
      <c r="D320" s="1" t="s">
        <v>689</v>
      </c>
      <c r="E320" s="1" t="s">
        <v>14</v>
      </c>
      <c r="F320" s="1" t="s">
        <v>15</v>
      </c>
      <c r="G320" s="1" t="s">
        <v>16</v>
      </c>
      <c r="H320" s="1" t="s">
        <v>23</v>
      </c>
      <c r="I320" s="1" t="s">
        <v>690</v>
      </c>
      <c r="J320">
        <v>19.46</v>
      </c>
      <c r="K320">
        <v>7</v>
      </c>
      <c r="L320">
        <v>5.0595999999999997</v>
      </c>
    </row>
    <row r="321" spans="1:12" x14ac:dyDescent="0.25">
      <c r="A321" s="1" t="s">
        <v>691</v>
      </c>
      <c r="B321" s="2">
        <v>41393</v>
      </c>
      <c r="C321" s="2">
        <v>41397</v>
      </c>
      <c r="D321" s="1" t="s">
        <v>692</v>
      </c>
      <c r="E321" s="1" t="s">
        <v>14</v>
      </c>
      <c r="F321" s="1" t="s">
        <v>177</v>
      </c>
      <c r="G321" s="1" t="s">
        <v>96</v>
      </c>
      <c r="H321" s="1" t="s">
        <v>67</v>
      </c>
      <c r="I321" s="1" t="s">
        <v>693</v>
      </c>
      <c r="J321">
        <v>29.472000000000001</v>
      </c>
      <c r="K321">
        <v>3</v>
      </c>
      <c r="L321">
        <v>9.9467999999999996</v>
      </c>
    </row>
    <row r="322" spans="1:12" x14ac:dyDescent="0.25">
      <c r="A322" s="1" t="s">
        <v>694</v>
      </c>
      <c r="B322" s="2">
        <v>41591</v>
      </c>
      <c r="C322" s="2">
        <v>41598</v>
      </c>
      <c r="D322" s="1" t="s">
        <v>695</v>
      </c>
      <c r="E322" s="1" t="s">
        <v>14</v>
      </c>
      <c r="F322" s="1" t="s">
        <v>391</v>
      </c>
      <c r="G322" s="1" t="s">
        <v>73</v>
      </c>
      <c r="H322" s="1" t="s">
        <v>27</v>
      </c>
      <c r="I322" s="1" t="s">
        <v>696</v>
      </c>
      <c r="J322">
        <v>6.27</v>
      </c>
      <c r="K322">
        <v>5</v>
      </c>
      <c r="L322">
        <v>-4.5979999999999999</v>
      </c>
    </row>
    <row r="323" spans="1:12" x14ac:dyDescent="0.25">
      <c r="A323" s="1" t="s">
        <v>694</v>
      </c>
      <c r="B323" s="2">
        <v>41591</v>
      </c>
      <c r="C323" s="2">
        <v>41598</v>
      </c>
      <c r="D323" s="1" t="s">
        <v>695</v>
      </c>
      <c r="E323" s="1" t="s">
        <v>14</v>
      </c>
      <c r="F323" s="1" t="s">
        <v>391</v>
      </c>
      <c r="G323" s="1" t="s">
        <v>73</v>
      </c>
      <c r="H323" s="1" t="s">
        <v>27</v>
      </c>
      <c r="I323" s="1" t="s">
        <v>697</v>
      </c>
      <c r="J323">
        <v>4.3680000000000003</v>
      </c>
      <c r="K323">
        <v>7</v>
      </c>
      <c r="L323">
        <v>-3.3488000000000002</v>
      </c>
    </row>
    <row r="324" spans="1:12" x14ac:dyDescent="0.25">
      <c r="A324" s="1" t="s">
        <v>694</v>
      </c>
      <c r="B324" s="2">
        <v>41591</v>
      </c>
      <c r="C324" s="2">
        <v>41598</v>
      </c>
      <c r="D324" s="1" t="s">
        <v>695</v>
      </c>
      <c r="E324" s="1" t="s">
        <v>14</v>
      </c>
      <c r="F324" s="1" t="s">
        <v>391</v>
      </c>
      <c r="G324" s="1" t="s">
        <v>73</v>
      </c>
      <c r="H324" s="1" t="s">
        <v>58</v>
      </c>
      <c r="I324" s="1" t="s">
        <v>698</v>
      </c>
      <c r="J324">
        <v>31.984000000000002</v>
      </c>
      <c r="K324">
        <v>2</v>
      </c>
      <c r="L324">
        <v>1.9990000000000001</v>
      </c>
    </row>
    <row r="325" spans="1:12" x14ac:dyDescent="0.25">
      <c r="A325" s="1" t="s">
        <v>699</v>
      </c>
      <c r="B325" s="2">
        <v>41906</v>
      </c>
      <c r="C325" s="2">
        <v>41908</v>
      </c>
      <c r="D325" s="1" t="s">
        <v>700</v>
      </c>
      <c r="E325" s="1" t="s">
        <v>14</v>
      </c>
      <c r="F325" s="1" t="s">
        <v>36</v>
      </c>
      <c r="G325" s="1" t="s">
        <v>37</v>
      </c>
      <c r="H325" s="1" t="s">
        <v>29</v>
      </c>
      <c r="I325" s="1" t="s">
        <v>701</v>
      </c>
      <c r="J325">
        <v>119.96</v>
      </c>
      <c r="K325">
        <v>2</v>
      </c>
      <c r="L325">
        <v>33.588799999999999</v>
      </c>
    </row>
    <row r="326" spans="1:12" x14ac:dyDescent="0.25">
      <c r="A326" s="1" t="s">
        <v>699</v>
      </c>
      <c r="B326" s="2">
        <v>41906</v>
      </c>
      <c r="C326" s="2">
        <v>41908</v>
      </c>
      <c r="D326" s="1" t="s">
        <v>700</v>
      </c>
      <c r="E326" s="1" t="s">
        <v>14</v>
      </c>
      <c r="F326" s="1" t="s">
        <v>36</v>
      </c>
      <c r="G326" s="1" t="s">
        <v>37</v>
      </c>
      <c r="H326" s="1" t="s">
        <v>43</v>
      </c>
      <c r="I326" s="1" t="s">
        <v>392</v>
      </c>
      <c r="J326">
        <v>31.44</v>
      </c>
      <c r="K326">
        <v>3</v>
      </c>
      <c r="L326">
        <v>8.4887999999999995</v>
      </c>
    </row>
    <row r="327" spans="1:12" x14ac:dyDescent="0.25">
      <c r="A327" s="1" t="s">
        <v>699</v>
      </c>
      <c r="B327" s="2">
        <v>41906</v>
      </c>
      <c r="C327" s="2">
        <v>41908</v>
      </c>
      <c r="D327" s="1" t="s">
        <v>700</v>
      </c>
      <c r="E327" s="1" t="s">
        <v>14</v>
      </c>
      <c r="F327" s="1" t="s">
        <v>36</v>
      </c>
      <c r="G327" s="1" t="s">
        <v>37</v>
      </c>
      <c r="H327" s="1" t="s">
        <v>27</v>
      </c>
      <c r="I327" s="1" t="s">
        <v>702</v>
      </c>
      <c r="J327">
        <v>6.88</v>
      </c>
      <c r="K327">
        <v>1</v>
      </c>
      <c r="L327">
        <v>2.3220000000000001</v>
      </c>
    </row>
    <row r="328" spans="1:12" x14ac:dyDescent="0.25">
      <c r="A328" s="1" t="s">
        <v>703</v>
      </c>
      <c r="B328" s="2">
        <v>41502</v>
      </c>
      <c r="C328" s="2">
        <v>41507</v>
      </c>
      <c r="D328" s="1" t="s">
        <v>704</v>
      </c>
      <c r="E328" s="1" t="s">
        <v>14</v>
      </c>
      <c r="F328" s="1" t="s">
        <v>705</v>
      </c>
      <c r="G328" s="1" t="s">
        <v>16</v>
      </c>
      <c r="H328" s="1" t="s">
        <v>25</v>
      </c>
      <c r="I328" s="1" t="s">
        <v>706</v>
      </c>
      <c r="J328">
        <v>71.975999999999999</v>
      </c>
      <c r="K328">
        <v>3</v>
      </c>
      <c r="L328">
        <v>7.1976000000000004</v>
      </c>
    </row>
    <row r="329" spans="1:12" x14ac:dyDescent="0.25">
      <c r="A329" s="1" t="s">
        <v>703</v>
      </c>
      <c r="B329" s="2">
        <v>41502</v>
      </c>
      <c r="C329" s="2">
        <v>41507</v>
      </c>
      <c r="D329" s="1" t="s">
        <v>704</v>
      </c>
      <c r="E329" s="1" t="s">
        <v>14</v>
      </c>
      <c r="F329" s="1" t="s">
        <v>705</v>
      </c>
      <c r="G329" s="1" t="s">
        <v>16</v>
      </c>
      <c r="H329" s="1" t="s">
        <v>17</v>
      </c>
      <c r="I329" s="1" t="s">
        <v>707</v>
      </c>
      <c r="J329">
        <v>3.15</v>
      </c>
      <c r="K329">
        <v>1</v>
      </c>
      <c r="L329">
        <v>1.512</v>
      </c>
    </row>
    <row r="330" spans="1:12" x14ac:dyDescent="0.25">
      <c r="A330" s="1" t="s">
        <v>708</v>
      </c>
      <c r="B330" s="2">
        <v>41249</v>
      </c>
      <c r="C330" s="2">
        <v>41256</v>
      </c>
      <c r="D330" s="1" t="s">
        <v>709</v>
      </c>
      <c r="E330" s="1" t="s">
        <v>14</v>
      </c>
      <c r="F330" s="1" t="s">
        <v>197</v>
      </c>
      <c r="G330" s="1" t="s">
        <v>16</v>
      </c>
      <c r="H330" s="1" t="s">
        <v>23</v>
      </c>
      <c r="I330" s="1" t="s">
        <v>710</v>
      </c>
      <c r="J330">
        <v>120.15</v>
      </c>
      <c r="K330">
        <v>9</v>
      </c>
      <c r="L330">
        <v>33.642000000000003</v>
      </c>
    </row>
    <row r="331" spans="1:12" x14ac:dyDescent="0.25">
      <c r="A331" s="1" t="s">
        <v>708</v>
      </c>
      <c r="B331" s="2">
        <v>41249</v>
      </c>
      <c r="C331" s="2">
        <v>41256</v>
      </c>
      <c r="D331" s="1" t="s">
        <v>709</v>
      </c>
      <c r="E331" s="1" t="s">
        <v>14</v>
      </c>
      <c r="F331" s="1" t="s">
        <v>197</v>
      </c>
      <c r="G331" s="1" t="s">
        <v>16</v>
      </c>
      <c r="H331" s="1" t="s">
        <v>25</v>
      </c>
      <c r="I331" s="1" t="s">
        <v>711</v>
      </c>
      <c r="J331">
        <v>219.184</v>
      </c>
      <c r="K331">
        <v>2</v>
      </c>
      <c r="L331">
        <v>19.178599999999999</v>
      </c>
    </row>
    <row r="332" spans="1:12" x14ac:dyDescent="0.25">
      <c r="A332" s="1" t="s">
        <v>712</v>
      </c>
      <c r="B332" s="2">
        <v>40719</v>
      </c>
      <c r="C332" s="2">
        <v>40722</v>
      </c>
      <c r="D332" s="1" t="s">
        <v>713</v>
      </c>
      <c r="E332" s="1" t="s">
        <v>14</v>
      </c>
      <c r="F332" s="1" t="s">
        <v>15</v>
      </c>
      <c r="G332" s="1" t="s">
        <v>16</v>
      </c>
      <c r="H332" s="1" t="s">
        <v>31</v>
      </c>
      <c r="I332" s="1" t="s">
        <v>714</v>
      </c>
      <c r="J332">
        <v>447.84</v>
      </c>
      <c r="K332">
        <v>5</v>
      </c>
      <c r="L332">
        <v>11.196</v>
      </c>
    </row>
    <row r="333" spans="1:12" x14ac:dyDescent="0.25">
      <c r="A333" s="1" t="s">
        <v>715</v>
      </c>
      <c r="B333" s="2">
        <v>41440</v>
      </c>
      <c r="C333" s="2">
        <v>41443</v>
      </c>
      <c r="D333" s="1" t="s">
        <v>716</v>
      </c>
      <c r="E333" s="1" t="s">
        <v>14</v>
      </c>
      <c r="F333" s="1" t="s">
        <v>47</v>
      </c>
      <c r="G333" s="1" t="s">
        <v>16</v>
      </c>
      <c r="H333" s="1" t="s">
        <v>23</v>
      </c>
      <c r="I333" s="1" t="s">
        <v>717</v>
      </c>
      <c r="J333">
        <v>7.04</v>
      </c>
      <c r="K333">
        <v>4</v>
      </c>
      <c r="L333">
        <v>2.0415999999999999</v>
      </c>
    </row>
    <row r="334" spans="1:12" x14ac:dyDescent="0.25">
      <c r="A334" s="1" t="s">
        <v>715</v>
      </c>
      <c r="B334" s="2">
        <v>41440</v>
      </c>
      <c r="C334" s="2">
        <v>41443</v>
      </c>
      <c r="D334" s="1" t="s">
        <v>716</v>
      </c>
      <c r="E334" s="1" t="s">
        <v>14</v>
      </c>
      <c r="F334" s="1" t="s">
        <v>47</v>
      </c>
      <c r="G334" s="1" t="s">
        <v>16</v>
      </c>
      <c r="H334" s="1" t="s">
        <v>21</v>
      </c>
      <c r="I334" s="1" t="s">
        <v>718</v>
      </c>
      <c r="J334">
        <v>8.73</v>
      </c>
      <c r="K334">
        <v>3</v>
      </c>
      <c r="L334">
        <v>4.1031000000000004</v>
      </c>
    </row>
    <row r="335" spans="1:12" x14ac:dyDescent="0.25">
      <c r="A335" s="1" t="s">
        <v>715</v>
      </c>
      <c r="B335" s="2">
        <v>41440</v>
      </c>
      <c r="C335" s="2">
        <v>41443</v>
      </c>
      <c r="D335" s="1" t="s">
        <v>716</v>
      </c>
      <c r="E335" s="1" t="s">
        <v>14</v>
      </c>
      <c r="F335" s="1" t="s">
        <v>47</v>
      </c>
      <c r="G335" s="1" t="s">
        <v>16</v>
      </c>
      <c r="H335" s="1" t="s">
        <v>58</v>
      </c>
      <c r="I335" s="1" t="s">
        <v>719</v>
      </c>
      <c r="J335">
        <v>29.29</v>
      </c>
      <c r="K335">
        <v>1</v>
      </c>
      <c r="L335">
        <v>9.6656999999999993</v>
      </c>
    </row>
    <row r="336" spans="1:12" x14ac:dyDescent="0.25">
      <c r="A336" s="1" t="s">
        <v>715</v>
      </c>
      <c r="B336" s="2">
        <v>41440</v>
      </c>
      <c r="C336" s="2">
        <v>41443</v>
      </c>
      <c r="D336" s="1" t="s">
        <v>716</v>
      </c>
      <c r="E336" s="1" t="s">
        <v>14</v>
      </c>
      <c r="F336" s="1" t="s">
        <v>47</v>
      </c>
      <c r="G336" s="1" t="s">
        <v>16</v>
      </c>
      <c r="H336" s="1" t="s">
        <v>23</v>
      </c>
      <c r="I336" s="1" t="s">
        <v>720</v>
      </c>
      <c r="J336">
        <v>8.64</v>
      </c>
      <c r="K336">
        <v>3</v>
      </c>
      <c r="L336">
        <v>2.5055999999999998</v>
      </c>
    </row>
    <row r="337" spans="1:12" x14ac:dyDescent="0.25">
      <c r="A337" s="1" t="s">
        <v>721</v>
      </c>
      <c r="B337" s="2">
        <v>41569</v>
      </c>
      <c r="C337" s="2">
        <v>41575</v>
      </c>
      <c r="D337" s="1" t="s">
        <v>722</v>
      </c>
      <c r="E337" s="1" t="s">
        <v>14</v>
      </c>
      <c r="F337" s="1" t="s">
        <v>606</v>
      </c>
      <c r="G337" s="1" t="s">
        <v>16</v>
      </c>
      <c r="H337" s="1" t="s">
        <v>67</v>
      </c>
      <c r="I337" s="1" t="s">
        <v>723</v>
      </c>
      <c r="J337">
        <v>22.92</v>
      </c>
      <c r="K337">
        <v>3</v>
      </c>
      <c r="L337">
        <v>11.2308</v>
      </c>
    </row>
    <row r="338" spans="1:12" x14ac:dyDescent="0.25">
      <c r="A338" s="1" t="s">
        <v>724</v>
      </c>
      <c r="B338" s="2">
        <v>41992</v>
      </c>
      <c r="C338" s="2">
        <v>41997</v>
      </c>
      <c r="D338" s="1" t="s">
        <v>554</v>
      </c>
      <c r="E338" s="1" t="s">
        <v>14</v>
      </c>
      <c r="F338" s="1" t="s">
        <v>725</v>
      </c>
      <c r="G338" s="1" t="s">
        <v>16</v>
      </c>
      <c r="H338" s="1" t="s">
        <v>27</v>
      </c>
      <c r="I338" s="1" t="s">
        <v>597</v>
      </c>
      <c r="J338">
        <v>46.671999999999997</v>
      </c>
      <c r="K338">
        <v>2</v>
      </c>
      <c r="L338">
        <v>16.3352</v>
      </c>
    </row>
    <row r="339" spans="1:12" x14ac:dyDescent="0.25">
      <c r="A339" s="1" t="s">
        <v>724</v>
      </c>
      <c r="B339" s="2">
        <v>41992</v>
      </c>
      <c r="C339" s="2">
        <v>41997</v>
      </c>
      <c r="D339" s="1" t="s">
        <v>554</v>
      </c>
      <c r="E339" s="1" t="s">
        <v>14</v>
      </c>
      <c r="F339" s="1" t="s">
        <v>725</v>
      </c>
      <c r="G339" s="1" t="s">
        <v>16</v>
      </c>
      <c r="H339" s="1" t="s">
        <v>296</v>
      </c>
      <c r="I339" s="1" t="s">
        <v>726</v>
      </c>
      <c r="J339">
        <v>119.833</v>
      </c>
      <c r="K339">
        <v>1</v>
      </c>
      <c r="L339">
        <v>-12.6882</v>
      </c>
    </row>
    <row r="340" spans="1:12" x14ac:dyDescent="0.25">
      <c r="A340" s="1" t="s">
        <v>724</v>
      </c>
      <c r="B340" s="2">
        <v>41992</v>
      </c>
      <c r="C340" s="2">
        <v>41997</v>
      </c>
      <c r="D340" s="1" t="s">
        <v>554</v>
      </c>
      <c r="E340" s="1" t="s">
        <v>14</v>
      </c>
      <c r="F340" s="1" t="s">
        <v>725</v>
      </c>
      <c r="G340" s="1" t="s">
        <v>16</v>
      </c>
      <c r="H340" s="1" t="s">
        <v>58</v>
      </c>
      <c r="I340" s="1" t="s">
        <v>507</v>
      </c>
      <c r="J340">
        <v>119.98</v>
      </c>
      <c r="K340">
        <v>2</v>
      </c>
      <c r="L340">
        <v>57.590400000000002</v>
      </c>
    </row>
    <row r="341" spans="1:12" x14ac:dyDescent="0.25">
      <c r="A341" s="1" t="s">
        <v>727</v>
      </c>
      <c r="B341" s="2">
        <v>41478</v>
      </c>
      <c r="C341" s="2">
        <v>41480</v>
      </c>
      <c r="D341" s="1" t="s">
        <v>728</v>
      </c>
      <c r="E341" s="1" t="s">
        <v>14</v>
      </c>
      <c r="F341" s="1" t="s">
        <v>47</v>
      </c>
      <c r="G341" s="1" t="s">
        <v>16</v>
      </c>
      <c r="H341" s="1" t="s">
        <v>17</v>
      </c>
      <c r="I341" s="1" t="s">
        <v>294</v>
      </c>
      <c r="J341">
        <v>6.3</v>
      </c>
      <c r="K341">
        <v>2</v>
      </c>
      <c r="L341">
        <v>3.024</v>
      </c>
    </row>
    <row r="342" spans="1:12" x14ac:dyDescent="0.25">
      <c r="A342" s="1" t="s">
        <v>729</v>
      </c>
      <c r="B342" s="2">
        <v>41615</v>
      </c>
      <c r="C342" s="2">
        <v>41616</v>
      </c>
      <c r="D342" s="1" t="s">
        <v>730</v>
      </c>
      <c r="E342" s="1" t="s">
        <v>14</v>
      </c>
      <c r="F342" s="1" t="s">
        <v>731</v>
      </c>
      <c r="G342" s="1" t="s">
        <v>16</v>
      </c>
      <c r="H342" s="1" t="s">
        <v>67</v>
      </c>
      <c r="I342" s="1" t="s">
        <v>222</v>
      </c>
      <c r="J342">
        <v>19.440000000000001</v>
      </c>
      <c r="K342">
        <v>3</v>
      </c>
      <c r="L342">
        <v>9.3312000000000008</v>
      </c>
    </row>
    <row r="343" spans="1:12" x14ac:dyDescent="0.25">
      <c r="A343" s="1" t="s">
        <v>732</v>
      </c>
      <c r="B343" s="2">
        <v>40815</v>
      </c>
      <c r="C343" s="2">
        <v>40819</v>
      </c>
      <c r="D343" s="1" t="s">
        <v>733</v>
      </c>
      <c r="E343" s="1" t="s">
        <v>14</v>
      </c>
      <c r="F343" s="1" t="s">
        <v>15</v>
      </c>
      <c r="G343" s="1" t="s">
        <v>16</v>
      </c>
      <c r="H343" s="1" t="s">
        <v>21</v>
      </c>
      <c r="I343" s="1" t="s">
        <v>631</v>
      </c>
      <c r="J343">
        <v>204.6</v>
      </c>
      <c r="K343">
        <v>2</v>
      </c>
      <c r="L343">
        <v>53.195999999999998</v>
      </c>
    </row>
    <row r="344" spans="1:12" x14ac:dyDescent="0.25">
      <c r="A344" s="1" t="s">
        <v>732</v>
      </c>
      <c r="B344" s="2">
        <v>40815</v>
      </c>
      <c r="C344" s="2">
        <v>40819</v>
      </c>
      <c r="D344" s="1" t="s">
        <v>733</v>
      </c>
      <c r="E344" s="1" t="s">
        <v>14</v>
      </c>
      <c r="F344" s="1" t="s">
        <v>15</v>
      </c>
      <c r="G344" s="1" t="s">
        <v>16</v>
      </c>
      <c r="H344" s="1" t="s">
        <v>119</v>
      </c>
      <c r="I344" s="1" t="s">
        <v>734</v>
      </c>
      <c r="J344">
        <v>8.7200000000000006</v>
      </c>
      <c r="K344">
        <v>4</v>
      </c>
      <c r="L344">
        <v>2.8776000000000002</v>
      </c>
    </row>
    <row r="345" spans="1:12" x14ac:dyDescent="0.25">
      <c r="A345" s="1" t="s">
        <v>732</v>
      </c>
      <c r="B345" s="2">
        <v>40815</v>
      </c>
      <c r="C345" s="2">
        <v>40819</v>
      </c>
      <c r="D345" s="1" t="s">
        <v>733</v>
      </c>
      <c r="E345" s="1" t="s">
        <v>14</v>
      </c>
      <c r="F345" s="1" t="s">
        <v>15</v>
      </c>
      <c r="G345" s="1" t="s">
        <v>16</v>
      </c>
      <c r="H345" s="1" t="s">
        <v>67</v>
      </c>
      <c r="I345" s="1" t="s">
        <v>735</v>
      </c>
      <c r="J345">
        <v>6.48</v>
      </c>
      <c r="K345">
        <v>1</v>
      </c>
      <c r="L345">
        <v>3.1103999999999998</v>
      </c>
    </row>
    <row r="346" spans="1:12" x14ac:dyDescent="0.25">
      <c r="A346" s="1" t="s">
        <v>732</v>
      </c>
      <c r="B346" s="2">
        <v>40815</v>
      </c>
      <c r="C346" s="2">
        <v>40819</v>
      </c>
      <c r="D346" s="1" t="s">
        <v>733</v>
      </c>
      <c r="E346" s="1" t="s">
        <v>14</v>
      </c>
      <c r="F346" s="1" t="s">
        <v>15</v>
      </c>
      <c r="G346" s="1" t="s">
        <v>16</v>
      </c>
      <c r="H346" s="1" t="s">
        <v>736</v>
      </c>
      <c r="I346" s="1" t="s">
        <v>737</v>
      </c>
      <c r="J346">
        <v>686.32</v>
      </c>
      <c r="K346">
        <v>2</v>
      </c>
      <c r="L346">
        <v>223.054</v>
      </c>
    </row>
    <row r="347" spans="1:12" x14ac:dyDescent="0.25">
      <c r="A347" s="1" t="s">
        <v>732</v>
      </c>
      <c r="B347" s="2">
        <v>40815</v>
      </c>
      <c r="C347" s="2">
        <v>40819</v>
      </c>
      <c r="D347" s="1" t="s">
        <v>733</v>
      </c>
      <c r="E347" s="1" t="s">
        <v>14</v>
      </c>
      <c r="F347" s="1" t="s">
        <v>15</v>
      </c>
      <c r="G347" s="1" t="s">
        <v>16</v>
      </c>
      <c r="H347" s="1" t="s">
        <v>43</v>
      </c>
      <c r="I347" s="1" t="s">
        <v>738</v>
      </c>
      <c r="J347">
        <v>62.18</v>
      </c>
      <c r="K347">
        <v>1</v>
      </c>
      <c r="L347">
        <v>16.788599999999999</v>
      </c>
    </row>
    <row r="348" spans="1:12" x14ac:dyDescent="0.25">
      <c r="A348" s="1" t="s">
        <v>739</v>
      </c>
      <c r="B348" s="2">
        <v>41640</v>
      </c>
      <c r="C348" s="2">
        <v>41646</v>
      </c>
      <c r="D348" s="1" t="s">
        <v>224</v>
      </c>
      <c r="E348" s="1" t="s">
        <v>14</v>
      </c>
      <c r="F348" s="1" t="s">
        <v>740</v>
      </c>
      <c r="G348" s="1" t="s">
        <v>285</v>
      </c>
      <c r="H348" s="1" t="s">
        <v>23</v>
      </c>
      <c r="I348" s="1" t="s">
        <v>741</v>
      </c>
      <c r="J348">
        <v>3.64</v>
      </c>
      <c r="K348">
        <v>2</v>
      </c>
      <c r="L348">
        <v>1.6379999999999999</v>
      </c>
    </row>
    <row r="349" spans="1:12" x14ac:dyDescent="0.25">
      <c r="A349" s="1" t="s">
        <v>739</v>
      </c>
      <c r="B349" s="2">
        <v>41640</v>
      </c>
      <c r="C349" s="2">
        <v>41646</v>
      </c>
      <c r="D349" s="1" t="s">
        <v>224</v>
      </c>
      <c r="E349" s="1" t="s">
        <v>14</v>
      </c>
      <c r="F349" s="1" t="s">
        <v>740</v>
      </c>
      <c r="G349" s="1" t="s">
        <v>285</v>
      </c>
      <c r="H349" s="1" t="s">
        <v>27</v>
      </c>
      <c r="I349" s="1" t="s">
        <v>742</v>
      </c>
      <c r="J349">
        <v>159.768</v>
      </c>
      <c r="K349">
        <v>7</v>
      </c>
      <c r="L349">
        <v>53.921700000000001</v>
      </c>
    </row>
    <row r="350" spans="1:12" x14ac:dyDescent="0.25">
      <c r="A350" s="1" t="s">
        <v>743</v>
      </c>
      <c r="B350" s="2">
        <v>41458</v>
      </c>
      <c r="C350" s="2">
        <v>41463</v>
      </c>
      <c r="D350" s="1" t="s">
        <v>744</v>
      </c>
      <c r="E350" s="1" t="s">
        <v>14</v>
      </c>
      <c r="F350" s="1" t="s">
        <v>15</v>
      </c>
      <c r="G350" s="1" t="s">
        <v>16</v>
      </c>
      <c r="H350" s="1" t="s">
        <v>110</v>
      </c>
      <c r="I350" s="1" t="s">
        <v>745</v>
      </c>
      <c r="J350">
        <v>195.184</v>
      </c>
      <c r="K350">
        <v>1</v>
      </c>
      <c r="L350">
        <v>19.5184</v>
      </c>
    </row>
    <row r="351" spans="1:12" x14ac:dyDescent="0.25">
      <c r="A351" s="1" t="s">
        <v>746</v>
      </c>
      <c r="B351" s="2">
        <v>40787</v>
      </c>
      <c r="C351" s="2">
        <v>40791</v>
      </c>
      <c r="D351" s="1" t="s">
        <v>747</v>
      </c>
      <c r="E351" s="1" t="s">
        <v>14</v>
      </c>
      <c r="F351" s="1" t="s">
        <v>748</v>
      </c>
      <c r="G351" s="1" t="s">
        <v>16</v>
      </c>
      <c r="H351" s="1" t="s">
        <v>23</v>
      </c>
      <c r="I351" s="1" t="s">
        <v>749</v>
      </c>
      <c r="J351">
        <v>53.94</v>
      </c>
      <c r="K351">
        <v>3</v>
      </c>
      <c r="L351">
        <v>15.6426</v>
      </c>
    </row>
    <row r="352" spans="1:12" x14ac:dyDescent="0.25">
      <c r="A352" s="1" t="s">
        <v>750</v>
      </c>
      <c r="B352" s="2">
        <v>41215</v>
      </c>
      <c r="C352" s="2">
        <v>41215</v>
      </c>
      <c r="D352" s="1" t="s">
        <v>196</v>
      </c>
      <c r="E352" s="1" t="s">
        <v>14</v>
      </c>
      <c r="F352" s="1" t="s">
        <v>36</v>
      </c>
      <c r="G352" s="1" t="s">
        <v>37</v>
      </c>
      <c r="H352" s="1" t="s">
        <v>58</v>
      </c>
      <c r="I352" s="1" t="s">
        <v>97</v>
      </c>
      <c r="J352">
        <v>447.93</v>
      </c>
      <c r="K352">
        <v>9</v>
      </c>
      <c r="L352">
        <v>49.272300000000001</v>
      </c>
    </row>
    <row r="353" spans="1:12" x14ac:dyDescent="0.25">
      <c r="A353" s="1" t="s">
        <v>751</v>
      </c>
      <c r="B353" s="2">
        <v>40654</v>
      </c>
      <c r="C353" s="2">
        <v>40658</v>
      </c>
      <c r="D353" s="1" t="s">
        <v>390</v>
      </c>
      <c r="E353" s="1" t="s">
        <v>14</v>
      </c>
      <c r="F353" s="1" t="s">
        <v>15</v>
      </c>
      <c r="G353" s="1" t="s">
        <v>16</v>
      </c>
      <c r="H353" s="1" t="s">
        <v>27</v>
      </c>
      <c r="I353" s="1" t="s">
        <v>752</v>
      </c>
      <c r="J353">
        <v>16.52</v>
      </c>
      <c r="K353">
        <v>5</v>
      </c>
      <c r="L353">
        <v>5.5754999999999999</v>
      </c>
    </row>
    <row r="354" spans="1:12" x14ac:dyDescent="0.25">
      <c r="A354" s="1" t="s">
        <v>753</v>
      </c>
      <c r="B354" s="2">
        <v>40904</v>
      </c>
      <c r="C354" s="2">
        <v>40907</v>
      </c>
      <c r="D354" s="1" t="s">
        <v>754</v>
      </c>
      <c r="E354" s="1" t="s">
        <v>14</v>
      </c>
      <c r="F354" s="1" t="s">
        <v>15</v>
      </c>
      <c r="G354" s="1" t="s">
        <v>16</v>
      </c>
      <c r="H354" s="1" t="s">
        <v>17</v>
      </c>
      <c r="I354" s="1" t="s">
        <v>159</v>
      </c>
      <c r="J354">
        <v>11.56</v>
      </c>
      <c r="K354">
        <v>4</v>
      </c>
      <c r="L354">
        <v>5.4332000000000003</v>
      </c>
    </row>
    <row r="355" spans="1:12" x14ac:dyDescent="0.25">
      <c r="A355" s="1" t="s">
        <v>755</v>
      </c>
      <c r="B355" s="2">
        <v>40871</v>
      </c>
      <c r="C355" s="2">
        <v>40877</v>
      </c>
      <c r="D355" s="1" t="s">
        <v>756</v>
      </c>
      <c r="E355" s="1" t="s">
        <v>14</v>
      </c>
      <c r="F355" s="1" t="s">
        <v>36</v>
      </c>
      <c r="G355" s="1" t="s">
        <v>37</v>
      </c>
      <c r="H355" s="1" t="s">
        <v>27</v>
      </c>
      <c r="I355" s="1" t="s">
        <v>757</v>
      </c>
      <c r="J355">
        <v>12.096</v>
      </c>
      <c r="K355">
        <v>7</v>
      </c>
      <c r="L355">
        <v>4.2336</v>
      </c>
    </row>
    <row r="356" spans="1:12" x14ac:dyDescent="0.25">
      <c r="A356" s="1" t="s">
        <v>755</v>
      </c>
      <c r="B356" s="2">
        <v>40871</v>
      </c>
      <c r="C356" s="2">
        <v>40877</v>
      </c>
      <c r="D356" s="1" t="s">
        <v>756</v>
      </c>
      <c r="E356" s="1" t="s">
        <v>14</v>
      </c>
      <c r="F356" s="1" t="s">
        <v>36</v>
      </c>
      <c r="G356" s="1" t="s">
        <v>37</v>
      </c>
      <c r="H356" s="1" t="s">
        <v>43</v>
      </c>
      <c r="I356" s="1" t="s">
        <v>758</v>
      </c>
      <c r="J356">
        <v>485.88</v>
      </c>
      <c r="K356">
        <v>6</v>
      </c>
      <c r="L356">
        <v>9.7175999999999991</v>
      </c>
    </row>
    <row r="357" spans="1:12" x14ac:dyDescent="0.25">
      <c r="A357" s="1" t="s">
        <v>755</v>
      </c>
      <c r="B357" s="2">
        <v>40871</v>
      </c>
      <c r="C357" s="2">
        <v>40877</v>
      </c>
      <c r="D357" s="1" t="s">
        <v>756</v>
      </c>
      <c r="E357" s="1" t="s">
        <v>14</v>
      </c>
      <c r="F357" s="1" t="s">
        <v>36</v>
      </c>
      <c r="G357" s="1" t="s">
        <v>37</v>
      </c>
      <c r="H357" s="1" t="s">
        <v>67</v>
      </c>
      <c r="I357" s="1" t="s">
        <v>759</v>
      </c>
      <c r="J357">
        <v>25.92</v>
      </c>
      <c r="K357">
        <v>4</v>
      </c>
      <c r="L357">
        <v>12.441599999999999</v>
      </c>
    </row>
    <row r="358" spans="1:12" x14ac:dyDescent="0.25">
      <c r="A358" s="1" t="s">
        <v>755</v>
      </c>
      <c r="B358" s="2">
        <v>40871</v>
      </c>
      <c r="C358" s="2">
        <v>40877</v>
      </c>
      <c r="D358" s="1" t="s">
        <v>756</v>
      </c>
      <c r="E358" s="1" t="s">
        <v>14</v>
      </c>
      <c r="F358" s="1" t="s">
        <v>36</v>
      </c>
      <c r="G358" s="1" t="s">
        <v>37</v>
      </c>
      <c r="H358" s="1" t="s">
        <v>43</v>
      </c>
      <c r="I358" s="1" t="s">
        <v>760</v>
      </c>
      <c r="J358">
        <v>197.58</v>
      </c>
      <c r="K358">
        <v>2</v>
      </c>
      <c r="L358">
        <v>53.346600000000002</v>
      </c>
    </row>
    <row r="359" spans="1:12" x14ac:dyDescent="0.25">
      <c r="A359" s="1" t="s">
        <v>761</v>
      </c>
      <c r="B359" s="2">
        <v>41697</v>
      </c>
      <c r="C359" s="2">
        <v>41699</v>
      </c>
      <c r="D359" s="1" t="s">
        <v>762</v>
      </c>
      <c r="E359" s="1" t="s">
        <v>14</v>
      </c>
      <c r="F359" s="1" t="s">
        <v>15</v>
      </c>
      <c r="G359" s="1" t="s">
        <v>16</v>
      </c>
      <c r="H359" s="1" t="s">
        <v>29</v>
      </c>
      <c r="I359" s="1" t="s">
        <v>763</v>
      </c>
      <c r="J359">
        <v>81.92</v>
      </c>
      <c r="K359">
        <v>4</v>
      </c>
      <c r="L359">
        <v>22.118400000000001</v>
      </c>
    </row>
    <row r="360" spans="1:12" x14ac:dyDescent="0.25">
      <c r="A360" s="1" t="s">
        <v>761</v>
      </c>
      <c r="B360" s="2">
        <v>41697</v>
      </c>
      <c r="C360" s="2">
        <v>41699</v>
      </c>
      <c r="D360" s="1" t="s">
        <v>762</v>
      </c>
      <c r="E360" s="1" t="s">
        <v>14</v>
      </c>
      <c r="F360" s="1" t="s">
        <v>15</v>
      </c>
      <c r="G360" s="1" t="s">
        <v>16</v>
      </c>
      <c r="H360" s="1" t="s">
        <v>25</v>
      </c>
      <c r="I360" s="1" t="s">
        <v>764</v>
      </c>
      <c r="J360">
        <v>889.53599999999994</v>
      </c>
      <c r="K360">
        <v>8</v>
      </c>
      <c r="L360">
        <v>66.715199999999996</v>
      </c>
    </row>
    <row r="361" spans="1:12" x14ac:dyDescent="0.25">
      <c r="A361" s="1" t="s">
        <v>761</v>
      </c>
      <c r="B361" s="2">
        <v>41697</v>
      </c>
      <c r="C361" s="2">
        <v>41699</v>
      </c>
      <c r="D361" s="1" t="s">
        <v>762</v>
      </c>
      <c r="E361" s="1" t="s">
        <v>14</v>
      </c>
      <c r="F361" s="1" t="s">
        <v>15</v>
      </c>
      <c r="G361" s="1" t="s">
        <v>16</v>
      </c>
      <c r="H361" s="1" t="s">
        <v>110</v>
      </c>
      <c r="I361" s="1" t="s">
        <v>765</v>
      </c>
      <c r="J361">
        <v>892.22400000000005</v>
      </c>
      <c r="K361">
        <v>3</v>
      </c>
      <c r="L361">
        <v>89.222399999999993</v>
      </c>
    </row>
    <row r="362" spans="1:12" x14ac:dyDescent="0.25">
      <c r="A362" s="1" t="s">
        <v>761</v>
      </c>
      <c r="B362" s="2">
        <v>41697</v>
      </c>
      <c r="C362" s="2">
        <v>41699</v>
      </c>
      <c r="D362" s="1" t="s">
        <v>762</v>
      </c>
      <c r="E362" s="1" t="s">
        <v>14</v>
      </c>
      <c r="F362" s="1" t="s">
        <v>15</v>
      </c>
      <c r="G362" s="1" t="s">
        <v>16</v>
      </c>
      <c r="H362" s="1" t="s">
        <v>67</v>
      </c>
      <c r="I362" s="1" t="s">
        <v>295</v>
      </c>
      <c r="J362">
        <v>223.92</v>
      </c>
      <c r="K362">
        <v>4</v>
      </c>
      <c r="L362">
        <v>109.7208</v>
      </c>
    </row>
    <row r="363" spans="1:12" x14ac:dyDescent="0.25">
      <c r="A363" s="1" t="s">
        <v>761</v>
      </c>
      <c r="B363" s="2">
        <v>41697</v>
      </c>
      <c r="C363" s="2">
        <v>41699</v>
      </c>
      <c r="D363" s="1" t="s">
        <v>762</v>
      </c>
      <c r="E363" s="1" t="s">
        <v>14</v>
      </c>
      <c r="F363" s="1" t="s">
        <v>15</v>
      </c>
      <c r="G363" s="1" t="s">
        <v>16</v>
      </c>
      <c r="H363" s="1" t="s">
        <v>67</v>
      </c>
      <c r="I363" s="1" t="s">
        <v>766</v>
      </c>
      <c r="J363">
        <v>23.12</v>
      </c>
      <c r="K363">
        <v>4</v>
      </c>
      <c r="L363">
        <v>11.328799999999999</v>
      </c>
    </row>
    <row r="364" spans="1:12" x14ac:dyDescent="0.25">
      <c r="A364" s="1" t="s">
        <v>767</v>
      </c>
      <c r="B364" s="2">
        <v>41474</v>
      </c>
      <c r="C364" s="2">
        <v>41480</v>
      </c>
      <c r="D364" s="1" t="s">
        <v>768</v>
      </c>
      <c r="E364" s="1" t="s">
        <v>14</v>
      </c>
      <c r="F364" s="1" t="s">
        <v>177</v>
      </c>
      <c r="G364" s="1" t="s">
        <v>96</v>
      </c>
      <c r="H364" s="1" t="s">
        <v>110</v>
      </c>
      <c r="I364" s="1" t="s">
        <v>529</v>
      </c>
      <c r="J364">
        <v>544.00800000000004</v>
      </c>
      <c r="K364">
        <v>3</v>
      </c>
      <c r="L364">
        <v>40.800600000000003</v>
      </c>
    </row>
    <row r="365" spans="1:12" x14ac:dyDescent="0.25">
      <c r="A365" s="1" t="s">
        <v>767</v>
      </c>
      <c r="B365" s="2">
        <v>41474</v>
      </c>
      <c r="C365" s="2">
        <v>41480</v>
      </c>
      <c r="D365" s="1" t="s">
        <v>768</v>
      </c>
      <c r="E365" s="1" t="s">
        <v>14</v>
      </c>
      <c r="F365" s="1" t="s">
        <v>177</v>
      </c>
      <c r="G365" s="1" t="s">
        <v>96</v>
      </c>
      <c r="H365" s="1" t="s">
        <v>27</v>
      </c>
      <c r="I365" s="1" t="s">
        <v>697</v>
      </c>
      <c r="J365">
        <v>1.8720000000000001</v>
      </c>
      <c r="K365">
        <v>3</v>
      </c>
      <c r="L365">
        <v>-1.4352</v>
      </c>
    </row>
    <row r="366" spans="1:12" x14ac:dyDescent="0.25">
      <c r="A366" s="1" t="s">
        <v>767</v>
      </c>
      <c r="B366" s="2">
        <v>41474</v>
      </c>
      <c r="C366" s="2">
        <v>41480</v>
      </c>
      <c r="D366" s="1" t="s">
        <v>768</v>
      </c>
      <c r="E366" s="1" t="s">
        <v>14</v>
      </c>
      <c r="F366" s="1" t="s">
        <v>177</v>
      </c>
      <c r="G366" s="1" t="s">
        <v>96</v>
      </c>
      <c r="H366" s="1" t="s">
        <v>110</v>
      </c>
      <c r="I366" s="1" t="s">
        <v>769</v>
      </c>
      <c r="J366">
        <v>854.35199999999998</v>
      </c>
      <c r="K366">
        <v>3</v>
      </c>
      <c r="L366">
        <v>10.679399999999999</v>
      </c>
    </row>
    <row r="367" spans="1:12" x14ac:dyDescent="0.25">
      <c r="A367" s="1" t="s">
        <v>767</v>
      </c>
      <c r="B367" s="2">
        <v>41474</v>
      </c>
      <c r="C367" s="2">
        <v>41480</v>
      </c>
      <c r="D367" s="1" t="s">
        <v>768</v>
      </c>
      <c r="E367" s="1" t="s">
        <v>14</v>
      </c>
      <c r="F367" s="1" t="s">
        <v>177</v>
      </c>
      <c r="G367" s="1" t="s">
        <v>96</v>
      </c>
      <c r="H367" s="1" t="s">
        <v>43</v>
      </c>
      <c r="I367" s="1" t="s">
        <v>770</v>
      </c>
      <c r="J367">
        <v>593.56799999999998</v>
      </c>
      <c r="K367">
        <v>2</v>
      </c>
      <c r="L367">
        <v>0</v>
      </c>
    </row>
    <row r="368" spans="1:12" x14ac:dyDescent="0.25">
      <c r="A368" s="1" t="s">
        <v>767</v>
      </c>
      <c r="B368" s="2">
        <v>41474</v>
      </c>
      <c r="C368" s="2">
        <v>41480</v>
      </c>
      <c r="D368" s="1" t="s">
        <v>768</v>
      </c>
      <c r="E368" s="1" t="s">
        <v>14</v>
      </c>
      <c r="F368" s="1" t="s">
        <v>177</v>
      </c>
      <c r="G368" s="1" t="s">
        <v>96</v>
      </c>
      <c r="H368" s="1" t="s">
        <v>43</v>
      </c>
      <c r="I368" s="1" t="s">
        <v>771</v>
      </c>
      <c r="J368">
        <v>338.04</v>
      </c>
      <c r="K368">
        <v>3</v>
      </c>
      <c r="L368">
        <v>-33.804000000000002</v>
      </c>
    </row>
    <row r="369" spans="1:12" x14ac:dyDescent="0.25">
      <c r="A369" s="1" t="s">
        <v>772</v>
      </c>
      <c r="B369" s="2">
        <v>40736</v>
      </c>
      <c r="C369" s="2">
        <v>40740</v>
      </c>
      <c r="D369" s="1" t="s">
        <v>773</v>
      </c>
      <c r="E369" s="1" t="s">
        <v>14</v>
      </c>
      <c r="F369" s="1" t="s">
        <v>15</v>
      </c>
      <c r="G369" s="1" t="s">
        <v>16</v>
      </c>
      <c r="H369" s="1" t="s">
        <v>43</v>
      </c>
      <c r="I369" s="1" t="s">
        <v>44</v>
      </c>
      <c r="J369">
        <v>249.75</v>
      </c>
      <c r="K369">
        <v>9</v>
      </c>
      <c r="L369">
        <v>44.954999999999998</v>
      </c>
    </row>
    <row r="370" spans="1:12" x14ac:dyDescent="0.25">
      <c r="A370" s="1" t="s">
        <v>772</v>
      </c>
      <c r="B370" s="2">
        <v>40736</v>
      </c>
      <c r="C370" s="2">
        <v>40740</v>
      </c>
      <c r="D370" s="1" t="s">
        <v>773</v>
      </c>
      <c r="E370" s="1" t="s">
        <v>14</v>
      </c>
      <c r="F370" s="1" t="s">
        <v>15</v>
      </c>
      <c r="G370" s="1" t="s">
        <v>16</v>
      </c>
      <c r="H370" s="1" t="s">
        <v>25</v>
      </c>
      <c r="I370" s="1" t="s">
        <v>774</v>
      </c>
      <c r="J370">
        <v>255.93600000000001</v>
      </c>
      <c r="K370">
        <v>8</v>
      </c>
      <c r="L370">
        <v>28.7928</v>
      </c>
    </row>
    <row r="371" spans="1:12" x14ac:dyDescent="0.25">
      <c r="A371" s="1" t="s">
        <v>775</v>
      </c>
      <c r="B371" s="2">
        <v>41950</v>
      </c>
      <c r="C371" s="2">
        <v>41955</v>
      </c>
      <c r="D371" s="1" t="s">
        <v>442</v>
      </c>
      <c r="E371" s="1" t="s">
        <v>14</v>
      </c>
      <c r="F371" s="1" t="s">
        <v>15</v>
      </c>
      <c r="G371" s="1" t="s">
        <v>16</v>
      </c>
      <c r="H371" s="1" t="s">
        <v>128</v>
      </c>
      <c r="I371" s="1" t="s">
        <v>776</v>
      </c>
      <c r="J371">
        <v>15.28</v>
      </c>
      <c r="K371">
        <v>2</v>
      </c>
      <c r="L371">
        <v>7.4871999999999996</v>
      </c>
    </row>
    <row r="372" spans="1:12" x14ac:dyDescent="0.25">
      <c r="A372" s="1" t="s">
        <v>775</v>
      </c>
      <c r="B372" s="2">
        <v>41950</v>
      </c>
      <c r="C372" s="2">
        <v>41955</v>
      </c>
      <c r="D372" s="1" t="s">
        <v>442</v>
      </c>
      <c r="E372" s="1" t="s">
        <v>14</v>
      </c>
      <c r="F372" s="1" t="s">
        <v>15</v>
      </c>
      <c r="G372" s="1" t="s">
        <v>16</v>
      </c>
      <c r="H372" s="1" t="s">
        <v>21</v>
      </c>
      <c r="I372" s="1" t="s">
        <v>777</v>
      </c>
      <c r="J372">
        <v>8.73</v>
      </c>
      <c r="K372">
        <v>1</v>
      </c>
      <c r="L372">
        <v>2.9681999999999999</v>
      </c>
    </row>
    <row r="373" spans="1:12" x14ac:dyDescent="0.25">
      <c r="A373" s="1" t="s">
        <v>775</v>
      </c>
      <c r="B373" s="2">
        <v>41950</v>
      </c>
      <c r="C373" s="2">
        <v>41955</v>
      </c>
      <c r="D373" s="1" t="s">
        <v>442</v>
      </c>
      <c r="E373" s="1" t="s">
        <v>14</v>
      </c>
      <c r="F373" s="1" t="s">
        <v>15</v>
      </c>
      <c r="G373" s="1" t="s">
        <v>16</v>
      </c>
      <c r="H373" s="1" t="s">
        <v>23</v>
      </c>
      <c r="I373" s="1" t="s">
        <v>778</v>
      </c>
      <c r="J373">
        <v>5.68</v>
      </c>
      <c r="K373">
        <v>2</v>
      </c>
      <c r="L373">
        <v>1.7607999999999999</v>
      </c>
    </row>
    <row r="374" spans="1:12" x14ac:dyDescent="0.25">
      <c r="A374" s="1" t="s">
        <v>779</v>
      </c>
      <c r="B374" s="2">
        <v>40766</v>
      </c>
      <c r="C374" s="2">
        <v>40770</v>
      </c>
      <c r="D374" s="1" t="s">
        <v>780</v>
      </c>
      <c r="E374" s="1" t="s">
        <v>14</v>
      </c>
      <c r="F374" s="1" t="s">
        <v>36</v>
      </c>
      <c r="G374" s="1" t="s">
        <v>37</v>
      </c>
      <c r="H374" s="1" t="s">
        <v>21</v>
      </c>
      <c r="I374" s="1" t="s">
        <v>781</v>
      </c>
      <c r="J374">
        <v>12.35</v>
      </c>
      <c r="K374">
        <v>1</v>
      </c>
      <c r="L374">
        <v>5.4340000000000002</v>
      </c>
    </row>
    <row r="375" spans="1:12" x14ac:dyDescent="0.25">
      <c r="A375" s="1" t="s">
        <v>779</v>
      </c>
      <c r="B375" s="2">
        <v>40766</v>
      </c>
      <c r="C375" s="2">
        <v>40770</v>
      </c>
      <c r="D375" s="1" t="s">
        <v>780</v>
      </c>
      <c r="E375" s="1" t="s">
        <v>14</v>
      </c>
      <c r="F375" s="1" t="s">
        <v>36</v>
      </c>
      <c r="G375" s="1" t="s">
        <v>37</v>
      </c>
      <c r="H375" s="1" t="s">
        <v>23</v>
      </c>
      <c r="I375" s="1" t="s">
        <v>782</v>
      </c>
      <c r="J375">
        <v>40.97</v>
      </c>
      <c r="K375">
        <v>1</v>
      </c>
      <c r="L375">
        <v>10.652200000000001</v>
      </c>
    </row>
    <row r="376" spans="1:12" x14ac:dyDescent="0.25">
      <c r="A376" s="1" t="s">
        <v>779</v>
      </c>
      <c r="B376" s="2">
        <v>40766</v>
      </c>
      <c r="C376" s="2">
        <v>40770</v>
      </c>
      <c r="D376" s="1" t="s">
        <v>780</v>
      </c>
      <c r="E376" s="1" t="s">
        <v>14</v>
      </c>
      <c r="F376" s="1" t="s">
        <v>36</v>
      </c>
      <c r="G376" s="1" t="s">
        <v>37</v>
      </c>
      <c r="H376" s="1" t="s">
        <v>119</v>
      </c>
      <c r="I376" s="1" t="s">
        <v>230</v>
      </c>
      <c r="J376">
        <v>22.96</v>
      </c>
      <c r="K376">
        <v>2</v>
      </c>
      <c r="L376">
        <v>10.7912</v>
      </c>
    </row>
    <row r="377" spans="1:12" x14ac:dyDescent="0.25">
      <c r="A377" s="1" t="s">
        <v>783</v>
      </c>
      <c r="B377" s="2">
        <v>40889</v>
      </c>
      <c r="C377" s="2">
        <v>40891</v>
      </c>
      <c r="D377" s="1" t="s">
        <v>784</v>
      </c>
      <c r="E377" s="1" t="s">
        <v>14</v>
      </c>
      <c r="F377" s="1" t="s">
        <v>785</v>
      </c>
      <c r="G377" s="1" t="s">
        <v>16</v>
      </c>
      <c r="H377" s="1" t="s">
        <v>31</v>
      </c>
      <c r="I377" s="1" t="s">
        <v>786</v>
      </c>
      <c r="J377">
        <v>764.68799999999999</v>
      </c>
      <c r="K377">
        <v>6</v>
      </c>
      <c r="L377">
        <v>95.585999999999999</v>
      </c>
    </row>
    <row r="378" spans="1:12" x14ac:dyDescent="0.25">
      <c r="A378" s="1" t="s">
        <v>783</v>
      </c>
      <c r="B378" s="2">
        <v>40889</v>
      </c>
      <c r="C378" s="2">
        <v>40891</v>
      </c>
      <c r="D378" s="1" t="s">
        <v>784</v>
      </c>
      <c r="E378" s="1" t="s">
        <v>14</v>
      </c>
      <c r="F378" s="1" t="s">
        <v>785</v>
      </c>
      <c r="G378" s="1" t="s">
        <v>16</v>
      </c>
      <c r="H378" s="1" t="s">
        <v>31</v>
      </c>
      <c r="I378" s="1" t="s">
        <v>787</v>
      </c>
      <c r="J378">
        <v>3610.848</v>
      </c>
      <c r="K378">
        <v>12</v>
      </c>
      <c r="L378">
        <v>135.4068</v>
      </c>
    </row>
    <row r="379" spans="1:12" x14ac:dyDescent="0.25">
      <c r="A379" s="1" t="s">
        <v>783</v>
      </c>
      <c r="B379" s="2">
        <v>40889</v>
      </c>
      <c r="C379" s="2">
        <v>40891</v>
      </c>
      <c r="D379" s="1" t="s">
        <v>784</v>
      </c>
      <c r="E379" s="1" t="s">
        <v>14</v>
      </c>
      <c r="F379" s="1" t="s">
        <v>785</v>
      </c>
      <c r="G379" s="1" t="s">
        <v>16</v>
      </c>
      <c r="H379" s="1" t="s">
        <v>296</v>
      </c>
      <c r="I379" s="1" t="s">
        <v>788</v>
      </c>
      <c r="J379">
        <v>254.97450000000001</v>
      </c>
      <c r="K379">
        <v>3</v>
      </c>
      <c r="L379">
        <v>11.998799999999999</v>
      </c>
    </row>
    <row r="380" spans="1:12" x14ac:dyDescent="0.25">
      <c r="A380" s="1" t="s">
        <v>789</v>
      </c>
      <c r="B380" s="2">
        <v>41885</v>
      </c>
      <c r="C380" s="2">
        <v>41890</v>
      </c>
      <c r="D380" s="1" t="s">
        <v>790</v>
      </c>
      <c r="E380" s="1" t="s">
        <v>14</v>
      </c>
      <c r="F380" s="1" t="s">
        <v>47</v>
      </c>
      <c r="G380" s="1" t="s">
        <v>16</v>
      </c>
      <c r="H380" s="1" t="s">
        <v>23</v>
      </c>
      <c r="I380" s="1" t="s">
        <v>791</v>
      </c>
      <c r="J380">
        <v>6.57</v>
      </c>
      <c r="K380">
        <v>3</v>
      </c>
      <c r="L380">
        <v>1.7739</v>
      </c>
    </row>
    <row r="381" spans="1:12" x14ac:dyDescent="0.25">
      <c r="A381" s="1" t="s">
        <v>792</v>
      </c>
      <c r="B381" s="2">
        <v>40901</v>
      </c>
      <c r="C381" s="2">
        <v>40906</v>
      </c>
      <c r="D381" s="1" t="s">
        <v>793</v>
      </c>
      <c r="E381" s="1" t="s">
        <v>14</v>
      </c>
      <c r="F381" s="1" t="s">
        <v>15</v>
      </c>
      <c r="G381" s="1" t="s">
        <v>16</v>
      </c>
      <c r="H381" s="1" t="s">
        <v>43</v>
      </c>
      <c r="I381" s="1" t="s">
        <v>794</v>
      </c>
      <c r="J381">
        <v>142.86000000000001</v>
      </c>
      <c r="K381">
        <v>1</v>
      </c>
      <c r="L381">
        <v>41.429400000000001</v>
      </c>
    </row>
    <row r="382" spans="1:12" x14ac:dyDescent="0.25">
      <c r="A382" s="1" t="s">
        <v>792</v>
      </c>
      <c r="B382" s="2">
        <v>40901</v>
      </c>
      <c r="C382" s="2">
        <v>40906</v>
      </c>
      <c r="D382" s="1" t="s">
        <v>793</v>
      </c>
      <c r="E382" s="1" t="s">
        <v>14</v>
      </c>
      <c r="F382" s="1" t="s">
        <v>15</v>
      </c>
      <c r="G382" s="1" t="s">
        <v>16</v>
      </c>
      <c r="H382" s="1" t="s">
        <v>110</v>
      </c>
      <c r="I382" s="1" t="s">
        <v>687</v>
      </c>
      <c r="J382">
        <v>292.27199999999999</v>
      </c>
      <c r="K382">
        <v>6</v>
      </c>
      <c r="L382">
        <v>18.266999999999999</v>
      </c>
    </row>
    <row r="383" spans="1:12" x14ac:dyDescent="0.25">
      <c r="A383" s="1" t="s">
        <v>795</v>
      </c>
      <c r="B383" s="2">
        <v>41906</v>
      </c>
      <c r="C383" s="2">
        <v>41910</v>
      </c>
      <c r="D383" s="1" t="s">
        <v>796</v>
      </c>
      <c r="E383" s="1" t="s">
        <v>14</v>
      </c>
      <c r="F383" s="1" t="s">
        <v>315</v>
      </c>
      <c r="G383" s="1" t="s">
        <v>96</v>
      </c>
      <c r="H383" s="1" t="s">
        <v>21</v>
      </c>
      <c r="I383" s="1" t="s">
        <v>500</v>
      </c>
      <c r="J383">
        <v>29.327999999999999</v>
      </c>
      <c r="K383">
        <v>3</v>
      </c>
      <c r="L383">
        <v>3.6659999999999999</v>
      </c>
    </row>
    <row r="384" spans="1:12" x14ac:dyDescent="0.25">
      <c r="A384" s="1" t="s">
        <v>797</v>
      </c>
      <c r="B384" s="2">
        <v>41589</v>
      </c>
      <c r="C384" s="2">
        <v>41591</v>
      </c>
      <c r="D384" s="1" t="s">
        <v>798</v>
      </c>
      <c r="E384" s="1" t="s">
        <v>14</v>
      </c>
      <c r="F384" s="1" t="s">
        <v>47</v>
      </c>
      <c r="G384" s="1" t="s">
        <v>16</v>
      </c>
      <c r="H384" s="1" t="s">
        <v>27</v>
      </c>
      <c r="I384" s="1" t="s">
        <v>799</v>
      </c>
      <c r="J384">
        <v>13.215999999999999</v>
      </c>
      <c r="K384">
        <v>4</v>
      </c>
      <c r="L384">
        <v>4.4603999999999999</v>
      </c>
    </row>
    <row r="385" spans="1:12" x14ac:dyDescent="0.25">
      <c r="A385" s="1" t="s">
        <v>797</v>
      </c>
      <c r="B385" s="2">
        <v>41589</v>
      </c>
      <c r="C385" s="2">
        <v>41591</v>
      </c>
      <c r="D385" s="1" t="s">
        <v>798</v>
      </c>
      <c r="E385" s="1" t="s">
        <v>14</v>
      </c>
      <c r="F385" s="1" t="s">
        <v>47</v>
      </c>
      <c r="G385" s="1" t="s">
        <v>16</v>
      </c>
      <c r="H385" s="1" t="s">
        <v>67</v>
      </c>
      <c r="I385" s="1" t="s">
        <v>800</v>
      </c>
      <c r="J385">
        <v>32.4</v>
      </c>
      <c r="K385">
        <v>5</v>
      </c>
      <c r="L385">
        <v>15.552</v>
      </c>
    </row>
    <row r="386" spans="1:12" x14ac:dyDescent="0.25">
      <c r="A386" s="1" t="s">
        <v>801</v>
      </c>
      <c r="B386" s="2">
        <v>41148</v>
      </c>
      <c r="C386" s="2">
        <v>41153</v>
      </c>
      <c r="D386" s="1" t="s">
        <v>663</v>
      </c>
      <c r="E386" s="1" t="s">
        <v>14</v>
      </c>
      <c r="F386" s="1" t="s">
        <v>197</v>
      </c>
      <c r="G386" s="1" t="s">
        <v>16</v>
      </c>
      <c r="H386" s="1" t="s">
        <v>122</v>
      </c>
      <c r="I386" s="1" t="s">
        <v>123</v>
      </c>
      <c r="J386">
        <v>32.94</v>
      </c>
      <c r="K386">
        <v>3</v>
      </c>
      <c r="L386">
        <v>9.2232000000000003</v>
      </c>
    </row>
    <row r="387" spans="1:12" x14ac:dyDescent="0.25">
      <c r="A387" s="1" t="s">
        <v>801</v>
      </c>
      <c r="B387" s="2">
        <v>41148</v>
      </c>
      <c r="C387" s="2">
        <v>41153</v>
      </c>
      <c r="D387" s="1" t="s">
        <v>663</v>
      </c>
      <c r="E387" s="1" t="s">
        <v>14</v>
      </c>
      <c r="F387" s="1" t="s">
        <v>197</v>
      </c>
      <c r="G387" s="1" t="s">
        <v>16</v>
      </c>
      <c r="H387" s="1" t="s">
        <v>67</v>
      </c>
      <c r="I387" s="1" t="s">
        <v>802</v>
      </c>
      <c r="J387">
        <v>114.2</v>
      </c>
      <c r="K387">
        <v>5</v>
      </c>
      <c r="L387">
        <v>52.531999999999996</v>
      </c>
    </row>
    <row r="388" spans="1:12" x14ac:dyDescent="0.25">
      <c r="A388" s="1" t="s">
        <v>801</v>
      </c>
      <c r="B388" s="2">
        <v>41148</v>
      </c>
      <c r="C388" s="2">
        <v>41153</v>
      </c>
      <c r="D388" s="1" t="s">
        <v>663</v>
      </c>
      <c r="E388" s="1" t="s">
        <v>14</v>
      </c>
      <c r="F388" s="1" t="s">
        <v>197</v>
      </c>
      <c r="G388" s="1" t="s">
        <v>16</v>
      </c>
      <c r="H388" s="1" t="s">
        <v>17</v>
      </c>
      <c r="I388" s="1" t="s">
        <v>803</v>
      </c>
      <c r="J388">
        <v>3.08</v>
      </c>
      <c r="K388">
        <v>1</v>
      </c>
      <c r="L388">
        <v>1.4783999999999999</v>
      </c>
    </row>
    <row r="389" spans="1:12" x14ac:dyDescent="0.25">
      <c r="A389" s="1" t="s">
        <v>804</v>
      </c>
      <c r="B389" s="2">
        <v>41054</v>
      </c>
      <c r="C389" s="2">
        <v>41058</v>
      </c>
      <c r="D389" s="1" t="s">
        <v>805</v>
      </c>
      <c r="E389" s="1" t="s">
        <v>14</v>
      </c>
      <c r="F389" s="1" t="s">
        <v>806</v>
      </c>
      <c r="G389" s="1" t="s">
        <v>96</v>
      </c>
      <c r="H389" s="1" t="s">
        <v>29</v>
      </c>
      <c r="I389" s="1" t="s">
        <v>807</v>
      </c>
      <c r="J389">
        <v>845.72799999999995</v>
      </c>
      <c r="K389">
        <v>13</v>
      </c>
      <c r="L389">
        <v>84.572800000000001</v>
      </c>
    </row>
    <row r="390" spans="1:12" x14ac:dyDescent="0.25">
      <c r="A390" s="1" t="s">
        <v>808</v>
      </c>
      <c r="B390" s="2">
        <v>42004</v>
      </c>
      <c r="C390" s="2">
        <v>42008</v>
      </c>
      <c r="D390" s="1" t="s">
        <v>809</v>
      </c>
      <c r="E390" s="1" t="s">
        <v>14</v>
      </c>
      <c r="F390" s="1" t="s">
        <v>810</v>
      </c>
      <c r="G390" s="1" t="s">
        <v>16</v>
      </c>
      <c r="H390" s="1" t="s">
        <v>27</v>
      </c>
      <c r="I390" s="1" t="s">
        <v>811</v>
      </c>
      <c r="J390">
        <v>13.904</v>
      </c>
      <c r="K390">
        <v>2</v>
      </c>
      <c r="L390">
        <v>4.5187999999999997</v>
      </c>
    </row>
    <row r="391" spans="1:12" x14ac:dyDescent="0.25">
      <c r="A391" s="1" t="s">
        <v>808</v>
      </c>
      <c r="B391" s="2">
        <v>42004</v>
      </c>
      <c r="C391" s="2">
        <v>42008</v>
      </c>
      <c r="D391" s="1" t="s">
        <v>809</v>
      </c>
      <c r="E391" s="1" t="s">
        <v>14</v>
      </c>
      <c r="F391" s="1" t="s">
        <v>810</v>
      </c>
      <c r="G391" s="1" t="s">
        <v>16</v>
      </c>
      <c r="H391" s="1" t="s">
        <v>27</v>
      </c>
      <c r="I391" s="1" t="s">
        <v>812</v>
      </c>
      <c r="J391">
        <v>20.72</v>
      </c>
      <c r="K391">
        <v>2</v>
      </c>
      <c r="L391">
        <v>6.4749999999999996</v>
      </c>
    </row>
    <row r="392" spans="1:12" x14ac:dyDescent="0.25">
      <c r="A392" s="1" t="s">
        <v>813</v>
      </c>
      <c r="B392" s="2">
        <v>41186</v>
      </c>
      <c r="C392" s="2">
        <v>41189</v>
      </c>
      <c r="D392" s="1" t="s">
        <v>814</v>
      </c>
      <c r="E392" s="1" t="s">
        <v>14</v>
      </c>
      <c r="F392" s="1" t="s">
        <v>47</v>
      </c>
      <c r="G392" s="1" t="s">
        <v>16</v>
      </c>
      <c r="H392" s="1" t="s">
        <v>43</v>
      </c>
      <c r="I392" s="1" t="s">
        <v>145</v>
      </c>
      <c r="J392">
        <v>26.96</v>
      </c>
      <c r="K392">
        <v>2</v>
      </c>
      <c r="L392">
        <v>7.0095999999999998</v>
      </c>
    </row>
    <row r="393" spans="1:12" x14ac:dyDescent="0.25">
      <c r="A393" s="1" t="s">
        <v>815</v>
      </c>
      <c r="B393" s="2">
        <v>41446</v>
      </c>
      <c r="C393" s="2">
        <v>41447</v>
      </c>
      <c r="D393" s="1" t="s">
        <v>816</v>
      </c>
      <c r="E393" s="1" t="s">
        <v>14</v>
      </c>
      <c r="F393" s="1" t="s">
        <v>133</v>
      </c>
      <c r="G393" s="1" t="s">
        <v>16</v>
      </c>
      <c r="H393" s="1" t="s">
        <v>67</v>
      </c>
      <c r="I393" s="1" t="s">
        <v>817</v>
      </c>
      <c r="J393">
        <v>46.76</v>
      </c>
      <c r="K393">
        <v>7</v>
      </c>
      <c r="L393">
        <v>22.444800000000001</v>
      </c>
    </row>
    <row r="394" spans="1:12" x14ac:dyDescent="0.25">
      <c r="A394" s="1" t="s">
        <v>815</v>
      </c>
      <c r="B394" s="2">
        <v>41446</v>
      </c>
      <c r="C394" s="2">
        <v>41447</v>
      </c>
      <c r="D394" s="1" t="s">
        <v>816</v>
      </c>
      <c r="E394" s="1" t="s">
        <v>14</v>
      </c>
      <c r="F394" s="1" t="s">
        <v>133</v>
      </c>
      <c r="G394" s="1" t="s">
        <v>16</v>
      </c>
      <c r="H394" s="1" t="s">
        <v>27</v>
      </c>
      <c r="I394" s="1" t="s">
        <v>675</v>
      </c>
      <c r="J394">
        <v>17.712</v>
      </c>
      <c r="K394">
        <v>3</v>
      </c>
      <c r="L394">
        <v>6.4206000000000003</v>
      </c>
    </row>
    <row r="395" spans="1:12" x14ac:dyDescent="0.25">
      <c r="A395" s="1" t="s">
        <v>815</v>
      </c>
      <c r="B395" s="2">
        <v>41446</v>
      </c>
      <c r="C395" s="2">
        <v>41447</v>
      </c>
      <c r="D395" s="1" t="s">
        <v>816</v>
      </c>
      <c r="E395" s="1" t="s">
        <v>14</v>
      </c>
      <c r="F395" s="1" t="s">
        <v>133</v>
      </c>
      <c r="G395" s="1" t="s">
        <v>16</v>
      </c>
      <c r="H395" s="1" t="s">
        <v>29</v>
      </c>
      <c r="I395" s="1" t="s">
        <v>818</v>
      </c>
      <c r="J395">
        <v>21.78</v>
      </c>
      <c r="K395">
        <v>2</v>
      </c>
      <c r="L395">
        <v>5.6627999999999998</v>
      </c>
    </row>
    <row r="396" spans="1:12" x14ac:dyDescent="0.25">
      <c r="A396" s="1" t="s">
        <v>815</v>
      </c>
      <c r="B396" s="2">
        <v>41446</v>
      </c>
      <c r="C396" s="2">
        <v>41447</v>
      </c>
      <c r="D396" s="1" t="s">
        <v>816</v>
      </c>
      <c r="E396" s="1" t="s">
        <v>14</v>
      </c>
      <c r="F396" s="1" t="s">
        <v>133</v>
      </c>
      <c r="G396" s="1" t="s">
        <v>16</v>
      </c>
      <c r="H396" s="1" t="s">
        <v>43</v>
      </c>
      <c r="I396" s="1" t="s">
        <v>819</v>
      </c>
      <c r="J396">
        <v>161.94</v>
      </c>
      <c r="K396">
        <v>3</v>
      </c>
      <c r="L396">
        <v>9.7164000000000001</v>
      </c>
    </row>
    <row r="397" spans="1:12" x14ac:dyDescent="0.25">
      <c r="A397" s="1" t="s">
        <v>815</v>
      </c>
      <c r="B397" s="2">
        <v>41446</v>
      </c>
      <c r="C397" s="2">
        <v>41447</v>
      </c>
      <c r="D397" s="1" t="s">
        <v>816</v>
      </c>
      <c r="E397" s="1" t="s">
        <v>14</v>
      </c>
      <c r="F397" s="1" t="s">
        <v>133</v>
      </c>
      <c r="G397" s="1" t="s">
        <v>16</v>
      </c>
      <c r="H397" s="1" t="s">
        <v>110</v>
      </c>
      <c r="I397" s="1" t="s">
        <v>820</v>
      </c>
      <c r="J397">
        <v>161.56800000000001</v>
      </c>
      <c r="K397">
        <v>2</v>
      </c>
      <c r="L397">
        <v>-8.0784000000000002</v>
      </c>
    </row>
    <row r="398" spans="1:12" x14ac:dyDescent="0.25">
      <c r="A398" s="1" t="s">
        <v>821</v>
      </c>
      <c r="B398" s="2">
        <v>41627</v>
      </c>
      <c r="C398" s="2">
        <v>41632</v>
      </c>
      <c r="D398" s="1" t="s">
        <v>822</v>
      </c>
      <c r="E398" s="1" t="s">
        <v>14</v>
      </c>
      <c r="F398" s="1" t="s">
        <v>15</v>
      </c>
      <c r="G398" s="1" t="s">
        <v>16</v>
      </c>
      <c r="H398" s="1" t="s">
        <v>67</v>
      </c>
      <c r="I398" s="1" t="s">
        <v>823</v>
      </c>
      <c r="J398">
        <v>38.880000000000003</v>
      </c>
      <c r="K398">
        <v>6</v>
      </c>
      <c r="L398">
        <v>18.662400000000002</v>
      </c>
    </row>
    <row r="399" spans="1:12" x14ac:dyDescent="0.25">
      <c r="A399" s="1" t="s">
        <v>821</v>
      </c>
      <c r="B399" s="2">
        <v>41627</v>
      </c>
      <c r="C399" s="2">
        <v>41632</v>
      </c>
      <c r="D399" s="1" t="s">
        <v>822</v>
      </c>
      <c r="E399" s="1" t="s">
        <v>14</v>
      </c>
      <c r="F399" s="1" t="s">
        <v>15</v>
      </c>
      <c r="G399" s="1" t="s">
        <v>16</v>
      </c>
      <c r="H399" s="1" t="s">
        <v>21</v>
      </c>
      <c r="I399" s="1" t="s">
        <v>824</v>
      </c>
      <c r="J399">
        <v>183.84</v>
      </c>
      <c r="K399">
        <v>8</v>
      </c>
      <c r="L399">
        <v>62.505600000000001</v>
      </c>
    </row>
    <row r="400" spans="1:12" x14ac:dyDescent="0.25">
      <c r="A400" s="1" t="s">
        <v>821</v>
      </c>
      <c r="B400" s="2">
        <v>41627</v>
      </c>
      <c r="C400" s="2">
        <v>41632</v>
      </c>
      <c r="D400" s="1" t="s">
        <v>822</v>
      </c>
      <c r="E400" s="1" t="s">
        <v>14</v>
      </c>
      <c r="F400" s="1" t="s">
        <v>15</v>
      </c>
      <c r="G400" s="1" t="s">
        <v>16</v>
      </c>
      <c r="H400" s="1" t="s">
        <v>122</v>
      </c>
      <c r="I400" s="1" t="s">
        <v>331</v>
      </c>
      <c r="J400">
        <v>579.29999999999995</v>
      </c>
      <c r="K400">
        <v>5</v>
      </c>
      <c r="L400">
        <v>28.965</v>
      </c>
    </row>
    <row r="401" spans="1:12" x14ac:dyDescent="0.25">
      <c r="A401" s="1" t="s">
        <v>825</v>
      </c>
      <c r="B401" s="2">
        <v>41928</v>
      </c>
      <c r="C401" s="2">
        <v>41931</v>
      </c>
      <c r="D401" s="1" t="s">
        <v>826</v>
      </c>
      <c r="E401" s="1" t="s">
        <v>14</v>
      </c>
      <c r="F401" s="1" t="s">
        <v>47</v>
      </c>
      <c r="G401" s="1" t="s">
        <v>16</v>
      </c>
      <c r="H401" s="1" t="s">
        <v>23</v>
      </c>
      <c r="I401" s="1" t="s">
        <v>827</v>
      </c>
      <c r="J401">
        <v>87.92</v>
      </c>
      <c r="K401">
        <v>4</v>
      </c>
      <c r="L401">
        <v>26.376000000000001</v>
      </c>
    </row>
    <row r="402" spans="1:12" x14ac:dyDescent="0.25">
      <c r="A402" s="1" t="s">
        <v>828</v>
      </c>
      <c r="B402" s="2">
        <v>41418</v>
      </c>
      <c r="C402" s="2">
        <v>41422</v>
      </c>
      <c r="D402" s="1" t="s">
        <v>829</v>
      </c>
      <c r="E402" s="1" t="s">
        <v>14</v>
      </c>
      <c r="F402" s="1" t="s">
        <v>47</v>
      </c>
      <c r="G402" s="1" t="s">
        <v>16</v>
      </c>
      <c r="H402" s="1" t="s">
        <v>21</v>
      </c>
      <c r="I402" s="1" t="s">
        <v>781</v>
      </c>
      <c r="J402">
        <v>37.049999999999997</v>
      </c>
      <c r="K402">
        <v>3</v>
      </c>
      <c r="L402">
        <v>16.302</v>
      </c>
    </row>
    <row r="403" spans="1:12" x14ac:dyDescent="0.25">
      <c r="A403" s="1" t="s">
        <v>830</v>
      </c>
      <c r="B403" s="2">
        <v>40669</v>
      </c>
      <c r="C403" s="2">
        <v>40673</v>
      </c>
      <c r="D403" s="1" t="s">
        <v>831</v>
      </c>
      <c r="E403" s="1" t="s">
        <v>14</v>
      </c>
      <c r="F403" s="1" t="s">
        <v>15</v>
      </c>
      <c r="G403" s="1" t="s">
        <v>16</v>
      </c>
      <c r="H403" s="1" t="s">
        <v>27</v>
      </c>
      <c r="I403" s="1" t="s">
        <v>832</v>
      </c>
      <c r="J403">
        <v>140.73599999999999</v>
      </c>
      <c r="K403">
        <v>8</v>
      </c>
      <c r="L403">
        <v>52.776000000000003</v>
      </c>
    </row>
    <row r="404" spans="1:12" x14ac:dyDescent="0.25">
      <c r="A404" s="1" t="s">
        <v>833</v>
      </c>
      <c r="B404" s="2">
        <v>41732</v>
      </c>
      <c r="C404" s="2">
        <v>41737</v>
      </c>
      <c r="D404" s="1" t="s">
        <v>834</v>
      </c>
      <c r="E404" s="1" t="s">
        <v>14</v>
      </c>
      <c r="F404" s="1" t="s">
        <v>15</v>
      </c>
      <c r="G404" s="1" t="s">
        <v>16</v>
      </c>
      <c r="H404" s="1" t="s">
        <v>21</v>
      </c>
      <c r="I404" s="1" t="s">
        <v>835</v>
      </c>
      <c r="J404">
        <v>25.11</v>
      </c>
      <c r="K404">
        <v>3</v>
      </c>
      <c r="L404">
        <v>6.5286</v>
      </c>
    </row>
    <row r="405" spans="1:12" x14ac:dyDescent="0.25">
      <c r="A405" s="1" t="s">
        <v>836</v>
      </c>
      <c r="B405" s="2">
        <v>41764</v>
      </c>
      <c r="C405" s="2">
        <v>41769</v>
      </c>
      <c r="D405" s="1" t="s">
        <v>633</v>
      </c>
      <c r="E405" s="1" t="s">
        <v>14</v>
      </c>
      <c r="F405" s="1" t="s">
        <v>47</v>
      </c>
      <c r="G405" s="1" t="s">
        <v>16</v>
      </c>
      <c r="H405" s="1" t="s">
        <v>25</v>
      </c>
      <c r="I405" s="1" t="s">
        <v>837</v>
      </c>
      <c r="J405">
        <v>183.96</v>
      </c>
      <c r="K405">
        <v>5</v>
      </c>
      <c r="L405">
        <v>20.695499999999999</v>
      </c>
    </row>
    <row r="406" spans="1:12" x14ac:dyDescent="0.25">
      <c r="A406" s="1" t="s">
        <v>836</v>
      </c>
      <c r="B406" s="2">
        <v>41764</v>
      </c>
      <c r="C406" s="2">
        <v>41769</v>
      </c>
      <c r="D406" s="1" t="s">
        <v>633</v>
      </c>
      <c r="E406" s="1" t="s">
        <v>14</v>
      </c>
      <c r="F406" s="1" t="s">
        <v>47</v>
      </c>
      <c r="G406" s="1" t="s">
        <v>16</v>
      </c>
      <c r="H406" s="1" t="s">
        <v>67</v>
      </c>
      <c r="I406" s="1" t="s">
        <v>838</v>
      </c>
      <c r="J406">
        <v>17.61</v>
      </c>
      <c r="K406">
        <v>3</v>
      </c>
      <c r="L406">
        <v>8.4527999999999999</v>
      </c>
    </row>
    <row r="407" spans="1:12" x14ac:dyDescent="0.25">
      <c r="A407" s="1" t="s">
        <v>836</v>
      </c>
      <c r="B407" s="2">
        <v>41764</v>
      </c>
      <c r="C407" s="2">
        <v>41769</v>
      </c>
      <c r="D407" s="1" t="s">
        <v>633</v>
      </c>
      <c r="E407" s="1" t="s">
        <v>14</v>
      </c>
      <c r="F407" s="1" t="s">
        <v>47</v>
      </c>
      <c r="G407" s="1" t="s">
        <v>16</v>
      </c>
      <c r="H407" s="1" t="s">
        <v>31</v>
      </c>
      <c r="I407" s="1" t="s">
        <v>787</v>
      </c>
      <c r="J407">
        <v>300.904</v>
      </c>
      <c r="K407">
        <v>1</v>
      </c>
      <c r="L407">
        <v>11.283899999999999</v>
      </c>
    </row>
    <row r="408" spans="1:12" x14ac:dyDescent="0.25">
      <c r="A408" s="1" t="s">
        <v>839</v>
      </c>
      <c r="B408" s="2">
        <v>40812</v>
      </c>
      <c r="C408" s="2">
        <v>40817</v>
      </c>
      <c r="D408" s="1" t="s">
        <v>840</v>
      </c>
      <c r="E408" s="1" t="s">
        <v>14</v>
      </c>
      <c r="F408" s="1" t="s">
        <v>15</v>
      </c>
      <c r="G408" s="1" t="s">
        <v>16</v>
      </c>
      <c r="H408" s="1" t="s">
        <v>110</v>
      </c>
      <c r="I408" s="1" t="s">
        <v>841</v>
      </c>
      <c r="J408">
        <v>145.56800000000001</v>
      </c>
      <c r="K408">
        <v>2</v>
      </c>
      <c r="L408">
        <v>0</v>
      </c>
    </row>
    <row r="409" spans="1:12" x14ac:dyDescent="0.25">
      <c r="A409" s="1" t="s">
        <v>842</v>
      </c>
      <c r="B409" s="2">
        <v>41954</v>
      </c>
      <c r="C409" s="2">
        <v>41955</v>
      </c>
      <c r="D409" s="1" t="s">
        <v>843</v>
      </c>
      <c r="E409" s="1" t="s">
        <v>14</v>
      </c>
      <c r="F409" s="1" t="s">
        <v>268</v>
      </c>
      <c r="G409" s="1" t="s">
        <v>73</v>
      </c>
      <c r="H409" s="1" t="s">
        <v>27</v>
      </c>
      <c r="I409" s="1" t="s">
        <v>844</v>
      </c>
      <c r="J409">
        <v>38.387999999999998</v>
      </c>
      <c r="K409">
        <v>14</v>
      </c>
      <c r="L409">
        <v>-25.591999999999999</v>
      </c>
    </row>
    <row r="410" spans="1:12" x14ac:dyDescent="0.25">
      <c r="A410" s="1" t="s">
        <v>842</v>
      </c>
      <c r="B410" s="2">
        <v>41954</v>
      </c>
      <c r="C410" s="2">
        <v>41955</v>
      </c>
      <c r="D410" s="1" t="s">
        <v>843</v>
      </c>
      <c r="E410" s="1" t="s">
        <v>14</v>
      </c>
      <c r="F410" s="1" t="s">
        <v>268</v>
      </c>
      <c r="G410" s="1" t="s">
        <v>73</v>
      </c>
      <c r="H410" s="1" t="s">
        <v>736</v>
      </c>
      <c r="I410" s="1" t="s">
        <v>845</v>
      </c>
      <c r="J410">
        <v>95.994</v>
      </c>
      <c r="K410">
        <v>2</v>
      </c>
      <c r="L410">
        <v>-63.996000000000002</v>
      </c>
    </row>
    <row r="411" spans="1:12" x14ac:dyDescent="0.25">
      <c r="A411" s="1" t="s">
        <v>842</v>
      </c>
      <c r="B411" s="2">
        <v>41954</v>
      </c>
      <c r="C411" s="2">
        <v>41955</v>
      </c>
      <c r="D411" s="1" t="s">
        <v>843</v>
      </c>
      <c r="E411" s="1" t="s">
        <v>14</v>
      </c>
      <c r="F411" s="1" t="s">
        <v>268</v>
      </c>
      <c r="G411" s="1" t="s">
        <v>73</v>
      </c>
      <c r="H411" s="1" t="s">
        <v>58</v>
      </c>
      <c r="I411" s="1" t="s">
        <v>846</v>
      </c>
      <c r="J411">
        <v>239.952</v>
      </c>
      <c r="K411">
        <v>6</v>
      </c>
      <c r="L411">
        <v>-35.992800000000003</v>
      </c>
    </row>
    <row r="412" spans="1:12" x14ac:dyDescent="0.25">
      <c r="A412" s="1" t="s">
        <v>842</v>
      </c>
      <c r="B412" s="2">
        <v>41954</v>
      </c>
      <c r="C412" s="2">
        <v>41955</v>
      </c>
      <c r="D412" s="1" t="s">
        <v>843</v>
      </c>
      <c r="E412" s="1" t="s">
        <v>14</v>
      </c>
      <c r="F412" s="1" t="s">
        <v>268</v>
      </c>
      <c r="G412" s="1" t="s">
        <v>73</v>
      </c>
      <c r="H412" s="1" t="s">
        <v>25</v>
      </c>
      <c r="I412" s="1" t="s">
        <v>187</v>
      </c>
      <c r="J412">
        <v>201.584</v>
      </c>
      <c r="K412">
        <v>2</v>
      </c>
      <c r="L412">
        <v>15.1188</v>
      </c>
    </row>
    <row r="413" spans="1:12" x14ac:dyDescent="0.25">
      <c r="A413" s="1" t="s">
        <v>842</v>
      </c>
      <c r="B413" s="2">
        <v>41954</v>
      </c>
      <c r="C413" s="2">
        <v>41955</v>
      </c>
      <c r="D413" s="1" t="s">
        <v>843</v>
      </c>
      <c r="E413" s="1" t="s">
        <v>14</v>
      </c>
      <c r="F413" s="1" t="s">
        <v>268</v>
      </c>
      <c r="G413" s="1" t="s">
        <v>73</v>
      </c>
      <c r="H413" s="1" t="s">
        <v>110</v>
      </c>
      <c r="I413" s="1" t="s">
        <v>847</v>
      </c>
      <c r="J413">
        <v>899.13599999999997</v>
      </c>
      <c r="K413">
        <v>4</v>
      </c>
      <c r="L413">
        <v>-146.1096</v>
      </c>
    </row>
    <row r="414" spans="1:12" x14ac:dyDescent="0.25">
      <c r="A414" s="1" t="s">
        <v>848</v>
      </c>
      <c r="B414" s="2">
        <v>41829</v>
      </c>
      <c r="C414" s="2">
        <v>41832</v>
      </c>
      <c r="D414" s="1" t="s">
        <v>849</v>
      </c>
      <c r="E414" s="1" t="s">
        <v>14</v>
      </c>
      <c r="F414" s="1" t="s">
        <v>850</v>
      </c>
      <c r="G414" s="1" t="s">
        <v>16</v>
      </c>
      <c r="H414" s="1" t="s">
        <v>21</v>
      </c>
      <c r="I414" s="1" t="s">
        <v>851</v>
      </c>
      <c r="J414">
        <v>145.9</v>
      </c>
      <c r="K414">
        <v>5</v>
      </c>
      <c r="L414">
        <v>62.737000000000002</v>
      </c>
    </row>
    <row r="415" spans="1:12" x14ac:dyDescent="0.25">
      <c r="A415" s="1" t="s">
        <v>852</v>
      </c>
      <c r="B415" s="2">
        <v>41267</v>
      </c>
      <c r="C415" s="2">
        <v>41271</v>
      </c>
      <c r="D415" s="1" t="s">
        <v>853</v>
      </c>
      <c r="E415" s="1" t="s">
        <v>14</v>
      </c>
      <c r="F415" s="1" t="s">
        <v>225</v>
      </c>
      <c r="G415" s="1" t="s">
        <v>96</v>
      </c>
      <c r="H415" s="1" t="s">
        <v>296</v>
      </c>
      <c r="I415" s="1" t="s">
        <v>854</v>
      </c>
      <c r="J415">
        <v>590.05799999999999</v>
      </c>
      <c r="K415">
        <v>7</v>
      </c>
      <c r="L415">
        <v>-786.74400000000003</v>
      </c>
    </row>
    <row r="416" spans="1:12" x14ac:dyDescent="0.25">
      <c r="A416" s="1" t="s">
        <v>852</v>
      </c>
      <c r="B416" s="2">
        <v>41267</v>
      </c>
      <c r="C416" s="2">
        <v>41271</v>
      </c>
      <c r="D416" s="1" t="s">
        <v>853</v>
      </c>
      <c r="E416" s="1" t="s">
        <v>14</v>
      </c>
      <c r="F416" s="1" t="s">
        <v>225</v>
      </c>
      <c r="G416" s="1" t="s">
        <v>96</v>
      </c>
      <c r="H416" s="1" t="s">
        <v>23</v>
      </c>
      <c r="I416" s="1" t="s">
        <v>855</v>
      </c>
      <c r="J416">
        <v>14.04</v>
      </c>
      <c r="K416">
        <v>3</v>
      </c>
      <c r="L416">
        <v>1.5794999999999999</v>
      </c>
    </row>
    <row r="417" spans="1:12" x14ac:dyDescent="0.25">
      <c r="A417" s="1" t="s">
        <v>856</v>
      </c>
      <c r="B417" s="2">
        <v>40634</v>
      </c>
      <c r="C417" s="2">
        <v>40639</v>
      </c>
      <c r="D417" s="1" t="s">
        <v>64</v>
      </c>
      <c r="E417" s="1" t="s">
        <v>14</v>
      </c>
      <c r="F417" s="1" t="s">
        <v>469</v>
      </c>
      <c r="G417" s="1" t="s">
        <v>16</v>
      </c>
      <c r="H417" s="1" t="s">
        <v>17</v>
      </c>
      <c r="I417" s="1" t="s">
        <v>857</v>
      </c>
      <c r="J417">
        <v>29.6</v>
      </c>
      <c r="K417">
        <v>2</v>
      </c>
      <c r="L417">
        <v>14.8</v>
      </c>
    </row>
    <row r="418" spans="1:12" x14ac:dyDescent="0.25">
      <c r="A418" s="1" t="s">
        <v>856</v>
      </c>
      <c r="B418" s="2">
        <v>40634</v>
      </c>
      <c r="C418" s="2">
        <v>40639</v>
      </c>
      <c r="D418" s="1" t="s">
        <v>64</v>
      </c>
      <c r="E418" s="1" t="s">
        <v>14</v>
      </c>
      <c r="F418" s="1" t="s">
        <v>469</v>
      </c>
      <c r="G418" s="1" t="s">
        <v>16</v>
      </c>
      <c r="H418" s="1" t="s">
        <v>27</v>
      </c>
      <c r="I418" s="1" t="s">
        <v>858</v>
      </c>
      <c r="J418">
        <v>17.088000000000001</v>
      </c>
      <c r="K418">
        <v>4</v>
      </c>
      <c r="L418">
        <v>5.5536000000000003</v>
      </c>
    </row>
    <row r="419" spans="1:12" x14ac:dyDescent="0.25">
      <c r="A419" s="1" t="s">
        <v>859</v>
      </c>
      <c r="B419" s="2">
        <v>41166</v>
      </c>
      <c r="C419" s="2">
        <v>41171</v>
      </c>
      <c r="D419" s="1" t="s">
        <v>860</v>
      </c>
      <c r="E419" s="1" t="s">
        <v>14</v>
      </c>
      <c r="F419" s="1" t="s">
        <v>861</v>
      </c>
      <c r="G419" s="1" t="s">
        <v>42</v>
      </c>
      <c r="H419" s="1" t="s">
        <v>31</v>
      </c>
      <c r="I419" s="1" t="s">
        <v>862</v>
      </c>
      <c r="J419">
        <v>912.75</v>
      </c>
      <c r="K419">
        <v>5</v>
      </c>
      <c r="L419">
        <v>118.6575</v>
      </c>
    </row>
    <row r="420" spans="1:12" x14ac:dyDescent="0.25">
      <c r="A420" s="1" t="s">
        <v>863</v>
      </c>
      <c r="B420" s="2">
        <v>40759</v>
      </c>
      <c r="C420" s="2">
        <v>40764</v>
      </c>
      <c r="D420" s="1" t="s">
        <v>864</v>
      </c>
      <c r="E420" s="1" t="s">
        <v>14</v>
      </c>
      <c r="F420" s="1" t="s">
        <v>865</v>
      </c>
      <c r="G420" s="1" t="s">
        <v>42</v>
      </c>
      <c r="H420" s="1" t="s">
        <v>29</v>
      </c>
      <c r="I420" s="1" t="s">
        <v>866</v>
      </c>
      <c r="J420">
        <v>1089.75</v>
      </c>
      <c r="K420">
        <v>3</v>
      </c>
      <c r="L420">
        <v>305.13</v>
      </c>
    </row>
    <row r="421" spans="1:12" x14ac:dyDescent="0.25">
      <c r="A421" s="1" t="s">
        <v>863</v>
      </c>
      <c r="B421" s="2">
        <v>40759</v>
      </c>
      <c r="C421" s="2">
        <v>40764</v>
      </c>
      <c r="D421" s="1" t="s">
        <v>864</v>
      </c>
      <c r="E421" s="1" t="s">
        <v>14</v>
      </c>
      <c r="F421" s="1" t="s">
        <v>865</v>
      </c>
      <c r="G421" s="1" t="s">
        <v>42</v>
      </c>
      <c r="H421" s="1" t="s">
        <v>67</v>
      </c>
      <c r="I421" s="1" t="s">
        <v>867</v>
      </c>
      <c r="J421">
        <v>447.84</v>
      </c>
      <c r="K421">
        <v>8</v>
      </c>
      <c r="L421">
        <v>219.44159999999999</v>
      </c>
    </row>
    <row r="422" spans="1:12" x14ac:dyDescent="0.25">
      <c r="A422" s="1" t="s">
        <v>863</v>
      </c>
      <c r="B422" s="2">
        <v>40759</v>
      </c>
      <c r="C422" s="2">
        <v>40764</v>
      </c>
      <c r="D422" s="1" t="s">
        <v>864</v>
      </c>
      <c r="E422" s="1" t="s">
        <v>14</v>
      </c>
      <c r="F422" s="1" t="s">
        <v>865</v>
      </c>
      <c r="G422" s="1" t="s">
        <v>42</v>
      </c>
      <c r="H422" s="1" t="s">
        <v>23</v>
      </c>
      <c r="I422" s="1" t="s">
        <v>868</v>
      </c>
      <c r="J422">
        <v>16.399999999999999</v>
      </c>
      <c r="K422">
        <v>5</v>
      </c>
      <c r="L422">
        <v>4.2640000000000002</v>
      </c>
    </row>
    <row r="423" spans="1:12" x14ac:dyDescent="0.25">
      <c r="A423" s="1" t="s">
        <v>863</v>
      </c>
      <c r="B423" s="2">
        <v>40759</v>
      </c>
      <c r="C423" s="2">
        <v>40764</v>
      </c>
      <c r="D423" s="1" t="s">
        <v>864</v>
      </c>
      <c r="E423" s="1" t="s">
        <v>14</v>
      </c>
      <c r="F423" s="1" t="s">
        <v>865</v>
      </c>
      <c r="G423" s="1" t="s">
        <v>42</v>
      </c>
      <c r="H423" s="1" t="s">
        <v>25</v>
      </c>
      <c r="I423" s="1" t="s">
        <v>869</v>
      </c>
      <c r="J423">
        <v>399.96</v>
      </c>
      <c r="K423">
        <v>5</v>
      </c>
      <c r="L423">
        <v>34.996499999999997</v>
      </c>
    </row>
    <row r="424" spans="1:12" x14ac:dyDescent="0.25">
      <c r="A424" s="1" t="s">
        <v>863</v>
      </c>
      <c r="B424" s="2">
        <v>40759</v>
      </c>
      <c r="C424" s="2">
        <v>40764</v>
      </c>
      <c r="D424" s="1" t="s">
        <v>864</v>
      </c>
      <c r="E424" s="1" t="s">
        <v>14</v>
      </c>
      <c r="F424" s="1" t="s">
        <v>865</v>
      </c>
      <c r="G424" s="1" t="s">
        <v>42</v>
      </c>
      <c r="H424" s="1" t="s">
        <v>43</v>
      </c>
      <c r="I424" s="1" t="s">
        <v>870</v>
      </c>
      <c r="J424">
        <v>158.9</v>
      </c>
      <c r="K424">
        <v>5</v>
      </c>
      <c r="L424">
        <v>7.9450000000000003</v>
      </c>
    </row>
    <row r="425" spans="1:12" x14ac:dyDescent="0.25">
      <c r="A425" s="1" t="s">
        <v>863</v>
      </c>
      <c r="B425" s="2">
        <v>40759</v>
      </c>
      <c r="C425" s="2">
        <v>40764</v>
      </c>
      <c r="D425" s="1" t="s">
        <v>864</v>
      </c>
      <c r="E425" s="1" t="s">
        <v>14</v>
      </c>
      <c r="F425" s="1" t="s">
        <v>865</v>
      </c>
      <c r="G425" s="1" t="s">
        <v>42</v>
      </c>
      <c r="H425" s="1" t="s">
        <v>27</v>
      </c>
      <c r="I425" s="1" t="s">
        <v>871</v>
      </c>
      <c r="J425">
        <v>13.183999999999999</v>
      </c>
      <c r="K425">
        <v>1</v>
      </c>
      <c r="L425">
        <v>4.7792000000000003</v>
      </c>
    </row>
    <row r="426" spans="1:12" x14ac:dyDescent="0.25">
      <c r="A426" s="1" t="s">
        <v>872</v>
      </c>
      <c r="B426" s="2">
        <v>41543</v>
      </c>
      <c r="C426" s="2">
        <v>41548</v>
      </c>
      <c r="D426" s="1" t="s">
        <v>873</v>
      </c>
      <c r="E426" s="1" t="s">
        <v>14</v>
      </c>
      <c r="F426" s="1" t="s">
        <v>105</v>
      </c>
      <c r="G426" s="1" t="s">
        <v>73</v>
      </c>
      <c r="H426" s="1" t="s">
        <v>31</v>
      </c>
      <c r="I426" s="1" t="s">
        <v>622</v>
      </c>
      <c r="J426">
        <v>393.16500000000002</v>
      </c>
      <c r="K426">
        <v>3</v>
      </c>
      <c r="L426">
        <v>-204.44579999999999</v>
      </c>
    </row>
    <row r="427" spans="1:12" x14ac:dyDescent="0.25">
      <c r="A427" s="1" t="s">
        <v>874</v>
      </c>
      <c r="B427" s="2">
        <v>41668</v>
      </c>
      <c r="C427" s="2">
        <v>41671</v>
      </c>
      <c r="D427" s="1" t="s">
        <v>875</v>
      </c>
      <c r="E427" s="1" t="s">
        <v>14</v>
      </c>
      <c r="F427" s="1" t="s">
        <v>355</v>
      </c>
      <c r="G427" s="1" t="s">
        <v>16</v>
      </c>
      <c r="H427" s="1" t="s">
        <v>58</v>
      </c>
      <c r="I427" s="1" t="s">
        <v>876</v>
      </c>
      <c r="J427">
        <v>239.97</v>
      </c>
      <c r="K427">
        <v>3</v>
      </c>
      <c r="L427">
        <v>26.396699999999999</v>
      </c>
    </row>
    <row r="428" spans="1:12" x14ac:dyDescent="0.25">
      <c r="A428" s="1" t="s">
        <v>874</v>
      </c>
      <c r="B428" s="2">
        <v>41668</v>
      </c>
      <c r="C428" s="2">
        <v>41671</v>
      </c>
      <c r="D428" s="1" t="s">
        <v>875</v>
      </c>
      <c r="E428" s="1" t="s">
        <v>14</v>
      </c>
      <c r="F428" s="1" t="s">
        <v>355</v>
      </c>
      <c r="G428" s="1" t="s">
        <v>16</v>
      </c>
      <c r="H428" s="1" t="s">
        <v>21</v>
      </c>
      <c r="I428" s="1" t="s">
        <v>877</v>
      </c>
      <c r="J428">
        <v>37.74</v>
      </c>
      <c r="K428">
        <v>3</v>
      </c>
      <c r="L428">
        <v>12.8316</v>
      </c>
    </row>
    <row r="429" spans="1:12" x14ac:dyDescent="0.25">
      <c r="A429" s="1" t="s">
        <v>878</v>
      </c>
      <c r="B429" s="2">
        <v>41178</v>
      </c>
      <c r="C429" s="2">
        <v>41182</v>
      </c>
      <c r="D429" s="1" t="s">
        <v>879</v>
      </c>
      <c r="E429" s="1" t="s">
        <v>14</v>
      </c>
      <c r="F429" s="1" t="s">
        <v>391</v>
      </c>
      <c r="G429" s="1" t="s">
        <v>73</v>
      </c>
      <c r="H429" s="1" t="s">
        <v>67</v>
      </c>
      <c r="I429" s="1" t="s">
        <v>880</v>
      </c>
      <c r="J429">
        <v>86.272000000000006</v>
      </c>
      <c r="K429">
        <v>4</v>
      </c>
      <c r="L429">
        <v>31.273599999999998</v>
      </c>
    </row>
    <row r="430" spans="1:12" x14ac:dyDescent="0.25">
      <c r="A430" s="1" t="s">
        <v>878</v>
      </c>
      <c r="B430" s="2">
        <v>41178</v>
      </c>
      <c r="C430" s="2">
        <v>41182</v>
      </c>
      <c r="D430" s="1" t="s">
        <v>879</v>
      </c>
      <c r="E430" s="1" t="s">
        <v>14</v>
      </c>
      <c r="F430" s="1" t="s">
        <v>391</v>
      </c>
      <c r="G430" s="1" t="s">
        <v>73</v>
      </c>
      <c r="H430" s="1" t="s">
        <v>27</v>
      </c>
      <c r="I430" s="1" t="s">
        <v>881</v>
      </c>
      <c r="J430">
        <v>72.587999999999994</v>
      </c>
      <c r="K430">
        <v>2</v>
      </c>
      <c r="L430">
        <v>-48.392000000000003</v>
      </c>
    </row>
    <row r="431" spans="1:12" x14ac:dyDescent="0.25">
      <c r="A431" s="1" t="s">
        <v>878</v>
      </c>
      <c r="B431" s="2">
        <v>41178</v>
      </c>
      <c r="C431" s="2">
        <v>41182</v>
      </c>
      <c r="D431" s="1" t="s">
        <v>879</v>
      </c>
      <c r="E431" s="1" t="s">
        <v>14</v>
      </c>
      <c r="F431" s="1" t="s">
        <v>391</v>
      </c>
      <c r="G431" s="1" t="s">
        <v>73</v>
      </c>
      <c r="H431" s="1" t="s">
        <v>29</v>
      </c>
      <c r="I431" s="1" t="s">
        <v>882</v>
      </c>
      <c r="J431">
        <v>60.671999999999997</v>
      </c>
      <c r="K431">
        <v>2</v>
      </c>
      <c r="L431">
        <v>14.409599999999999</v>
      </c>
    </row>
    <row r="432" spans="1:12" x14ac:dyDescent="0.25">
      <c r="A432" s="1" t="s">
        <v>878</v>
      </c>
      <c r="B432" s="2">
        <v>41178</v>
      </c>
      <c r="C432" s="2">
        <v>41182</v>
      </c>
      <c r="D432" s="1" t="s">
        <v>879</v>
      </c>
      <c r="E432" s="1" t="s">
        <v>14</v>
      </c>
      <c r="F432" s="1" t="s">
        <v>391</v>
      </c>
      <c r="G432" s="1" t="s">
        <v>73</v>
      </c>
      <c r="H432" s="1" t="s">
        <v>27</v>
      </c>
      <c r="I432" s="1" t="s">
        <v>742</v>
      </c>
      <c r="J432">
        <v>77.031000000000006</v>
      </c>
      <c r="K432">
        <v>9</v>
      </c>
      <c r="L432">
        <v>-59.057099999999998</v>
      </c>
    </row>
    <row r="433" spans="1:12" x14ac:dyDescent="0.25">
      <c r="A433" s="1" t="s">
        <v>878</v>
      </c>
      <c r="B433" s="2">
        <v>41178</v>
      </c>
      <c r="C433" s="2">
        <v>41182</v>
      </c>
      <c r="D433" s="1" t="s">
        <v>879</v>
      </c>
      <c r="E433" s="1" t="s">
        <v>14</v>
      </c>
      <c r="F433" s="1" t="s">
        <v>391</v>
      </c>
      <c r="G433" s="1" t="s">
        <v>73</v>
      </c>
      <c r="H433" s="1" t="s">
        <v>43</v>
      </c>
      <c r="I433" s="1" t="s">
        <v>883</v>
      </c>
      <c r="J433">
        <v>119.904</v>
      </c>
      <c r="K433">
        <v>6</v>
      </c>
      <c r="L433">
        <v>-1.4987999999999999</v>
      </c>
    </row>
    <row r="434" spans="1:12" x14ac:dyDescent="0.25">
      <c r="A434" s="1" t="s">
        <v>878</v>
      </c>
      <c r="B434" s="2">
        <v>41178</v>
      </c>
      <c r="C434" s="2">
        <v>41182</v>
      </c>
      <c r="D434" s="1" t="s">
        <v>879</v>
      </c>
      <c r="E434" s="1" t="s">
        <v>14</v>
      </c>
      <c r="F434" s="1" t="s">
        <v>391</v>
      </c>
      <c r="G434" s="1" t="s">
        <v>73</v>
      </c>
      <c r="H434" s="1" t="s">
        <v>25</v>
      </c>
      <c r="I434" s="1" t="s">
        <v>884</v>
      </c>
      <c r="J434">
        <v>263.95999999999998</v>
      </c>
      <c r="K434">
        <v>5</v>
      </c>
      <c r="L434">
        <v>23.096499999999999</v>
      </c>
    </row>
    <row r="435" spans="1:12" x14ac:dyDescent="0.25">
      <c r="A435" s="1" t="s">
        <v>878</v>
      </c>
      <c r="B435" s="2">
        <v>41178</v>
      </c>
      <c r="C435" s="2">
        <v>41182</v>
      </c>
      <c r="D435" s="1" t="s">
        <v>879</v>
      </c>
      <c r="E435" s="1" t="s">
        <v>14</v>
      </c>
      <c r="F435" s="1" t="s">
        <v>391</v>
      </c>
      <c r="G435" s="1" t="s">
        <v>73</v>
      </c>
      <c r="H435" s="1" t="s">
        <v>43</v>
      </c>
      <c r="I435" s="1" t="s">
        <v>335</v>
      </c>
      <c r="J435">
        <v>363.64800000000002</v>
      </c>
      <c r="K435">
        <v>4</v>
      </c>
      <c r="L435">
        <v>-86.366399999999999</v>
      </c>
    </row>
    <row r="436" spans="1:12" x14ac:dyDescent="0.25">
      <c r="A436" s="1" t="s">
        <v>885</v>
      </c>
      <c r="B436" s="2">
        <v>41213</v>
      </c>
      <c r="C436" s="2">
        <v>41217</v>
      </c>
      <c r="D436" s="1" t="s">
        <v>886</v>
      </c>
      <c r="E436" s="1" t="s">
        <v>14</v>
      </c>
      <c r="F436" s="1" t="s">
        <v>578</v>
      </c>
      <c r="G436" s="1" t="s">
        <v>16</v>
      </c>
      <c r="H436" s="1" t="s">
        <v>27</v>
      </c>
      <c r="I436" s="1" t="s">
        <v>887</v>
      </c>
      <c r="J436">
        <v>9.7279999999999998</v>
      </c>
      <c r="K436">
        <v>2</v>
      </c>
      <c r="L436">
        <v>3.2831999999999999</v>
      </c>
    </row>
    <row r="437" spans="1:12" x14ac:dyDescent="0.25">
      <c r="A437" s="1" t="s">
        <v>885</v>
      </c>
      <c r="B437" s="2">
        <v>41213</v>
      </c>
      <c r="C437" s="2">
        <v>41217</v>
      </c>
      <c r="D437" s="1" t="s">
        <v>886</v>
      </c>
      <c r="E437" s="1" t="s">
        <v>14</v>
      </c>
      <c r="F437" s="1" t="s">
        <v>578</v>
      </c>
      <c r="G437" s="1" t="s">
        <v>16</v>
      </c>
      <c r="H437" s="1" t="s">
        <v>128</v>
      </c>
      <c r="I437" s="1" t="s">
        <v>657</v>
      </c>
      <c r="J437">
        <v>14.75</v>
      </c>
      <c r="K437">
        <v>5</v>
      </c>
      <c r="L437">
        <v>7.08</v>
      </c>
    </row>
    <row r="438" spans="1:12" x14ac:dyDescent="0.25">
      <c r="A438" s="1" t="s">
        <v>885</v>
      </c>
      <c r="B438" s="2">
        <v>41213</v>
      </c>
      <c r="C438" s="2">
        <v>41217</v>
      </c>
      <c r="D438" s="1" t="s">
        <v>886</v>
      </c>
      <c r="E438" s="1" t="s">
        <v>14</v>
      </c>
      <c r="F438" s="1" t="s">
        <v>578</v>
      </c>
      <c r="G438" s="1" t="s">
        <v>16</v>
      </c>
      <c r="H438" s="1" t="s">
        <v>27</v>
      </c>
      <c r="I438" s="1" t="s">
        <v>888</v>
      </c>
      <c r="J438">
        <v>29.8</v>
      </c>
      <c r="K438">
        <v>5</v>
      </c>
      <c r="L438">
        <v>9.3125</v>
      </c>
    </row>
    <row r="439" spans="1:12" x14ac:dyDescent="0.25">
      <c r="A439" s="1" t="s">
        <v>885</v>
      </c>
      <c r="B439" s="2">
        <v>41213</v>
      </c>
      <c r="C439" s="2">
        <v>41217</v>
      </c>
      <c r="D439" s="1" t="s">
        <v>886</v>
      </c>
      <c r="E439" s="1" t="s">
        <v>14</v>
      </c>
      <c r="F439" s="1" t="s">
        <v>578</v>
      </c>
      <c r="G439" s="1" t="s">
        <v>16</v>
      </c>
      <c r="H439" s="1" t="s">
        <v>17</v>
      </c>
      <c r="I439" s="1" t="s">
        <v>889</v>
      </c>
      <c r="J439">
        <v>427.42</v>
      </c>
      <c r="K439">
        <v>14</v>
      </c>
      <c r="L439">
        <v>196.61320000000001</v>
      </c>
    </row>
    <row r="440" spans="1:12" x14ac:dyDescent="0.25">
      <c r="A440" s="1" t="s">
        <v>890</v>
      </c>
      <c r="B440" s="2">
        <v>41635</v>
      </c>
      <c r="C440" s="2">
        <v>41639</v>
      </c>
      <c r="D440" s="1" t="s">
        <v>416</v>
      </c>
      <c r="E440" s="1" t="s">
        <v>14</v>
      </c>
      <c r="F440" s="1" t="s">
        <v>36</v>
      </c>
      <c r="G440" s="1" t="s">
        <v>37</v>
      </c>
      <c r="H440" s="1" t="s">
        <v>67</v>
      </c>
      <c r="I440" s="1" t="s">
        <v>891</v>
      </c>
      <c r="J440">
        <v>33.9</v>
      </c>
      <c r="K440">
        <v>5</v>
      </c>
      <c r="L440">
        <v>15.593999999999999</v>
      </c>
    </row>
    <row r="441" spans="1:12" x14ac:dyDescent="0.25">
      <c r="A441" s="1" t="s">
        <v>892</v>
      </c>
      <c r="B441" s="2">
        <v>41993</v>
      </c>
      <c r="C441" s="2">
        <v>41998</v>
      </c>
      <c r="D441" s="1" t="s">
        <v>893</v>
      </c>
      <c r="E441" s="1" t="s">
        <v>14</v>
      </c>
      <c r="F441" s="1" t="s">
        <v>47</v>
      </c>
      <c r="G441" s="1" t="s">
        <v>16</v>
      </c>
      <c r="H441" s="1" t="s">
        <v>27</v>
      </c>
      <c r="I441" s="1" t="s">
        <v>894</v>
      </c>
      <c r="J441">
        <v>36.671999999999997</v>
      </c>
      <c r="K441">
        <v>2</v>
      </c>
      <c r="L441">
        <v>11.46</v>
      </c>
    </row>
    <row r="442" spans="1:12" x14ac:dyDescent="0.25">
      <c r="A442" s="1" t="s">
        <v>895</v>
      </c>
      <c r="B442" s="2">
        <v>41183</v>
      </c>
      <c r="C442" s="2">
        <v>41188</v>
      </c>
      <c r="D442" s="1" t="s">
        <v>896</v>
      </c>
      <c r="E442" s="1" t="s">
        <v>14</v>
      </c>
      <c r="F442" s="1" t="s">
        <v>95</v>
      </c>
      <c r="G442" s="1" t="s">
        <v>96</v>
      </c>
      <c r="H442" s="1" t="s">
        <v>43</v>
      </c>
      <c r="I442" s="1" t="s">
        <v>107</v>
      </c>
      <c r="J442">
        <v>139.42400000000001</v>
      </c>
      <c r="K442">
        <v>4</v>
      </c>
      <c r="L442">
        <v>17.428000000000001</v>
      </c>
    </row>
    <row r="443" spans="1:12" x14ac:dyDescent="0.25">
      <c r="A443" s="1" t="s">
        <v>897</v>
      </c>
      <c r="B443" s="2">
        <v>41030</v>
      </c>
      <c r="C443" s="2">
        <v>41036</v>
      </c>
      <c r="D443" s="1" t="s">
        <v>898</v>
      </c>
      <c r="E443" s="1" t="s">
        <v>14</v>
      </c>
      <c r="F443" s="1" t="s">
        <v>15</v>
      </c>
      <c r="G443" s="1" t="s">
        <v>16</v>
      </c>
      <c r="H443" s="1" t="s">
        <v>25</v>
      </c>
      <c r="I443" s="1" t="s">
        <v>899</v>
      </c>
      <c r="J443">
        <v>88.751999999999995</v>
      </c>
      <c r="K443">
        <v>3</v>
      </c>
      <c r="L443">
        <v>11.093999999999999</v>
      </c>
    </row>
    <row r="444" spans="1:12" x14ac:dyDescent="0.25">
      <c r="A444" s="1" t="s">
        <v>900</v>
      </c>
      <c r="B444" s="2">
        <v>41109</v>
      </c>
      <c r="C444" s="2">
        <v>41110</v>
      </c>
      <c r="D444" s="1" t="s">
        <v>901</v>
      </c>
      <c r="E444" s="1" t="s">
        <v>14</v>
      </c>
      <c r="F444" s="1" t="s">
        <v>105</v>
      </c>
      <c r="G444" s="1" t="s">
        <v>73</v>
      </c>
      <c r="H444" s="1" t="s">
        <v>27</v>
      </c>
      <c r="I444" s="1" t="s">
        <v>902</v>
      </c>
      <c r="J444">
        <v>2.0249999999999999</v>
      </c>
      <c r="K444">
        <v>1</v>
      </c>
      <c r="L444">
        <v>-1.35</v>
      </c>
    </row>
    <row r="445" spans="1:12" x14ac:dyDescent="0.25">
      <c r="A445" s="1" t="s">
        <v>903</v>
      </c>
      <c r="B445" s="2">
        <v>41244</v>
      </c>
      <c r="C445" s="2">
        <v>41251</v>
      </c>
      <c r="D445" s="1" t="s">
        <v>456</v>
      </c>
      <c r="E445" s="1" t="s">
        <v>14</v>
      </c>
      <c r="F445" s="1" t="s">
        <v>36</v>
      </c>
      <c r="G445" s="1" t="s">
        <v>37</v>
      </c>
      <c r="H445" s="1" t="s">
        <v>27</v>
      </c>
      <c r="I445" s="1" t="s">
        <v>904</v>
      </c>
      <c r="J445">
        <v>55.423999999999999</v>
      </c>
      <c r="K445">
        <v>2</v>
      </c>
      <c r="L445">
        <v>19.398399999999999</v>
      </c>
    </row>
    <row r="446" spans="1:12" x14ac:dyDescent="0.25">
      <c r="A446" s="1" t="s">
        <v>905</v>
      </c>
      <c r="B446" s="2">
        <v>40763</v>
      </c>
      <c r="C446" s="2">
        <v>40769</v>
      </c>
      <c r="D446" s="1" t="s">
        <v>906</v>
      </c>
      <c r="E446" s="1" t="s">
        <v>14</v>
      </c>
      <c r="F446" s="1" t="s">
        <v>907</v>
      </c>
      <c r="G446" s="1" t="s">
        <v>73</v>
      </c>
      <c r="H446" s="1" t="s">
        <v>21</v>
      </c>
      <c r="I446" s="1" t="s">
        <v>661</v>
      </c>
      <c r="J446">
        <v>121.376</v>
      </c>
      <c r="K446">
        <v>4</v>
      </c>
      <c r="L446">
        <v>-3.0344000000000002</v>
      </c>
    </row>
    <row r="447" spans="1:12" x14ac:dyDescent="0.25">
      <c r="A447" s="1" t="s">
        <v>905</v>
      </c>
      <c r="B447" s="2">
        <v>40763</v>
      </c>
      <c r="C447" s="2">
        <v>40769</v>
      </c>
      <c r="D447" s="1" t="s">
        <v>906</v>
      </c>
      <c r="E447" s="1" t="s">
        <v>14</v>
      </c>
      <c r="F447" s="1" t="s">
        <v>907</v>
      </c>
      <c r="G447" s="1" t="s">
        <v>73</v>
      </c>
      <c r="H447" s="1" t="s">
        <v>58</v>
      </c>
      <c r="I447" s="1" t="s">
        <v>908</v>
      </c>
      <c r="J447">
        <v>95.975999999999999</v>
      </c>
      <c r="K447">
        <v>3</v>
      </c>
      <c r="L447">
        <v>-10.7973</v>
      </c>
    </row>
    <row r="448" spans="1:12" x14ac:dyDescent="0.25">
      <c r="A448" s="1" t="s">
        <v>909</v>
      </c>
      <c r="B448" s="2">
        <v>41832</v>
      </c>
      <c r="C448" s="2">
        <v>41836</v>
      </c>
      <c r="D448" s="1" t="s">
        <v>910</v>
      </c>
      <c r="E448" s="1" t="s">
        <v>14</v>
      </c>
      <c r="F448" s="1" t="s">
        <v>15</v>
      </c>
      <c r="G448" s="1" t="s">
        <v>16</v>
      </c>
      <c r="H448" s="1" t="s">
        <v>17</v>
      </c>
      <c r="I448" s="1" t="s">
        <v>911</v>
      </c>
      <c r="J448">
        <v>8.67</v>
      </c>
      <c r="K448">
        <v>3</v>
      </c>
      <c r="L448">
        <v>4.0749000000000004</v>
      </c>
    </row>
    <row r="449" spans="1:12" x14ac:dyDescent="0.25">
      <c r="A449" s="1" t="s">
        <v>912</v>
      </c>
      <c r="B449" s="2">
        <v>41963</v>
      </c>
      <c r="C449" s="2">
        <v>41964</v>
      </c>
      <c r="D449" s="1" t="s">
        <v>91</v>
      </c>
      <c r="E449" s="1" t="s">
        <v>14</v>
      </c>
      <c r="F449" s="1" t="s">
        <v>913</v>
      </c>
      <c r="G449" s="1" t="s">
        <v>16</v>
      </c>
      <c r="H449" s="1" t="s">
        <v>25</v>
      </c>
      <c r="I449" s="1" t="s">
        <v>914</v>
      </c>
      <c r="J449">
        <v>31.968</v>
      </c>
      <c r="K449">
        <v>4</v>
      </c>
      <c r="L449">
        <v>2.3976000000000002</v>
      </c>
    </row>
    <row r="450" spans="1:12" x14ac:dyDescent="0.25">
      <c r="A450" s="1" t="s">
        <v>915</v>
      </c>
      <c r="B450" s="2">
        <v>41611</v>
      </c>
      <c r="C450" s="2">
        <v>41617</v>
      </c>
      <c r="D450" s="1" t="s">
        <v>916</v>
      </c>
      <c r="E450" s="1" t="s">
        <v>14</v>
      </c>
      <c r="F450" s="1" t="s">
        <v>47</v>
      </c>
      <c r="G450" s="1" t="s">
        <v>16</v>
      </c>
      <c r="H450" s="1" t="s">
        <v>67</v>
      </c>
      <c r="I450" s="1" t="s">
        <v>917</v>
      </c>
      <c r="J450">
        <v>25.92</v>
      </c>
      <c r="K450">
        <v>4</v>
      </c>
      <c r="L450">
        <v>12.441599999999999</v>
      </c>
    </row>
    <row r="451" spans="1:12" x14ac:dyDescent="0.25">
      <c r="A451" s="1" t="s">
        <v>915</v>
      </c>
      <c r="B451" s="2">
        <v>41611</v>
      </c>
      <c r="C451" s="2">
        <v>41617</v>
      </c>
      <c r="D451" s="1" t="s">
        <v>916</v>
      </c>
      <c r="E451" s="1" t="s">
        <v>14</v>
      </c>
      <c r="F451" s="1" t="s">
        <v>47</v>
      </c>
      <c r="G451" s="1" t="s">
        <v>16</v>
      </c>
      <c r="H451" s="1" t="s">
        <v>67</v>
      </c>
      <c r="I451" s="1" t="s">
        <v>918</v>
      </c>
      <c r="J451">
        <v>40.46</v>
      </c>
      <c r="K451">
        <v>7</v>
      </c>
      <c r="L451">
        <v>19.825399999999998</v>
      </c>
    </row>
    <row r="452" spans="1:12" x14ac:dyDescent="0.25">
      <c r="A452" s="1" t="s">
        <v>915</v>
      </c>
      <c r="B452" s="2">
        <v>41611</v>
      </c>
      <c r="C452" s="2">
        <v>41617</v>
      </c>
      <c r="D452" s="1" t="s">
        <v>916</v>
      </c>
      <c r="E452" s="1" t="s">
        <v>14</v>
      </c>
      <c r="F452" s="1" t="s">
        <v>47</v>
      </c>
      <c r="G452" s="1" t="s">
        <v>16</v>
      </c>
      <c r="H452" s="1" t="s">
        <v>43</v>
      </c>
      <c r="I452" s="1" t="s">
        <v>919</v>
      </c>
      <c r="J452">
        <v>33.869999999999997</v>
      </c>
      <c r="K452">
        <v>3</v>
      </c>
      <c r="L452">
        <v>8.8062000000000005</v>
      </c>
    </row>
    <row r="453" spans="1:12" x14ac:dyDescent="0.25">
      <c r="A453" s="1" t="s">
        <v>920</v>
      </c>
      <c r="B453" s="2">
        <v>41562</v>
      </c>
      <c r="C453" s="2">
        <v>41566</v>
      </c>
      <c r="D453" s="1" t="s">
        <v>921</v>
      </c>
      <c r="E453" s="1" t="s">
        <v>14</v>
      </c>
      <c r="F453" s="1" t="s">
        <v>36</v>
      </c>
      <c r="G453" s="1" t="s">
        <v>37</v>
      </c>
      <c r="H453" s="1" t="s">
        <v>58</v>
      </c>
      <c r="I453" s="1" t="s">
        <v>922</v>
      </c>
      <c r="J453">
        <v>177</v>
      </c>
      <c r="K453">
        <v>3</v>
      </c>
      <c r="L453">
        <v>30.09</v>
      </c>
    </row>
    <row r="454" spans="1:12" x14ac:dyDescent="0.25">
      <c r="A454" s="1" t="s">
        <v>923</v>
      </c>
      <c r="B454" s="2">
        <v>41216</v>
      </c>
      <c r="C454" s="2">
        <v>41220</v>
      </c>
      <c r="D454" s="1" t="s">
        <v>924</v>
      </c>
      <c r="E454" s="1" t="s">
        <v>14</v>
      </c>
      <c r="F454" s="1" t="s">
        <v>15</v>
      </c>
      <c r="G454" s="1" t="s">
        <v>16</v>
      </c>
      <c r="H454" s="1" t="s">
        <v>25</v>
      </c>
      <c r="I454" s="1" t="s">
        <v>925</v>
      </c>
      <c r="J454">
        <v>1212.848</v>
      </c>
      <c r="K454">
        <v>7</v>
      </c>
      <c r="L454">
        <v>106.1242</v>
      </c>
    </row>
    <row r="455" spans="1:12" x14ac:dyDescent="0.25">
      <c r="A455" s="1" t="s">
        <v>923</v>
      </c>
      <c r="B455" s="2">
        <v>41216</v>
      </c>
      <c r="C455" s="2">
        <v>41220</v>
      </c>
      <c r="D455" s="1" t="s">
        <v>924</v>
      </c>
      <c r="E455" s="1" t="s">
        <v>14</v>
      </c>
      <c r="F455" s="1" t="s">
        <v>15</v>
      </c>
      <c r="G455" s="1" t="s">
        <v>16</v>
      </c>
      <c r="H455" s="1" t="s">
        <v>58</v>
      </c>
      <c r="I455" s="1" t="s">
        <v>926</v>
      </c>
      <c r="J455">
        <v>89.97</v>
      </c>
      <c r="K455">
        <v>3</v>
      </c>
      <c r="L455">
        <v>37.787399999999998</v>
      </c>
    </row>
    <row r="456" spans="1:12" x14ac:dyDescent="0.25">
      <c r="A456" s="1" t="s">
        <v>923</v>
      </c>
      <c r="B456" s="2">
        <v>41216</v>
      </c>
      <c r="C456" s="2">
        <v>41220</v>
      </c>
      <c r="D456" s="1" t="s">
        <v>924</v>
      </c>
      <c r="E456" s="1" t="s">
        <v>14</v>
      </c>
      <c r="F456" s="1" t="s">
        <v>15</v>
      </c>
      <c r="G456" s="1" t="s">
        <v>16</v>
      </c>
      <c r="H456" s="1" t="s">
        <v>21</v>
      </c>
      <c r="I456" s="1" t="s">
        <v>410</v>
      </c>
      <c r="J456">
        <v>42.6</v>
      </c>
      <c r="K456">
        <v>3</v>
      </c>
      <c r="L456">
        <v>16.614000000000001</v>
      </c>
    </row>
    <row r="457" spans="1:12" x14ac:dyDescent="0.25">
      <c r="A457" s="1" t="s">
        <v>927</v>
      </c>
      <c r="B457" s="2">
        <v>41943</v>
      </c>
      <c r="C457" s="2">
        <v>41947</v>
      </c>
      <c r="D457" s="1" t="s">
        <v>928</v>
      </c>
      <c r="E457" s="1" t="s">
        <v>14</v>
      </c>
      <c r="F457" s="1" t="s">
        <v>482</v>
      </c>
      <c r="G457" s="1" t="s">
        <v>37</v>
      </c>
      <c r="H457" s="1" t="s">
        <v>21</v>
      </c>
      <c r="I457" s="1" t="s">
        <v>929</v>
      </c>
      <c r="J457">
        <v>9.64</v>
      </c>
      <c r="K457">
        <v>2</v>
      </c>
      <c r="L457">
        <v>3.6631999999999998</v>
      </c>
    </row>
    <row r="458" spans="1:12" x14ac:dyDescent="0.25">
      <c r="A458" s="1" t="s">
        <v>930</v>
      </c>
      <c r="B458" s="2">
        <v>41565</v>
      </c>
      <c r="C458" s="2">
        <v>41568</v>
      </c>
      <c r="D458" s="1" t="s">
        <v>147</v>
      </c>
      <c r="E458" s="1" t="s">
        <v>14</v>
      </c>
      <c r="F458" s="1" t="s">
        <v>47</v>
      </c>
      <c r="G458" s="1" t="s">
        <v>16</v>
      </c>
      <c r="H458" s="1" t="s">
        <v>27</v>
      </c>
      <c r="I458" s="1" t="s">
        <v>931</v>
      </c>
      <c r="J458">
        <v>18.16</v>
      </c>
      <c r="K458">
        <v>5</v>
      </c>
      <c r="L458">
        <v>6.5830000000000002</v>
      </c>
    </row>
    <row r="459" spans="1:12" x14ac:dyDescent="0.25">
      <c r="A459" s="1" t="s">
        <v>932</v>
      </c>
      <c r="B459" s="2">
        <v>41603</v>
      </c>
      <c r="C459" s="2">
        <v>41610</v>
      </c>
      <c r="D459" s="1" t="s">
        <v>754</v>
      </c>
      <c r="E459" s="1" t="s">
        <v>14</v>
      </c>
      <c r="F459" s="1" t="s">
        <v>15</v>
      </c>
      <c r="G459" s="1" t="s">
        <v>16</v>
      </c>
      <c r="H459" s="1" t="s">
        <v>25</v>
      </c>
      <c r="I459" s="1" t="s">
        <v>933</v>
      </c>
      <c r="J459">
        <v>33.520000000000003</v>
      </c>
      <c r="K459">
        <v>2</v>
      </c>
      <c r="L459">
        <v>3.3519999999999999</v>
      </c>
    </row>
    <row r="460" spans="1:12" x14ac:dyDescent="0.25">
      <c r="A460" s="1" t="s">
        <v>932</v>
      </c>
      <c r="B460" s="2">
        <v>41603</v>
      </c>
      <c r="C460" s="2">
        <v>41610</v>
      </c>
      <c r="D460" s="1" t="s">
        <v>754</v>
      </c>
      <c r="E460" s="1" t="s">
        <v>14</v>
      </c>
      <c r="F460" s="1" t="s">
        <v>15</v>
      </c>
      <c r="G460" s="1" t="s">
        <v>16</v>
      </c>
      <c r="H460" s="1" t="s">
        <v>21</v>
      </c>
      <c r="I460" s="1" t="s">
        <v>934</v>
      </c>
      <c r="J460">
        <v>9.94</v>
      </c>
      <c r="K460">
        <v>2</v>
      </c>
      <c r="L460">
        <v>3.0813999999999999</v>
      </c>
    </row>
    <row r="461" spans="1:12" x14ac:dyDescent="0.25">
      <c r="A461" s="1" t="s">
        <v>935</v>
      </c>
      <c r="B461" s="2">
        <v>41122</v>
      </c>
      <c r="C461" s="2">
        <v>41128</v>
      </c>
      <c r="D461" s="1" t="s">
        <v>936</v>
      </c>
      <c r="E461" s="1" t="s">
        <v>14</v>
      </c>
      <c r="F461" s="1" t="s">
        <v>15</v>
      </c>
      <c r="G461" s="1" t="s">
        <v>16</v>
      </c>
      <c r="H461" s="1" t="s">
        <v>23</v>
      </c>
      <c r="I461" s="1" t="s">
        <v>937</v>
      </c>
      <c r="J461">
        <v>6.72</v>
      </c>
      <c r="K461">
        <v>4</v>
      </c>
      <c r="L461">
        <v>3.36</v>
      </c>
    </row>
    <row r="462" spans="1:12" x14ac:dyDescent="0.25">
      <c r="A462" s="1" t="s">
        <v>935</v>
      </c>
      <c r="B462" s="2">
        <v>41122</v>
      </c>
      <c r="C462" s="2">
        <v>41128</v>
      </c>
      <c r="D462" s="1" t="s">
        <v>936</v>
      </c>
      <c r="E462" s="1" t="s">
        <v>14</v>
      </c>
      <c r="F462" s="1" t="s">
        <v>15</v>
      </c>
      <c r="G462" s="1" t="s">
        <v>16</v>
      </c>
      <c r="H462" s="1" t="s">
        <v>31</v>
      </c>
      <c r="I462" s="1" t="s">
        <v>938</v>
      </c>
      <c r="J462">
        <v>1004.976</v>
      </c>
      <c r="K462">
        <v>6</v>
      </c>
      <c r="L462">
        <v>-175.8708</v>
      </c>
    </row>
    <row r="463" spans="1:12" x14ac:dyDescent="0.25">
      <c r="A463" s="1" t="s">
        <v>939</v>
      </c>
      <c r="B463" s="2">
        <v>41895</v>
      </c>
      <c r="C463" s="2">
        <v>41898</v>
      </c>
      <c r="D463" s="1" t="s">
        <v>940</v>
      </c>
      <c r="E463" s="1" t="s">
        <v>14</v>
      </c>
      <c r="F463" s="1" t="s">
        <v>15</v>
      </c>
      <c r="G463" s="1" t="s">
        <v>16</v>
      </c>
      <c r="H463" s="1" t="s">
        <v>21</v>
      </c>
      <c r="I463" s="1" t="s">
        <v>941</v>
      </c>
      <c r="J463">
        <v>8.36</v>
      </c>
      <c r="K463">
        <v>2</v>
      </c>
      <c r="L463">
        <v>3.0095999999999998</v>
      </c>
    </row>
    <row r="464" spans="1:12" x14ac:dyDescent="0.25">
      <c r="A464" s="1" t="s">
        <v>942</v>
      </c>
      <c r="B464" s="2">
        <v>41815</v>
      </c>
      <c r="C464" s="2">
        <v>41822</v>
      </c>
      <c r="D464" s="1" t="s">
        <v>943</v>
      </c>
      <c r="E464" s="1" t="s">
        <v>14</v>
      </c>
      <c r="F464" s="1" t="s">
        <v>944</v>
      </c>
      <c r="G464" s="1" t="s">
        <v>16</v>
      </c>
      <c r="H464" s="1" t="s">
        <v>23</v>
      </c>
      <c r="I464" s="1" t="s">
        <v>945</v>
      </c>
      <c r="J464">
        <v>385.6</v>
      </c>
      <c r="K464">
        <v>8</v>
      </c>
      <c r="L464">
        <v>111.824</v>
      </c>
    </row>
    <row r="465" spans="1:12" x14ac:dyDescent="0.25">
      <c r="A465" s="1" t="s">
        <v>942</v>
      </c>
      <c r="B465" s="2">
        <v>41815</v>
      </c>
      <c r="C465" s="2">
        <v>41822</v>
      </c>
      <c r="D465" s="1" t="s">
        <v>943</v>
      </c>
      <c r="E465" s="1" t="s">
        <v>14</v>
      </c>
      <c r="F465" s="1" t="s">
        <v>944</v>
      </c>
      <c r="G465" s="1" t="s">
        <v>16</v>
      </c>
      <c r="H465" s="1" t="s">
        <v>23</v>
      </c>
      <c r="I465" s="1" t="s">
        <v>946</v>
      </c>
      <c r="J465">
        <v>35.82</v>
      </c>
      <c r="K465">
        <v>9</v>
      </c>
      <c r="L465">
        <v>11.820600000000001</v>
      </c>
    </row>
    <row r="466" spans="1:12" x14ac:dyDescent="0.25">
      <c r="A466" s="1" t="s">
        <v>947</v>
      </c>
      <c r="B466" s="2">
        <v>41984</v>
      </c>
      <c r="C466" s="2">
        <v>41988</v>
      </c>
      <c r="D466" s="1" t="s">
        <v>948</v>
      </c>
      <c r="E466" s="1" t="s">
        <v>14</v>
      </c>
      <c r="F466" s="1" t="s">
        <v>949</v>
      </c>
      <c r="G466" s="1" t="s">
        <v>285</v>
      </c>
      <c r="H466" s="1" t="s">
        <v>31</v>
      </c>
      <c r="I466" s="1" t="s">
        <v>406</v>
      </c>
      <c r="J466">
        <v>1669.6</v>
      </c>
      <c r="K466">
        <v>4</v>
      </c>
      <c r="L466">
        <v>116.872</v>
      </c>
    </row>
    <row r="467" spans="1:12" x14ac:dyDescent="0.25">
      <c r="A467" s="1" t="s">
        <v>950</v>
      </c>
      <c r="B467" s="2">
        <v>40578</v>
      </c>
      <c r="C467" s="2">
        <v>40581</v>
      </c>
      <c r="D467" s="1" t="s">
        <v>951</v>
      </c>
      <c r="E467" s="1" t="s">
        <v>14</v>
      </c>
      <c r="F467" s="1" t="s">
        <v>36</v>
      </c>
      <c r="G467" s="1" t="s">
        <v>37</v>
      </c>
      <c r="H467" s="1" t="s">
        <v>27</v>
      </c>
      <c r="I467" s="1" t="s">
        <v>229</v>
      </c>
      <c r="J467">
        <v>83.84</v>
      </c>
      <c r="K467">
        <v>2</v>
      </c>
      <c r="L467">
        <v>27.248000000000001</v>
      </c>
    </row>
    <row r="468" spans="1:12" x14ac:dyDescent="0.25">
      <c r="A468" s="1" t="s">
        <v>950</v>
      </c>
      <c r="B468" s="2">
        <v>40578</v>
      </c>
      <c r="C468" s="2">
        <v>40581</v>
      </c>
      <c r="D468" s="1" t="s">
        <v>951</v>
      </c>
      <c r="E468" s="1" t="s">
        <v>14</v>
      </c>
      <c r="F468" s="1" t="s">
        <v>36</v>
      </c>
      <c r="G468" s="1" t="s">
        <v>37</v>
      </c>
      <c r="H468" s="1" t="s">
        <v>27</v>
      </c>
      <c r="I468" s="1" t="s">
        <v>952</v>
      </c>
      <c r="J468">
        <v>13.272</v>
      </c>
      <c r="K468">
        <v>3</v>
      </c>
      <c r="L468">
        <v>4.3133999999999997</v>
      </c>
    </row>
    <row r="469" spans="1:12" x14ac:dyDescent="0.25">
      <c r="A469" s="1" t="s">
        <v>953</v>
      </c>
      <c r="B469" s="2">
        <v>41682</v>
      </c>
      <c r="C469" s="2">
        <v>41685</v>
      </c>
      <c r="D469" s="1" t="s">
        <v>954</v>
      </c>
      <c r="E469" s="1" t="s">
        <v>14</v>
      </c>
      <c r="F469" s="1" t="s">
        <v>47</v>
      </c>
      <c r="G469" s="1" t="s">
        <v>16</v>
      </c>
      <c r="H469" s="1" t="s">
        <v>27</v>
      </c>
      <c r="I469" s="1" t="s">
        <v>615</v>
      </c>
      <c r="J469">
        <v>21.335999999999999</v>
      </c>
      <c r="K469">
        <v>7</v>
      </c>
      <c r="L469">
        <v>7.7343000000000002</v>
      </c>
    </row>
    <row r="470" spans="1:12" x14ac:dyDescent="0.25">
      <c r="A470" s="1" t="s">
        <v>955</v>
      </c>
      <c r="B470" s="2">
        <v>41249</v>
      </c>
      <c r="C470" s="2">
        <v>41254</v>
      </c>
      <c r="D470" s="1" t="s">
        <v>956</v>
      </c>
      <c r="E470" s="1" t="s">
        <v>14</v>
      </c>
      <c r="F470" s="1" t="s">
        <v>268</v>
      </c>
      <c r="G470" s="1" t="s">
        <v>73</v>
      </c>
      <c r="H470" s="1" t="s">
        <v>21</v>
      </c>
      <c r="I470" s="1" t="s">
        <v>957</v>
      </c>
      <c r="J470">
        <v>206.11199999999999</v>
      </c>
      <c r="K470">
        <v>6</v>
      </c>
      <c r="L470">
        <v>48.951599999999999</v>
      </c>
    </row>
    <row r="471" spans="1:12" x14ac:dyDescent="0.25">
      <c r="A471" s="1" t="s">
        <v>955</v>
      </c>
      <c r="B471" s="2">
        <v>41249</v>
      </c>
      <c r="C471" s="2">
        <v>41254</v>
      </c>
      <c r="D471" s="1" t="s">
        <v>956</v>
      </c>
      <c r="E471" s="1" t="s">
        <v>14</v>
      </c>
      <c r="F471" s="1" t="s">
        <v>268</v>
      </c>
      <c r="G471" s="1" t="s">
        <v>73</v>
      </c>
      <c r="H471" s="1" t="s">
        <v>67</v>
      </c>
      <c r="I471" s="1" t="s">
        <v>958</v>
      </c>
      <c r="J471">
        <v>19.920000000000002</v>
      </c>
      <c r="K471">
        <v>5</v>
      </c>
      <c r="L471">
        <v>6.7229999999999999</v>
      </c>
    </row>
    <row r="472" spans="1:12" x14ac:dyDescent="0.25">
      <c r="A472" s="1" t="s">
        <v>955</v>
      </c>
      <c r="B472" s="2">
        <v>41249</v>
      </c>
      <c r="C472" s="2">
        <v>41254</v>
      </c>
      <c r="D472" s="1" t="s">
        <v>956</v>
      </c>
      <c r="E472" s="1" t="s">
        <v>14</v>
      </c>
      <c r="F472" s="1" t="s">
        <v>268</v>
      </c>
      <c r="G472" s="1" t="s">
        <v>73</v>
      </c>
      <c r="H472" s="1" t="s">
        <v>67</v>
      </c>
      <c r="I472" s="1" t="s">
        <v>959</v>
      </c>
      <c r="J472">
        <v>198.27199999999999</v>
      </c>
      <c r="K472">
        <v>8</v>
      </c>
      <c r="L472">
        <v>61.96</v>
      </c>
    </row>
    <row r="473" spans="1:12" x14ac:dyDescent="0.25">
      <c r="A473" s="1" t="s">
        <v>955</v>
      </c>
      <c r="B473" s="2">
        <v>41249</v>
      </c>
      <c r="C473" s="2">
        <v>41254</v>
      </c>
      <c r="D473" s="1" t="s">
        <v>956</v>
      </c>
      <c r="E473" s="1" t="s">
        <v>14</v>
      </c>
      <c r="F473" s="1" t="s">
        <v>268</v>
      </c>
      <c r="G473" s="1" t="s">
        <v>73</v>
      </c>
      <c r="H473" s="1" t="s">
        <v>43</v>
      </c>
      <c r="I473" s="1" t="s">
        <v>960</v>
      </c>
      <c r="J473">
        <v>247.10400000000001</v>
      </c>
      <c r="K473">
        <v>6</v>
      </c>
      <c r="L473">
        <v>-58.687199999999997</v>
      </c>
    </row>
    <row r="474" spans="1:12" x14ac:dyDescent="0.25">
      <c r="A474" s="1" t="s">
        <v>955</v>
      </c>
      <c r="B474" s="2">
        <v>41249</v>
      </c>
      <c r="C474" s="2">
        <v>41254</v>
      </c>
      <c r="D474" s="1" t="s">
        <v>956</v>
      </c>
      <c r="E474" s="1" t="s">
        <v>14</v>
      </c>
      <c r="F474" s="1" t="s">
        <v>268</v>
      </c>
      <c r="G474" s="1" t="s">
        <v>73</v>
      </c>
      <c r="H474" s="1" t="s">
        <v>23</v>
      </c>
      <c r="I474" s="1" t="s">
        <v>749</v>
      </c>
      <c r="J474">
        <v>86.304000000000002</v>
      </c>
      <c r="K474">
        <v>6</v>
      </c>
      <c r="L474">
        <v>9.7091999999999992</v>
      </c>
    </row>
    <row r="475" spans="1:12" x14ac:dyDescent="0.25">
      <c r="A475" s="1" t="s">
        <v>961</v>
      </c>
      <c r="B475" s="2">
        <v>41883</v>
      </c>
      <c r="C475" s="2">
        <v>41888</v>
      </c>
      <c r="D475" s="1" t="s">
        <v>413</v>
      </c>
      <c r="E475" s="1" t="s">
        <v>14</v>
      </c>
      <c r="F475" s="1" t="s">
        <v>962</v>
      </c>
      <c r="G475" s="1" t="s">
        <v>73</v>
      </c>
      <c r="H475" s="1" t="s">
        <v>43</v>
      </c>
      <c r="I475" s="1" t="s">
        <v>963</v>
      </c>
      <c r="J475">
        <v>10.744</v>
      </c>
      <c r="K475">
        <v>1</v>
      </c>
      <c r="L475">
        <v>0.80579999999999996</v>
      </c>
    </row>
    <row r="476" spans="1:12" x14ac:dyDescent="0.25">
      <c r="A476" s="1" t="s">
        <v>961</v>
      </c>
      <c r="B476" s="2">
        <v>41883</v>
      </c>
      <c r="C476" s="2">
        <v>41888</v>
      </c>
      <c r="D476" s="1" t="s">
        <v>413</v>
      </c>
      <c r="E476" s="1" t="s">
        <v>14</v>
      </c>
      <c r="F476" s="1" t="s">
        <v>962</v>
      </c>
      <c r="G476" s="1" t="s">
        <v>73</v>
      </c>
      <c r="H476" s="1" t="s">
        <v>119</v>
      </c>
      <c r="I476" s="1" t="s">
        <v>964</v>
      </c>
      <c r="J476">
        <v>8.3759999999999994</v>
      </c>
      <c r="K476">
        <v>3</v>
      </c>
      <c r="L476">
        <v>2.7222</v>
      </c>
    </row>
    <row r="477" spans="1:12" x14ac:dyDescent="0.25">
      <c r="A477" s="1" t="s">
        <v>965</v>
      </c>
      <c r="B477" s="2">
        <v>41681</v>
      </c>
      <c r="C477" s="2">
        <v>41685</v>
      </c>
      <c r="D477" s="1" t="s">
        <v>966</v>
      </c>
      <c r="E477" s="1" t="s">
        <v>14</v>
      </c>
      <c r="F477" s="1" t="s">
        <v>967</v>
      </c>
      <c r="G477" s="1" t="s">
        <v>16</v>
      </c>
      <c r="H477" s="1" t="s">
        <v>296</v>
      </c>
      <c r="I477" s="1" t="s">
        <v>968</v>
      </c>
      <c r="J477">
        <v>203.983</v>
      </c>
      <c r="K477">
        <v>2</v>
      </c>
      <c r="L477">
        <v>16.7986</v>
      </c>
    </row>
    <row r="478" spans="1:12" x14ac:dyDescent="0.25">
      <c r="A478" s="1" t="s">
        <v>969</v>
      </c>
      <c r="B478" s="2">
        <v>40579</v>
      </c>
      <c r="C478" s="2">
        <v>40583</v>
      </c>
      <c r="D478" s="1" t="s">
        <v>970</v>
      </c>
      <c r="E478" s="1" t="s">
        <v>14</v>
      </c>
      <c r="F478" s="1" t="s">
        <v>197</v>
      </c>
      <c r="G478" s="1" t="s">
        <v>16</v>
      </c>
      <c r="H478" s="1" t="s">
        <v>27</v>
      </c>
      <c r="I478" s="1" t="s">
        <v>971</v>
      </c>
      <c r="J478">
        <v>82.896000000000001</v>
      </c>
      <c r="K478">
        <v>3</v>
      </c>
      <c r="L478">
        <v>29.0136</v>
      </c>
    </row>
    <row r="479" spans="1:12" x14ac:dyDescent="0.25">
      <c r="A479" s="1" t="s">
        <v>969</v>
      </c>
      <c r="B479" s="2">
        <v>40579</v>
      </c>
      <c r="C479" s="2">
        <v>40583</v>
      </c>
      <c r="D479" s="1" t="s">
        <v>970</v>
      </c>
      <c r="E479" s="1" t="s">
        <v>14</v>
      </c>
      <c r="F479" s="1" t="s">
        <v>197</v>
      </c>
      <c r="G479" s="1" t="s">
        <v>16</v>
      </c>
      <c r="H479" s="1" t="s">
        <v>67</v>
      </c>
      <c r="I479" s="1" t="s">
        <v>611</v>
      </c>
      <c r="J479">
        <v>34.24</v>
      </c>
      <c r="K479">
        <v>4</v>
      </c>
      <c r="L479">
        <v>16.0928</v>
      </c>
    </row>
    <row r="480" spans="1:12" x14ac:dyDescent="0.25">
      <c r="A480" s="1" t="s">
        <v>972</v>
      </c>
      <c r="B480" s="2">
        <v>41443</v>
      </c>
      <c r="C480" s="2">
        <v>41448</v>
      </c>
      <c r="D480" s="1" t="s">
        <v>973</v>
      </c>
      <c r="E480" s="1" t="s">
        <v>14</v>
      </c>
      <c r="F480" s="1" t="s">
        <v>197</v>
      </c>
      <c r="G480" s="1" t="s">
        <v>16</v>
      </c>
      <c r="H480" s="1" t="s">
        <v>67</v>
      </c>
      <c r="I480" s="1" t="s">
        <v>867</v>
      </c>
      <c r="J480">
        <v>111.96</v>
      </c>
      <c r="K480">
        <v>2</v>
      </c>
      <c r="L480">
        <v>54.860399999999998</v>
      </c>
    </row>
    <row r="481" spans="1:12" x14ac:dyDescent="0.25">
      <c r="A481" s="1" t="s">
        <v>974</v>
      </c>
      <c r="B481" s="2">
        <v>40945</v>
      </c>
      <c r="C481" s="2">
        <v>40952</v>
      </c>
      <c r="D481" s="1" t="s">
        <v>954</v>
      </c>
      <c r="E481" s="1" t="s">
        <v>14</v>
      </c>
      <c r="F481" s="1" t="s">
        <v>975</v>
      </c>
      <c r="G481" s="1" t="s">
        <v>37</v>
      </c>
      <c r="H481" s="1" t="s">
        <v>23</v>
      </c>
      <c r="I481" s="1" t="s">
        <v>976</v>
      </c>
      <c r="J481">
        <v>5.28</v>
      </c>
      <c r="K481">
        <v>3</v>
      </c>
      <c r="L481">
        <v>1.5311999999999999</v>
      </c>
    </row>
    <row r="482" spans="1:12" x14ac:dyDescent="0.25">
      <c r="A482" s="1" t="s">
        <v>977</v>
      </c>
      <c r="B482" s="2">
        <v>40984</v>
      </c>
      <c r="C482" s="2">
        <v>40986</v>
      </c>
      <c r="D482" s="1" t="s">
        <v>978</v>
      </c>
      <c r="E482" s="1" t="s">
        <v>14</v>
      </c>
      <c r="F482" s="1" t="s">
        <v>36</v>
      </c>
      <c r="G482" s="1" t="s">
        <v>37</v>
      </c>
      <c r="H482" s="1" t="s">
        <v>31</v>
      </c>
      <c r="I482" s="1" t="s">
        <v>979</v>
      </c>
      <c r="J482">
        <v>171.96</v>
      </c>
      <c r="K482">
        <v>2</v>
      </c>
      <c r="L482">
        <v>44.709600000000002</v>
      </c>
    </row>
    <row r="483" spans="1:12" x14ac:dyDescent="0.25">
      <c r="A483" s="1" t="s">
        <v>980</v>
      </c>
      <c r="B483" s="2">
        <v>41374</v>
      </c>
      <c r="C483" s="2">
        <v>41378</v>
      </c>
      <c r="D483" s="1" t="s">
        <v>981</v>
      </c>
      <c r="E483" s="1" t="s">
        <v>14</v>
      </c>
      <c r="F483" s="1" t="s">
        <v>36</v>
      </c>
      <c r="G483" s="1" t="s">
        <v>37</v>
      </c>
      <c r="H483" s="1" t="s">
        <v>27</v>
      </c>
      <c r="I483" s="1" t="s">
        <v>982</v>
      </c>
      <c r="J483">
        <v>35.351999999999997</v>
      </c>
      <c r="K483">
        <v>9</v>
      </c>
      <c r="L483">
        <v>12.815099999999999</v>
      </c>
    </row>
    <row r="484" spans="1:12" x14ac:dyDescent="0.25">
      <c r="A484" s="1" t="s">
        <v>983</v>
      </c>
      <c r="B484" s="2">
        <v>40637</v>
      </c>
      <c r="C484" s="2">
        <v>40642</v>
      </c>
      <c r="D484" s="1" t="s">
        <v>984</v>
      </c>
      <c r="E484" s="1" t="s">
        <v>14</v>
      </c>
      <c r="F484" s="1" t="s">
        <v>47</v>
      </c>
      <c r="G484" s="1" t="s">
        <v>16</v>
      </c>
      <c r="H484" s="1" t="s">
        <v>17</v>
      </c>
      <c r="I484" s="1" t="s">
        <v>985</v>
      </c>
      <c r="J484">
        <v>18.899999999999999</v>
      </c>
      <c r="K484">
        <v>6</v>
      </c>
      <c r="L484">
        <v>9.0719999999999992</v>
      </c>
    </row>
    <row r="485" spans="1:12" x14ac:dyDescent="0.25">
      <c r="A485" s="1" t="s">
        <v>986</v>
      </c>
      <c r="B485" s="2">
        <v>41888</v>
      </c>
      <c r="C485" s="2">
        <v>41889</v>
      </c>
      <c r="D485" s="1" t="s">
        <v>987</v>
      </c>
      <c r="E485" s="1" t="s">
        <v>14</v>
      </c>
      <c r="F485" s="1" t="s">
        <v>36</v>
      </c>
      <c r="G485" s="1" t="s">
        <v>37</v>
      </c>
      <c r="H485" s="1" t="s">
        <v>23</v>
      </c>
      <c r="I485" s="1" t="s">
        <v>690</v>
      </c>
      <c r="J485">
        <v>2.78</v>
      </c>
      <c r="K485">
        <v>1</v>
      </c>
      <c r="L485">
        <v>0.7228</v>
      </c>
    </row>
    <row r="486" spans="1:12" x14ac:dyDescent="0.25">
      <c r="A486" s="1" t="s">
        <v>988</v>
      </c>
      <c r="B486" s="2">
        <v>40987</v>
      </c>
      <c r="C486" s="2">
        <v>40993</v>
      </c>
      <c r="D486" s="1" t="s">
        <v>989</v>
      </c>
      <c r="E486" s="1" t="s">
        <v>14</v>
      </c>
      <c r="F486" s="1" t="s">
        <v>36</v>
      </c>
      <c r="G486" s="1" t="s">
        <v>37</v>
      </c>
      <c r="H486" s="1" t="s">
        <v>25</v>
      </c>
      <c r="I486" s="1" t="s">
        <v>990</v>
      </c>
      <c r="J486">
        <v>453.57600000000002</v>
      </c>
      <c r="K486">
        <v>3</v>
      </c>
      <c r="L486">
        <v>39.687899999999999</v>
      </c>
    </row>
    <row r="487" spans="1:12" x14ac:dyDescent="0.25">
      <c r="A487" s="1" t="s">
        <v>991</v>
      </c>
      <c r="B487" s="2">
        <v>41802</v>
      </c>
      <c r="C487" s="2">
        <v>41802</v>
      </c>
      <c r="D487" s="1" t="s">
        <v>436</v>
      </c>
      <c r="E487" s="1" t="s">
        <v>14</v>
      </c>
      <c r="F487" s="1" t="s">
        <v>15</v>
      </c>
      <c r="G487" s="1" t="s">
        <v>16</v>
      </c>
      <c r="H487" s="1" t="s">
        <v>67</v>
      </c>
      <c r="I487" s="1" t="s">
        <v>367</v>
      </c>
      <c r="J487">
        <v>122.97</v>
      </c>
      <c r="K487">
        <v>3</v>
      </c>
      <c r="L487">
        <v>60.255299999999998</v>
      </c>
    </row>
    <row r="488" spans="1:12" x14ac:dyDescent="0.25">
      <c r="A488" s="1" t="s">
        <v>992</v>
      </c>
      <c r="B488" s="2">
        <v>40870</v>
      </c>
      <c r="C488" s="2">
        <v>40872</v>
      </c>
      <c r="D488" s="1" t="s">
        <v>318</v>
      </c>
      <c r="E488" s="1" t="s">
        <v>14</v>
      </c>
      <c r="F488" s="1" t="s">
        <v>15</v>
      </c>
      <c r="G488" s="1" t="s">
        <v>16</v>
      </c>
      <c r="H488" s="1" t="s">
        <v>110</v>
      </c>
      <c r="I488" s="1" t="s">
        <v>993</v>
      </c>
      <c r="J488">
        <v>603.91999999999996</v>
      </c>
      <c r="K488">
        <v>5</v>
      </c>
      <c r="L488">
        <v>-67.941000000000003</v>
      </c>
    </row>
    <row r="489" spans="1:12" x14ac:dyDescent="0.25">
      <c r="A489" s="1" t="s">
        <v>992</v>
      </c>
      <c r="B489" s="2">
        <v>40870</v>
      </c>
      <c r="C489" s="2">
        <v>40872</v>
      </c>
      <c r="D489" s="1" t="s">
        <v>318</v>
      </c>
      <c r="E489" s="1" t="s">
        <v>14</v>
      </c>
      <c r="F489" s="1" t="s">
        <v>15</v>
      </c>
      <c r="G489" s="1" t="s">
        <v>16</v>
      </c>
      <c r="H489" s="1" t="s">
        <v>128</v>
      </c>
      <c r="I489" s="1" t="s">
        <v>994</v>
      </c>
      <c r="J489">
        <v>21.84</v>
      </c>
      <c r="K489">
        <v>3</v>
      </c>
      <c r="L489">
        <v>10.4832</v>
      </c>
    </row>
    <row r="490" spans="1:12" x14ac:dyDescent="0.25">
      <c r="A490" s="1" t="s">
        <v>992</v>
      </c>
      <c r="B490" s="2">
        <v>40870</v>
      </c>
      <c r="C490" s="2">
        <v>40872</v>
      </c>
      <c r="D490" s="1" t="s">
        <v>318</v>
      </c>
      <c r="E490" s="1" t="s">
        <v>14</v>
      </c>
      <c r="F490" s="1" t="s">
        <v>15</v>
      </c>
      <c r="G490" s="1" t="s">
        <v>16</v>
      </c>
      <c r="H490" s="1" t="s">
        <v>58</v>
      </c>
      <c r="I490" s="1" t="s">
        <v>995</v>
      </c>
      <c r="J490">
        <v>29.99</v>
      </c>
      <c r="K490">
        <v>1</v>
      </c>
      <c r="L490">
        <v>6.2979000000000003</v>
      </c>
    </row>
    <row r="491" spans="1:12" x14ac:dyDescent="0.25">
      <c r="A491" s="1" t="s">
        <v>992</v>
      </c>
      <c r="B491" s="2">
        <v>40870</v>
      </c>
      <c r="C491" s="2">
        <v>40872</v>
      </c>
      <c r="D491" s="1" t="s">
        <v>318</v>
      </c>
      <c r="E491" s="1" t="s">
        <v>14</v>
      </c>
      <c r="F491" s="1" t="s">
        <v>15</v>
      </c>
      <c r="G491" s="1" t="s">
        <v>16</v>
      </c>
      <c r="H491" s="1" t="s">
        <v>110</v>
      </c>
      <c r="I491" s="1" t="s">
        <v>385</v>
      </c>
      <c r="J491">
        <v>381.44</v>
      </c>
      <c r="K491">
        <v>2</v>
      </c>
      <c r="L491">
        <v>23.84</v>
      </c>
    </row>
    <row r="492" spans="1:12" x14ac:dyDescent="0.25">
      <c r="A492" s="1" t="s">
        <v>996</v>
      </c>
      <c r="B492" s="2">
        <v>41083</v>
      </c>
      <c r="C492" s="2">
        <v>41085</v>
      </c>
      <c r="D492" s="1" t="s">
        <v>997</v>
      </c>
      <c r="E492" s="1" t="s">
        <v>14</v>
      </c>
      <c r="F492" s="1" t="s">
        <v>664</v>
      </c>
      <c r="G492" s="1" t="s">
        <v>37</v>
      </c>
      <c r="H492" s="1" t="s">
        <v>25</v>
      </c>
      <c r="I492" s="1" t="s">
        <v>998</v>
      </c>
      <c r="J492">
        <v>201.56800000000001</v>
      </c>
      <c r="K492">
        <v>4</v>
      </c>
      <c r="L492">
        <v>22.676400000000001</v>
      </c>
    </row>
    <row r="493" spans="1:12" x14ac:dyDescent="0.25">
      <c r="A493" s="1" t="s">
        <v>999</v>
      </c>
      <c r="B493" s="2">
        <v>40835</v>
      </c>
      <c r="C493" s="2">
        <v>40835</v>
      </c>
      <c r="D493" s="1" t="s">
        <v>413</v>
      </c>
      <c r="E493" s="1" t="s">
        <v>14</v>
      </c>
      <c r="F493" s="1" t="s">
        <v>15</v>
      </c>
      <c r="G493" s="1" t="s">
        <v>16</v>
      </c>
      <c r="H493" s="1" t="s">
        <v>67</v>
      </c>
      <c r="I493" s="1" t="s">
        <v>1000</v>
      </c>
      <c r="J493">
        <v>13.44</v>
      </c>
      <c r="K493">
        <v>3</v>
      </c>
      <c r="L493">
        <v>6.5856000000000003</v>
      </c>
    </row>
    <row r="494" spans="1:12" x14ac:dyDescent="0.25">
      <c r="A494" s="1" t="s">
        <v>1001</v>
      </c>
      <c r="B494" s="2">
        <v>41384</v>
      </c>
      <c r="C494" s="2">
        <v>41389</v>
      </c>
      <c r="D494" s="1" t="s">
        <v>217</v>
      </c>
      <c r="E494" s="1" t="s">
        <v>14</v>
      </c>
      <c r="F494" s="1" t="s">
        <v>15</v>
      </c>
      <c r="G494" s="1" t="s">
        <v>16</v>
      </c>
      <c r="H494" s="1" t="s">
        <v>25</v>
      </c>
      <c r="I494" s="1" t="s">
        <v>1002</v>
      </c>
      <c r="J494">
        <v>39.96</v>
      </c>
      <c r="K494">
        <v>5</v>
      </c>
      <c r="L494">
        <v>12.987</v>
      </c>
    </row>
    <row r="495" spans="1:12" x14ac:dyDescent="0.25">
      <c r="A495" s="1" t="s">
        <v>1001</v>
      </c>
      <c r="B495" s="2">
        <v>41384</v>
      </c>
      <c r="C495" s="2">
        <v>41389</v>
      </c>
      <c r="D495" s="1" t="s">
        <v>217</v>
      </c>
      <c r="E495" s="1" t="s">
        <v>14</v>
      </c>
      <c r="F495" s="1" t="s">
        <v>15</v>
      </c>
      <c r="G495" s="1" t="s">
        <v>16</v>
      </c>
      <c r="H495" s="1" t="s">
        <v>23</v>
      </c>
      <c r="I495" s="1" t="s">
        <v>1003</v>
      </c>
      <c r="J495">
        <v>5.46</v>
      </c>
      <c r="K495">
        <v>3</v>
      </c>
      <c r="L495">
        <v>1.5287999999999999</v>
      </c>
    </row>
    <row r="496" spans="1:12" x14ac:dyDescent="0.25">
      <c r="A496" s="1" t="s">
        <v>1001</v>
      </c>
      <c r="B496" s="2">
        <v>41384</v>
      </c>
      <c r="C496" s="2">
        <v>41389</v>
      </c>
      <c r="D496" s="1" t="s">
        <v>217</v>
      </c>
      <c r="E496" s="1" t="s">
        <v>14</v>
      </c>
      <c r="F496" s="1" t="s">
        <v>15</v>
      </c>
      <c r="G496" s="1" t="s">
        <v>16</v>
      </c>
      <c r="H496" s="1" t="s">
        <v>23</v>
      </c>
      <c r="I496" s="1" t="s">
        <v>1004</v>
      </c>
      <c r="J496">
        <v>73.2</v>
      </c>
      <c r="K496">
        <v>5</v>
      </c>
      <c r="L496">
        <v>21.228000000000002</v>
      </c>
    </row>
    <row r="497" spans="1:12" x14ac:dyDescent="0.25">
      <c r="A497" s="1" t="s">
        <v>1001</v>
      </c>
      <c r="B497" s="2">
        <v>41384</v>
      </c>
      <c r="C497" s="2">
        <v>41389</v>
      </c>
      <c r="D497" s="1" t="s">
        <v>217</v>
      </c>
      <c r="E497" s="1" t="s">
        <v>14</v>
      </c>
      <c r="F497" s="1" t="s">
        <v>15</v>
      </c>
      <c r="G497" s="1" t="s">
        <v>16</v>
      </c>
      <c r="H497" s="1" t="s">
        <v>27</v>
      </c>
      <c r="I497" s="1" t="s">
        <v>1005</v>
      </c>
      <c r="J497">
        <v>5.84</v>
      </c>
      <c r="K497">
        <v>1</v>
      </c>
      <c r="L497">
        <v>1.9710000000000001</v>
      </c>
    </row>
    <row r="498" spans="1:12" x14ac:dyDescent="0.25">
      <c r="A498" s="1" t="s">
        <v>1001</v>
      </c>
      <c r="B498" s="2">
        <v>41384</v>
      </c>
      <c r="C498" s="2">
        <v>41389</v>
      </c>
      <c r="D498" s="1" t="s">
        <v>217</v>
      </c>
      <c r="E498" s="1" t="s">
        <v>14</v>
      </c>
      <c r="F498" s="1" t="s">
        <v>15</v>
      </c>
      <c r="G498" s="1" t="s">
        <v>16</v>
      </c>
      <c r="H498" s="1" t="s">
        <v>67</v>
      </c>
      <c r="I498" s="1" t="s">
        <v>1006</v>
      </c>
      <c r="J498">
        <v>22.72</v>
      </c>
      <c r="K498">
        <v>4</v>
      </c>
      <c r="L498">
        <v>10.224</v>
      </c>
    </row>
    <row r="499" spans="1:12" x14ac:dyDescent="0.25">
      <c r="A499" s="1" t="s">
        <v>1001</v>
      </c>
      <c r="B499" s="2">
        <v>41384</v>
      </c>
      <c r="C499" s="2">
        <v>41389</v>
      </c>
      <c r="D499" s="1" t="s">
        <v>217</v>
      </c>
      <c r="E499" s="1" t="s">
        <v>14</v>
      </c>
      <c r="F499" s="1" t="s">
        <v>15</v>
      </c>
      <c r="G499" s="1" t="s">
        <v>16</v>
      </c>
      <c r="H499" s="1" t="s">
        <v>27</v>
      </c>
      <c r="I499" s="1" t="s">
        <v>1007</v>
      </c>
      <c r="J499">
        <v>9.3360000000000003</v>
      </c>
      <c r="K499">
        <v>3</v>
      </c>
      <c r="L499">
        <v>3.2675999999999998</v>
      </c>
    </row>
    <row r="500" spans="1:12" x14ac:dyDescent="0.25">
      <c r="A500" s="1" t="s">
        <v>1008</v>
      </c>
      <c r="B500" s="2">
        <v>40689</v>
      </c>
      <c r="C500" s="2">
        <v>40693</v>
      </c>
      <c r="D500" s="1" t="s">
        <v>1009</v>
      </c>
      <c r="E500" s="1" t="s">
        <v>14</v>
      </c>
      <c r="F500" s="1" t="s">
        <v>15</v>
      </c>
      <c r="G500" s="1" t="s">
        <v>16</v>
      </c>
      <c r="H500" s="1" t="s">
        <v>296</v>
      </c>
      <c r="I500" s="1" t="s">
        <v>1010</v>
      </c>
      <c r="J500">
        <v>290.666</v>
      </c>
      <c r="K500">
        <v>2</v>
      </c>
      <c r="L500">
        <v>27.3568</v>
      </c>
    </row>
    <row r="501" spans="1:12" x14ac:dyDescent="0.25">
      <c r="A501" s="1" t="s">
        <v>1008</v>
      </c>
      <c r="B501" s="2">
        <v>40689</v>
      </c>
      <c r="C501" s="2">
        <v>40693</v>
      </c>
      <c r="D501" s="1" t="s">
        <v>1009</v>
      </c>
      <c r="E501" s="1" t="s">
        <v>14</v>
      </c>
      <c r="F501" s="1" t="s">
        <v>15</v>
      </c>
      <c r="G501" s="1" t="s">
        <v>16</v>
      </c>
      <c r="H501" s="1" t="s">
        <v>25</v>
      </c>
      <c r="I501" s="1" t="s">
        <v>1011</v>
      </c>
      <c r="J501">
        <v>201.584</v>
      </c>
      <c r="K501">
        <v>2</v>
      </c>
      <c r="L501">
        <v>20.1584</v>
      </c>
    </row>
    <row r="502" spans="1:12" x14ac:dyDescent="0.25">
      <c r="A502" s="1" t="s">
        <v>1008</v>
      </c>
      <c r="B502" s="2">
        <v>40689</v>
      </c>
      <c r="C502" s="2">
        <v>40693</v>
      </c>
      <c r="D502" s="1" t="s">
        <v>1009</v>
      </c>
      <c r="E502" s="1" t="s">
        <v>14</v>
      </c>
      <c r="F502" s="1" t="s">
        <v>15</v>
      </c>
      <c r="G502" s="1" t="s">
        <v>16</v>
      </c>
      <c r="H502" s="1" t="s">
        <v>25</v>
      </c>
      <c r="I502" s="1" t="s">
        <v>75</v>
      </c>
      <c r="J502">
        <v>83.983999999999995</v>
      </c>
      <c r="K502">
        <v>2</v>
      </c>
      <c r="L502">
        <v>31.494</v>
      </c>
    </row>
    <row r="503" spans="1:12" x14ac:dyDescent="0.25">
      <c r="A503" s="1" t="s">
        <v>1012</v>
      </c>
      <c r="B503" s="2">
        <v>41995</v>
      </c>
      <c r="C503" s="2">
        <v>41999</v>
      </c>
      <c r="D503" s="1" t="s">
        <v>1013</v>
      </c>
      <c r="E503" s="1" t="s">
        <v>14</v>
      </c>
      <c r="F503" s="1" t="s">
        <v>705</v>
      </c>
      <c r="G503" s="1" t="s">
        <v>16</v>
      </c>
      <c r="H503" s="1" t="s">
        <v>43</v>
      </c>
      <c r="I503" s="1" t="s">
        <v>794</v>
      </c>
      <c r="J503">
        <v>1000.02</v>
      </c>
      <c r="K503">
        <v>7</v>
      </c>
      <c r="L503">
        <v>290.00580000000002</v>
      </c>
    </row>
    <row r="504" spans="1:12" x14ac:dyDescent="0.25">
      <c r="A504" s="1" t="s">
        <v>1014</v>
      </c>
      <c r="B504" s="2">
        <v>41829</v>
      </c>
      <c r="C504" s="2">
        <v>41836</v>
      </c>
      <c r="D504" s="1" t="s">
        <v>1015</v>
      </c>
      <c r="E504" s="1" t="s">
        <v>14</v>
      </c>
      <c r="F504" s="1" t="s">
        <v>1016</v>
      </c>
      <c r="G504" s="1" t="s">
        <v>37</v>
      </c>
      <c r="H504" s="1" t="s">
        <v>21</v>
      </c>
      <c r="I504" s="1" t="s">
        <v>1017</v>
      </c>
      <c r="J504">
        <v>198.46</v>
      </c>
      <c r="K504">
        <v>2</v>
      </c>
      <c r="L504">
        <v>99.23</v>
      </c>
    </row>
    <row r="505" spans="1:12" x14ac:dyDescent="0.25">
      <c r="A505" s="1" t="s">
        <v>1014</v>
      </c>
      <c r="B505" s="2">
        <v>41829</v>
      </c>
      <c r="C505" s="2">
        <v>41836</v>
      </c>
      <c r="D505" s="1" t="s">
        <v>1015</v>
      </c>
      <c r="E505" s="1" t="s">
        <v>14</v>
      </c>
      <c r="F505" s="1" t="s">
        <v>1016</v>
      </c>
      <c r="G505" s="1" t="s">
        <v>37</v>
      </c>
      <c r="H505" s="1" t="s">
        <v>17</v>
      </c>
      <c r="I505" s="1" t="s">
        <v>1018</v>
      </c>
      <c r="J505">
        <v>786.48</v>
      </c>
      <c r="K505">
        <v>8</v>
      </c>
      <c r="L505">
        <v>385.37520000000001</v>
      </c>
    </row>
    <row r="506" spans="1:12" x14ac:dyDescent="0.25">
      <c r="A506" s="1" t="s">
        <v>1014</v>
      </c>
      <c r="B506" s="2">
        <v>41829</v>
      </c>
      <c r="C506" s="2">
        <v>41836</v>
      </c>
      <c r="D506" s="1" t="s">
        <v>1015</v>
      </c>
      <c r="E506" s="1" t="s">
        <v>14</v>
      </c>
      <c r="F506" s="1" t="s">
        <v>1016</v>
      </c>
      <c r="G506" s="1" t="s">
        <v>37</v>
      </c>
      <c r="H506" s="1" t="s">
        <v>27</v>
      </c>
      <c r="I506" s="1" t="s">
        <v>421</v>
      </c>
      <c r="J506">
        <v>23.167999999999999</v>
      </c>
      <c r="K506">
        <v>2</v>
      </c>
      <c r="L506">
        <v>7.8192000000000004</v>
      </c>
    </row>
    <row r="507" spans="1:12" x14ac:dyDescent="0.25">
      <c r="A507" s="1" t="s">
        <v>1014</v>
      </c>
      <c r="B507" s="2">
        <v>41829</v>
      </c>
      <c r="C507" s="2">
        <v>41836</v>
      </c>
      <c r="D507" s="1" t="s">
        <v>1015</v>
      </c>
      <c r="E507" s="1" t="s">
        <v>14</v>
      </c>
      <c r="F507" s="1" t="s">
        <v>1016</v>
      </c>
      <c r="G507" s="1" t="s">
        <v>37</v>
      </c>
      <c r="H507" s="1" t="s">
        <v>58</v>
      </c>
      <c r="I507" s="1" t="s">
        <v>1019</v>
      </c>
      <c r="J507">
        <v>50</v>
      </c>
      <c r="K507">
        <v>2</v>
      </c>
      <c r="L507">
        <v>10.5</v>
      </c>
    </row>
    <row r="508" spans="1:12" x14ac:dyDescent="0.25">
      <c r="A508" s="1" t="s">
        <v>1020</v>
      </c>
      <c r="B508" s="2">
        <v>41262</v>
      </c>
      <c r="C508" s="2">
        <v>41267</v>
      </c>
      <c r="D508" s="1" t="s">
        <v>1021</v>
      </c>
      <c r="E508" s="1" t="s">
        <v>14</v>
      </c>
      <c r="F508" s="1" t="s">
        <v>15</v>
      </c>
      <c r="G508" s="1" t="s">
        <v>16</v>
      </c>
      <c r="H508" s="1" t="s">
        <v>25</v>
      </c>
      <c r="I508" s="1" t="s">
        <v>1022</v>
      </c>
      <c r="J508">
        <v>675.96</v>
      </c>
      <c r="K508">
        <v>5</v>
      </c>
      <c r="L508">
        <v>84.495000000000005</v>
      </c>
    </row>
    <row r="509" spans="1:12" x14ac:dyDescent="0.25">
      <c r="A509" s="1" t="s">
        <v>1020</v>
      </c>
      <c r="B509" s="2">
        <v>41262</v>
      </c>
      <c r="C509" s="2">
        <v>41267</v>
      </c>
      <c r="D509" s="1" t="s">
        <v>1021</v>
      </c>
      <c r="E509" s="1" t="s">
        <v>14</v>
      </c>
      <c r="F509" s="1" t="s">
        <v>15</v>
      </c>
      <c r="G509" s="1" t="s">
        <v>16</v>
      </c>
      <c r="H509" s="1" t="s">
        <v>58</v>
      </c>
      <c r="I509" s="1" t="s">
        <v>1023</v>
      </c>
      <c r="J509">
        <v>1265.8499999999999</v>
      </c>
      <c r="K509">
        <v>3</v>
      </c>
      <c r="L509">
        <v>556.97400000000005</v>
      </c>
    </row>
    <row r="510" spans="1:12" x14ac:dyDescent="0.25">
      <c r="A510" s="1" t="s">
        <v>1024</v>
      </c>
      <c r="B510" s="2">
        <v>40873</v>
      </c>
      <c r="C510" s="2">
        <v>40879</v>
      </c>
      <c r="D510" s="1" t="s">
        <v>1025</v>
      </c>
      <c r="E510" s="1" t="s">
        <v>14</v>
      </c>
      <c r="F510" s="1" t="s">
        <v>1026</v>
      </c>
      <c r="G510" s="1" t="s">
        <v>88</v>
      </c>
      <c r="H510" s="1" t="s">
        <v>67</v>
      </c>
      <c r="I510" s="1" t="s">
        <v>1027</v>
      </c>
      <c r="J510">
        <v>15.552</v>
      </c>
      <c r="K510">
        <v>3</v>
      </c>
      <c r="L510">
        <v>5.4432</v>
      </c>
    </row>
    <row r="511" spans="1:12" x14ac:dyDescent="0.25">
      <c r="A511" s="1" t="s">
        <v>1024</v>
      </c>
      <c r="B511" s="2">
        <v>40873</v>
      </c>
      <c r="C511" s="2">
        <v>40879</v>
      </c>
      <c r="D511" s="1" t="s">
        <v>1025</v>
      </c>
      <c r="E511" s="1" t="s">
        <v>14</v>
      </c>
      <c r="F511" s="1" t="s">
        <v>1026</v>
      </c>
      <c r="G511" s="1" t="s">
        <v>88</v>
      </c>
      <c r="H511" s="1" t="s">
        <v>43</v>
      </c>
      <c r="I511" s="1" t="s">
        <v>1028</v>
      </c>
      <c r="J511">
        <v>669.08</v>
      </c>
      <c r="K511">
        <v>5</v>
      </c>
      <c r="L511">
        <v>-167.27</v>
      </c>
    </row>
    <row r="512" spans="1:12" x14ac:dyDescent="0.25">
      <c r="A512" s="1" t="s">
        <v>1024</v>
      </c>
      <c r="B512" s="2">
        <v>40873</v>
      </c>
      <c r="C512" s="2">
        <v>40879</v>
      </c>
      <c r="D512" s="1" t="s">
        <v>1025</v>
      </c>
      <c r="E512" s="1" t="s">
        <v>14</v>
      </c>
      <c r="F512" s="1" t="s">
        <v>1026</v>
      </c>
      <c r="G512" s="1" t="s">
        <v>88</v>
      </c>
      <c r="H512" s="1" t="s">
        <v>25</v>
      </c>
      <c r="I512" s="1" t="s">
        <v>1029</v>
      </c>
      <c r="J512">
        <v>438.33600000000001</v>
      </c>
      <c r="K512">
        <v>4</v>
      </c>
      <c r="L512">
        <v>-87.667199999999994</v>
      </c>
    </row>
    <row r="513" spans="1:12" x14ac:dyDescent="0.25">
      <c r="A513" s="1" t="s">
        <v>1030</v>
      </c>
      <c r="B513" s="2">
        <v>40987</v>
      </c>
      <c r="C513" s="2">
        <v>40988</v>
      </c>
      <c r="D513" s="1" t="s">
        <v>1031</v>
      </c>
      <c r="E513" s="1" t="s">
        <v>14</v>
      </c>
      <c r="F513" s="1" t="s">
        <v>36</v>
      </c>
      <c r="G513" s="1" t="s">
        <v>37</v>
      </c>
      <c r="H513" s="1" t="s">
        <v>43</v>
      </c>
      <c r="I513" s="1" t="s">
        <v>1032</v>
      </c>
      <c r="J513">
        <v>1247.6400000000001</v>
      </c>
      <c r="K513">
        <v>3</v>
      </c>
      <c r="L513">
        <v>349.33920000000001</v>
      </c>
    </row>
    <row r="514" spans="1:12" x14ac:dyDescent="0.25">
      <c r="A514" s="1" t="s">
        <v>1030</v>
      </c>
      <c r="B514" s="2">
        <v>40987</v>
      </c>
      <c r="C514" s="2">
        <v>40988</v>
      </c>
      <c r="D514" s="1" t="s">
        <v>1031</v>
      </c>
      <c r="E514" s="1" t="s">
        <v>14</v>
      </c>
      <c r="F514" s="1" t="s">
        <v>36</v>
      </c>
      <c r="G514" s="1" t="s">
        <v>37</v>
      </c>
      <c r="H514" s="1" t="s">
        <v>249</v>
      </c>
      <c r="I514" s="1" t="s">
        <v>1033</v>
      </c>
      <c r="J514">
        <v>3149.93</v>
      </c>
      <c r="K514">
        <v>7</v>
      </c>
      <c r="L514">
        <v>1480.4671000000001</v>
      </c>
    </row>
    <row r="515" spans="1:12" x14ac:dyDescent="0.25">
      <c r="A515" s="1" t="s">
        <v>1030</v>
      </c>
      <c r="B515" s="2">
        <v>40987</v>
      </c>
      <c r="C515" s="2">
        <v>40988</v>
      </c>
      <c r="D515" s="1" t="s">
        <v>1031</v>
      </c>
      <c r="E515" s="1" t="s">
        <v>14</v>
      </c>
      <c r="F515" s="1" t="s">
        <v>36</v>
      </c>
      <c r="G515" s="1" t="s">
        <v>37</v>
      </c>
      <c r="H515" s="1" t="s">
        <v>67</v>
      </c>
      <c r="I515" s="1" t="s">
        <v>1034</v>
      </c>
      <c r="J515">
        <v>209.7</v>
      </c>
      <c r="K515">
        <v>2</v>
      </c>
      <c r="L515">
        <v>100.65600000000001</v>
      </c>
    </row>
    <row r="516" spans="1:12" x14ac:dyDescent="0.25">
      <c r="A516" s="1" t="s">
        <v>1035</v>
      </c>
      <c r="B516" s="2">
        <v>40784</v>
      </c>
      <c r="C516" s="2">
        <v>40784</v>
      </c>
      <c r="D516" s="1" t="s">
        <v>1036</v>
      </c>
      <c r="E516" s="1" t="s">
        <v>14</v>
      </c>
      <c r="F516" s="1" t="s">
        <v>47</v>
      </c>
      <c r="G516" s="1" t="s">
        <v>16</v>
      </c>
      <c r="H516" s="1" t="s">
        <v>67</v>
      </c>
      <c r="I516" s="1" t="s">
        <v>1037</v>
      </c>
      <c r="J516">
        <v>109.92</v>
      </c>
      <c r="K516">
        <v>2</v>
      </c>
      <c r="L516">
        <v>53.860799999999998</v>
      </c>
    </row>
    <row r="517" spans="1:12" x14ac:dyDescent="0.25">
      <c r="A517" s="1" t="s">
        <v>1035</v>
      </c>
      <c r="B517" s="2">
        <v>40784</v>
      </c>
      <c r="C517" s="2">
        <v>40784</v>
      </c>
      <c r="D517" s="1" t="s">
        <v>1036</v>
      </c>
      <c r="E517" s="1" t="s">
        <v>14</v>
      </c>
      <c r="F517" s="1" t="s">
        <v>47</v>
      </c>
      <c r="G517" s="1" t="s">
        <v>16</v>
      </c>
      <c r="H517" s="1" t="s">
        <v>67</v>
      </c>
      <c r="I517" s="1" t="s">
        <v>1038</v>
      </c>
      <c r="J517">
        <v>13.36</v>
      </c>
      <c r="K517">
        <v>2</v>
      </c>
      <c r="L517">
        <v>6.4127999999999998</v>
      </c>
    </row>
    <row r="518" spans="1:12" x14ac:dyDescent="0.25">
      <c r="A518" s="1" t="s">
        <v>1039</v>
      </c>
      <c r="B518" s="2">
        <v>41962</v>
      </c>
      <c r="C518" s="2">
        <v>41965</v>
      </c>
      <c r="D518" s="1" t="s">
        <v>1040</v>
      </c>
      <c r="E518" s="1" t="s">
        <v>14</v>
      </c>
      <c r="F518" s="1" t="s">
        <v>36</v>
      </c>
      <c r="G518" s="1" t="s">
        <v>37</v>
      </c>
      <c r="H518" s="1" t="s">
        <v>43</v>
      </c>
      <c r="I518" s="1" t="s">
        <v>1041</v>
      </c>
      <c r="J518">
        <v>169.68</v>
      </c>
      <c r="K518">
        <v>6</v>
      </c>
      <c r="L518">
        <v>45.813600000000001</v>
      </c>
    </row>
    <row r="519" spans="1:12" x14ac:dyDescent="0.25">
      <c r="A519" s="1" t="s">
        <v>1039</v>
      </c>
      <c r="B519" s="2">
        <v>41962</v>
      </c>
      <c r="C519" s="2">
        <v>41965</v>
      </c>
      <c r="D519" s="1" t="s">
        <v>1040</v>
      </c>
      <c r="E519" s="1" t="s">
        <v>14</v>
      </c>
      <c r="F519" s="1" t="s">
        <v>36</v>
      </c>
      <c r="G519" s="1" t="s">
        <v>37</v>
      </c>
      <c r="H519" s="1" t="s">
        <v>58</v>
      </c>
      <c r="I519" s="1" t="s">
        <v>382</v>
      </c>
      <c r="J519">
        <v>132.52000000000001</v>
      </c>
      <c r="K519">
        <v>4</v>
      </c>
      <c r="L519">
        <v>54.333199999999998</v>
      </c>
    </row>
    <row r="520" spans="1:12" x14ac:dyDescent="0.25">
      <c r="A520" s="1" t="s">
        <v>1039</v>
      </c>
      <c r="B520" s="2">
        <v>41962</v>
      </c>
      <c r="C520" s="2">
        <v>41965</v>
      </c>
      <c r="D520" s="1" t="s">
        <v>1040</v>
      </c>
      <c r="E520" s="1" t="s">
        <v>14</v>
      </c>
      <c r="F520" s="1" t="s">
        <v>36</v>
      </c>
      <c r="G520" s="1" t="s">
        <v>37</v>
      </c>
      <c r="H520" s="1" t="s">
        <v>119</v>
      </c>
      <c r="I520" s="1" t="s">
        <v>1042</v>
      </c>
      <c r="J520">
        <v>2.96</v>
      </c>
      <c r="K520">
        <v>2</v>
      </c>
      <c r="L520">
        <v>1.4208000000000001</v>
      </c>
    </row>
    <row r="521" spans="1:12" x14ac:dyDescent="0.25">
      <c r="A521" s="1" t="s">
        <v>1039</v>
      </c>
      <c r="B521" s="2">
        <v>41962</v>
      </c>
      <c r="C521" s="2">
        <v>41965</v>
      </c>
      <c r="D521" s="1" t="s">
        <v>1040</v>
      </c>
      <c r="E521" s="1" t="s">
        <v>14</v>
      </c>
      <c r="F521" s="1" t="s">
        <v>36</v>
      </c>
      <c r="G521" s="1" t="s">
        <v>37</v>
      </c>
      <c r="H521" s="1" t="s">
        <v>27</v>
      </c>
      <c r="I521" s="1" t="s">
        <v>1043</v>
      </c>
      <c r="J521">
        <v>8.4480000000000004</v>
      </c>
      <c r="K521">
        <v>2</v>
      </c>
      <c r="L521">
        <v>2.9567999999999999</v>
      </c>
    </row>
    <row r="522" spans="1:12" x14ac:dyDescent="0.25">
      <c r="A522" s="1" t="s">
        <v>1039</v>
      </c>
      <c r="B522" s="2">
        <v>41962</v>
      </c>
      <c r="C522" s="2">
        <v>41965</v>
      </c>
      <c r="D522" s="1" t="s">
        <v>1040</v>
      </c>
      <c r="E522" s="1" t="s">
        <v>14</v>
      </c>
      <c r="F522" s="1" t="s">
        <v>36</v>
      </c>
      <c r="G522" s="1" t="s">
        <v>37</v>
      </c>
      <c r="H522" s="1" t="s">
        <v>43</v>
      </c>
      <c r="I522" s="1" t="s">
        <v>1044</v>
      </c>
      <c r="J522">
        <v>95.94</v>
      </c>
      <c r="K522">
        <v>3</v>
      </c>
      <c r="L522">
        <v>9.5939999999999994</v>
      </c>
    </row>
    <row r="523" spans="1:12" x14ac:dyDescent="0.25">
      <c r="A523" s="1" t="s">
        <v>1045</v>
      </c>
      <c r="B523" s="2">
        <v>41660</v>
      </c>
      <c r="C523" s="2">
        <v>41666</v>
      </c>
      <c r="D523" s="1" t="s">
        <v>1046</v>
      </c>
      <c r="E523" s="1" t="s">
        <v>14</v>
      </c>
      <c r="F523" s="1" t="s">
        <v>15</v>
      </c>
      <c r="G523" s="1" t="s">
        <v>16</v>
      </c>
      <c r="H523" s="1" t="s">
        <v>25</v>
      </c>
      <c r="I523" s="1" t="s">
        <v>1047</v>
      </c>
      <c r="J523">
        <v>160.77600000000001</v>
      </c>
      <c r="K523">
        <v>3</v>
      </c>
      <c r="L523">
        <v>10.048500000000001</v>
      </c>
    </row>
    <row r="524" spans="1:12" x14ac:dyDescent="0.25">
      <c r="A524" s="1" t="s">
        <v>1048</v>
      </c>
      <c r="B524" s="2">
        <v>41943</v>
      </c>
      <c r="C524" s="2">
        <v>41950</v>
      </c>
      <c r="D524" s="1" t="s">
        <v>1049</v>
      </c>
      <c r="E524" s="1" t="s">
        <v>14</v>
      </c>
      <c r="F524" s="1" t="s">
        <v>36</v>
      </c>
      <c r="G524" s="1" t="s">
        <v>37</v>
      </c>
      <c r="H524" s="1" t="s">
        <v>27</v>
      </c>
      <c r="I524" s="1" t="s">
        <v>1050</v>
      </c>
      <c r="J524">
        <v>88.751999999999995</v>
      </c>
      <c r="K524">
        <v>3</v>
      </c>
      <c r="L524">
        <v>27.734999999999999</v>
      </c>
    </row>
    <row r="525" spans="1:12" x14ac:dyDescent="0.25">
      <c r="A525" s="1" t="s">
        <v>1048</v>
      </c>
      <c r="B525" s="2">
        <v>41943</v>
      </c>
      <c r="C525" s="2">
        <v>41950</v>
      </c>
      <c r="D525" s="1" t="s">
        <v>1049</v>
      </c>
      <c r="E525" s="1" t="s">
        <v>14</v>
      </c>
      <c r="F525" s="1" t="s">
        <v>36</v>
      </c>
      <c r="G525" s="1" t="s">
        <v>37</v>
      </c>
      <c r="H525" s="1" t="s">
        <v>27</v>
      </c>
      <c r="I525" s="1" t="s">
        <v>1051</v>
      </c>
      <c r="J525">
        <v>13.904</v>
      </c>
      <c r="K525">
        <v>2</v>
      </c>
      <c r="L525">
        <v>5.2140000000000004</v>
      </c>
    </row>
    <row r="526" spans="1:12" x14ac:dyDescent="0.25">
      <c r="A526" s="1" t="s">
        <v>1052</v>
      </c>
      <c r="B526" s="2">
        <v>41356</v>
      </c>
      <c r="C526" s="2">
        <v>41359</v>
      </c>
      <c r="D526" s="1" t="s">
        <v>1053</v>
      </c>
      <c r="E526" s="1" t="s">
        <v>14</v>
      </c>
      <c r="F526" s="1" t="s">
        <v>949</v>
      </c>
      <c r="G526" s="1" t="s">
        <v>285</v>
      </c>
      <c r="H526" s="1" t="s">
        <v>58</v>
      </c>
      <c r="I526" s="1" t="s">
        <v>719</v>
      </c>
      <c r="J526">
        <v>58.58</v>
      </c>
      <c r="K526">
        <v>2</v>
      </c>
      <c r="L526">
        <v>19.331399999999999</v>
      </c>
    </row>
    <row r="527" spans="1:12" x14ac:dyDescent="0.25">
      <c r="A527" s="1" t="s">
        <v>1054</v>
      </c>
      <c r="B527" s="2">
        <v>41413</v>
      </c>
      <c r="C527" s="2">
        <v>41419</v>
      </c>
      <c r="D527" s="1" t="s">
        <v>1055</v>
      </c>
      <c r="E527" s="1" t="s">
        <v>14</v>
      </c>
      <c r="F527" s="1" t="s">
        <v>47</v>
      </c>
      <c r="G527" s="1" t="s">
        <v>16</v>
      </c>
      <c r="H527" s="1" t="s">
        <v>43</v>
      </c>
      <c r="I527" s="1" t="s">
        <v>1056</v>
      </c>
      <c r="J527">
        <v>104.28</v>
      </c>
      <c r="K527">
        <v>3</v>
      </c>
      <c r="L527">
        <v>26.07</v>
      </c>
    </row>
    <row r="528" spans="1:12" x14ac:dyDescent="0.25">
      <c r="A528" s="1" t="s">
        <v>1054</v>
      </c>
      <c r="B528" s="2">
        <v>41413</v>
      </c>
      <c r="C528" s="2">
        <v>41419</v>
      </c>
      <c r="D528" s="1" t="s">
        <v>1055</v>
      </c>
      <c r="E528" s="1" t="s">
        <v>14</v>
      </c>
      <c r="F528" s="1" t="s">
        <v>47</v>
      </c>
      <c r="G528" s="1" t="s">
        <v>16</v>
      </c>
      <c r="H528" s="1" t="s">
        <v>67</v>
      </c>
      <c r="I528" s="1" t="s">
        <v>1057</v>
      </c>
      <c r="J528">
        <v>17.940000000000001</v>
      </c>
      <c r="K528">
        <v>3</v>
      </c>
      <c r="L528">
        <v>8.7905999999999995</v>
      </c>
    </row>
    <row r="529" spans="1:12" x14ac:dyDescent="0.25">
      <c r="A529" s="1" t="s">
        <v>1058</v>
      </c>
      <c r="B529" s="2">
        <v>41547</v>
      </c>
      <c r="C529" s="2">
        <v>41549</v>
      </c>
      <c r="D529" s="1" t="s">
        <v>1059</v>
      </c>
      <c r="E529" s="1" t="s">
        <v>14</v>
      </c>
      <c r="F529" s="1" t="s">
        <v>15</v>
      </c>
      <c r="G529" s="1" t="s">
        <v>16</v>
      </c>
      <c r="H529" s="1" t="s">
        <v>67</v>
      </c>
      <c r="I529" s="1" t="s">
        <v>1060</v>
      </c>
      <c r="J529">
        <v>18.97</v>
      </c>
      <c r="K529">
        <v>1</v>
      </c>
      <c r="L529">
        <v>9.1056000000000008</v>
      </c>
    </row>
    <row r="530" spans="1:12" x14ac:dyDescent="0.25">
      <c r="A530" s="1" t="s">
        <v>1061</v>
      </c>
      <c r="B530" s="2">
        <v>41586</v>
      </c>
      <c r="C530" s="2">
        <v>41591</v>
      </c>
      <c r="D530" s="1" t="s">
        <v>1062</v>
      </c>
      <c r="E530" s="1" t="s">
        <v>14</v>
      </c>
      <c r="F530" s="1" t="s">
        <v>47</v>
      </c>
      <c r="G530" s="1" t="s">
        <v>16</v>
      </c>
      <c r="H530" s="1" t="s">
        <v>21</v>
      </c>
      <c r="I530" s="1" t="s">
        <v>1063</v>
      </c>
      <c r="J530">
        <v>14.82</v>
      </c>
      <c r="K530">
        <v>3</v>
      </c>
      <c r="L530">
        <v>6.2244000000000002</v>
      </c>
    </row>
    <row r="531" spans="1:12" x14ac:dyDescent="0.25">
      <c r="A531" s="1" t="s">
        <v>1064</v>
      </c>
      <c r="B531" s="2">
        <v>41270</v>
      </c>
      <c r="C531" s="2">
        <v>41274</v>
      </c>
      <c r="D531" s="1" t="s">
        <v>267</v>
      </c>
      <c r="E531" s="1" t="s">
        <v>14</v>
      </c>
      <c r="F531" s="1" t="s">
        <v>15</v>
      </c>
      <c r="G531" s="1" t="s">
        <v>16</v>
      </c>
      <c r="H531" s="1" t="s">
        <v>29</v>
      </c>
      <c r="I531" s="1" t="s">
        <v>560</v>
      </c>
      <c r="J531">
        <v>106.96</v>
      </c>
      <c r="K531">
        <v>2</v>
      </c>
      <c r="L531">
        <v>31.0184</v>
      </c>
    </row>
    <row r="532" spans="1:12" x14ac:dyDescent="0.25">
      <c r="A532" s="1" t="s">
        <v>1064</v>
      </c>
      <c r="B532" s="2">
        <v>41270</v>
      </c>
      <c r="C532" s="2">
        <v>41274</v>
      </c>
      <c r="D532" s="1" t="s">
        <v>267</v>
      </c>
      <c r="E532" s="1" t="s">
        <v>14</v>
      </c>
      <c r="F532" s="1" t="s">
        <v>15</v>
      </c>
      <c r="G532" s="1" t="s">
        <v>16</v>
      </c>
      <c r="H532" s="1" t="s">
        <v>17</v>
      </c>
      <c r="I532" s="1" t="s">
        <v>1065</v>
      </c>
      <c r="J532">
        <v>21.56</v>
      </c>
      <c r="K532">
        <v>7</v>
      </c>
      <c r="L532">
        <v>10.348800000000001</v>
      </c>
    </row>
    <row r="533" spans="1:12" x14ac:dyDescent="0.25">
      <c r="A533" s="1" t="s">
        <v>1066</v>
      </c>
      <c r="B533" s="2">
        <v>40697</v>
      </c>
      <c r="C533" s="2">
        <v>40701</v>
      </c>
      <c r="D533" s="1" t="s">
        <v>1067</v>
      </c>
      <c r="E533" s="1" t="s">
        <v>14</v>
      </c>
      <c r="F533" s="1" t="s">
        <v>36</v>
      </c>
      <c r="G533" s="1" t="s">
        <v>37</v>
      </c>
      <c r="H533" s="1" t="s">
        <v>31</v>
      </c>
      <c r="I533" s="1" t="s">
        <v>979</v>
      </c>
      <c r="J533">
        <v>515.88</v>
      </c>
      <c r="K533">
        <v>6</v>
      </c>
      <c r="L533">
        <v>113.4936</v>
      </c>
    </row>
    <row r="534" spans="1:12" x14ac:dyDescent="0.25">
      <c r="A534" s="1" t="s">
        <v>1068</v>
      </c>
      <c r="B534" s="2">
        <v>40577</v>
      </c>
      <c r="C534" s="2">
        <v>40581</v>
      </c>
      <c r="D534" s="1" t="s">
        <v>1069</v>
      </c>
      <c r="E534" s="1" t="s">
        <v>14</v>
      </c>
      <c r="F534" s="1" t="s">
        <v>197</v>
      </c>
      <c r="G534" s="1" t="s">
        <v>16</v>
      </c>
      <c r="H534" s="1" t="s">
        <v>119</v>
      </c>
      <c r="I534" s="1" t="s">
        <v>159</v>
      </c>
      <c r="J534">
        <v>12.35</v>
      </c>
      <c r="K534">
        <v>5</v>
      </c>
      <c r="L534">
        <v>5.8045</v>
      </c>
    </row>
    <row r="535" spans="1:12" x14ac:dyDescent="0.25">
      <c r="A535" s="1" t="s">
        <v>1070</v>
      </c>
      <c r="B535" s="2">
        <v>41342</v>
      </c>
      <c r="C535" s="2">
        <v>41342</v>
      </c>
      <c r="D535" s="1" t="s">
        <v>567</v>
      </c>
      <c r="E535" s="1" t="s">
        <v>14</v>
      </c>
      <c r="F535" s="1" t="s">
        <v>907</v>
      </c>
      <c r="G535" s="1" t="s">
        <v>73</v>
      </c>
      <c r="H535" s="1" t="s">
        <v>27</v>
      </c>
      <c r="I535" s="1" t="s">
        <v>1071</v>
      </c>
      <c r="J535">
        <v>9.702</v>
      </c>
      <c r="K535">
        <v>3</v>
      </c>
      <c r="L535">
        <v>-7.1147999999999998</v>
      </c>
    </row>
    <row r="536" spans="1:12" x14ac:dyDescent="0.25">
      <c r="A536" s="1" t="s">
        <v>1072</v>
      </c>
      <c r="B536" s="2">
        <v>41943</v>
      </c>
      <c r="C536" s="2">
        <v>41949</v>
      </c>
      <c r="D536" s="1" t="s">
        <v>1073</v>
      </c>
      <c r="E536" s="1" t="s">
        <v>14</v>
      </c>
      <c r="F536" s="1" t="s">
        <v>47</v>
      </c>
      <c r="G536" s="1" t="s">
        <v>16</v>
      </c>
      <c r="H536" s="1" t="s">
        <v>17</v>
      </c>
      <c r="I536" s="1" t="s">
        <v>1074</v>
      </c>
      <c r="J536">
        <v>43.86</v>
      </c>
      <c r="K536">
        <v>6</v>
      </c>
      <c r="L536">
        <v>20.6142</v>
      </c>
    </row>
    <row r="537" spans="1:12" x14ac:dyDescent="0.25">
      <c r="A537" s="1" t="s">
        <v>1072</v>
      </c>
      <c r="B537" s="2">
        <v>41943</v>
      </c>
      <c r="C537" s="2">
        <v>41949</v>
      </c>
      <c r="D537" s="1" t="s">
        <v>1073</v>
      </c>
      <c r="E537" s="1" t="s">
        <v>14</v>
      </c>
      <c r="F537" s="1" t="s">
        <v>47</v>
      </c>
      <c r="G537" s="1" t="s">
        <v>16</v>
      </c>
      <c r="H537" s="1" t="s">
        <v>25</v>
      </c>
      <c r="I537" s="1" t="s">
        <v>1075</v>
      </c>
      <c r="J537">
        <v>148.47999999999999</v>
      </c>
      <c r="K537">
        <v>2</v>
      </c>
      <c r="L537">
        <v>16.704000000000001</v>
      </c>
    </row>
    <row r="538" spans="1:12" x14ac:dyDescent="0.25">
      <c r="A538" s="1" t="s">
        <v>1072</v>
      </c>
      <c r="B538" s="2">
        <v>41943</v>
      </c>
      <c r="C538" s="2">
        <v>41949</v>
      </c>
      <c r="D538" s="1" t="s">
        <v>1073</v>
      </c>
      <c r="E538" s="1" t="s">
        <v>14</v>
      </c>
      <c r="F538" s="1" t="s">
        <v>47</v>
      </c>
      <c r="G538" s="1" t="s">
        <v>16</v>
      </c>
      <c r="H538" s="1" t="s">
        <v>67</v>
      </c>
      <c r="I538" s="1" t="s">
        <v>1076</v>
      </c>
      <c r="J538">
        <v>7.42</v>
      </c>
      <c r="K538">
        <v>2</v>
      </c>
      <c r="L538">
        <v>3.71</v>
      </c>
    </row>
    <row r="539" spans="1:12" x14ac:dyDescent="0.25">
      <c r="A539" s="1" t="s">
        <v>1072</v>
      </c>
      <c r="B539" s="2">
        <v>41943</v>
      </c>
      <c r="C539" s="2">
        <v>41949</v>
      </c>
      <c r="D539" s="1" t="s">
        <v>1073</v>
      </c>
      <c r="E539" s="1" t="s">
        <v>14</v>
      </c>
      <c r="F539" s="1" t="s">
        <v>47</v>
      </c>
      <c r="G539" s="1" t="s">
        <v>16</v>
      </c>
      <c r="H539" s="1" t="s">
        <v>110</v>
      </c>
      <c r="I539" s="1" t="s">
        <v>1077</v>
      </c>
      <c r="J539">
        <v>71.992000000000004</v>
      </c>
      <c r="K539">
        <v>1</v>
      </c>
      <c r="L539">
        <v>-0.89990000000000003</v>
      </c>
    </row>
    <row r="540" spans="1:12" x14ac:dyDescent="0.25">
      <c r="A540" s="1" t="s">
        <v>1072</v>
      </c>
      <c r="B540" s="2">
        <v>41943</v>
      </c>
      <c r="C540" s="2">
        <v>41949</v>
      </c>
      <c r="D540" s="1" t="s">
        <v>1073</v>
      </c>
      <c r="E540" s="1" t="s">
        <v>14</v>
      </c>
      <c r="F540" s="1" t="s">
        <v>47</v>
      </c>
      <c r="G540" s="1" t="s">
        <v>16</v>
      </c>
      <c r="H540" s="1" t="s">
        <v>23</v>
      </c>
      <c r="I540" s="1" t="s">
        <v>946</v>
      </c>
      <c r="J540">
        <v>19.899999999999999</v>
      </c>
      <c r="K540">
        <v>5</v>
      </c>
      <c r="L540">
        <v>6.5670000000000002</v>
      </c>
    </row>
    <row r="541" spans="1:12" x14ac:dyDescent="0.25">
      <c r="A541" s="1" t="s">
        <v>1072</v>
      </c>
      <c r="B541" s="2">
        <v>41943</v>
      </c>
      <c r="C541" s="2">
        <v>41949</v>
      </c>
      <c r="D541" s="1" t="s">
        <v>1073</v>
      </c>
      <c r="E541" s="1" t="s">
        <v>14</v>
      </c>
      <c r="F541" s="1" t="s">
        <v>47</v>
      </c>
      <c r="G541" s="1" t="s">
        <v>16</v>
      </c>
      <c r="H541" s="1" t="s">
        <v>29</v>
      </c>
      <c r="I541" s="1" t="s">
        <v>1078</v>
      </c>
      <c r="J541">
        <v>1702.12</v>
      </c>
      <c r="K541">
        <v>14</v>
      </c>
      <c r="L541">
        <v>510.63600000000002</v>
      </c>
    </row>
    <row r="542" spans="1:12" x14ac:dyDescent="0.25">
      <c r="A542" s="1" t="s">
        <v>1079</v>
      </c>
      <c r="B542" s="2">
        <v>41920</v>
      </c>
      <c r="C542" s="2">
        <v>41926</v>
      </c>
      <c r="D542" s="1" t="s">
        <v>1080</v>
      </c>
      <c r="E542" s="1" t="s">
        <v>14</v>
      </c>
      <c r="F542" s="1" t="s">
        <v>47</v>
      </c>
      <c r="G542" s="1" t="s">
        <v>16</v>
      </c>
      <c r="H542" s="1" t="s">
        <v>296</v>
      </c>
      <c r="I542" s="1" t="s">
        <v>1081</v>
      </c>
      <c r="J542">
        <v>307.666</v>
      </c>
      <c r="K542">
        <v>2</v>
      </c>
      <c r="L542">
        <v>-14.478400000000001</v>
      </c>
    </row>
    <row r="543" spans="1:12" x14ac:dyDescent="0.25">
      <c r="A543" s="1" t="s">
        <v>1082</v>
      </c>
      <c r="B543" s="2">
        <v>41155</v>
      </c>
      <c r="C543" s="2">
        <v>41161</v>
      </c>
      <c r="D543" s="1" t="s">
        <v>189</v>
      </c>
      <c r="E543" s="1" t="s">
        <v>14</v>
      </c>
      <c r="F543" s="1" t="s">
        <v>47</v>
      </c>
      <c r="G543" s="1" t="s">
        <v>16</v>
      </c>
      <c r="H543" s="1" t="s">
        <v>43</v>
      </c>
      <c r="I543" s="1" t="s">
        <v>392</v>
      </c>
      <c r="J543">
        <v>31.44</v>
      </c>
      <c r="K543">
        <v>3</v>
      </c>
      <c r="L543">
        <v>8.4887999999999995</v>
      </c>
    </row>
    <row r="544" spans="1:12" x14ac:dyDescent="0.25">
      <c r="A544" s="1" t="s">
        <v>1082</v>
      </c>
      <c r="B544" s="2">
        <v>41155</v>
      </c>
      <c r="C544" s="2">
        <v>41161</v>
      </c>
      <c r="D544" s="1" t="s">
        <v>189</v>
      </c>
      <c r="E544" s="1" t="s">
        <v>14</v>
      </c>
      <c r="F544" s="1" t="s">
        <v>47</v>
      </c>
      <c r="G544" s="1" t="s">
        <v>16</v>
      </c>
      <c r="H544" s="1" t="s">
        <v>58</v>
      </c>
      <c r="I544" s="1" t="s">
        <v>1083</v>
      </c>
      <c r="J544">
        <v>17.899999999999999</v>
      </c>
      <c r="K544">
        <v>2</v>
      </c>
      <c r="L544">
        <v>3.4009999999999998</v>
      </c>
    </row>
    <row r="545" spans="1:12" x14ac:dyDescent="0.25">
      <c r="A545" s="1" t="s">
        <v>1082</v>
      </c>
      <c r="B545" s="2">
        <v>41155</v>
      </c>
      <c r="C545" s="2">
        <v>41161</v>
      </c>
      <c r="D545" s="1" t="s">
        <v>189</v>
      </c>
      <c r="E545" s="1" t="s">
        <v>14</v>
      </c>
      <c r="F545" s="1" t="s">
        <v>47</v>
      </c>
      <c r="G545" s="1" t="s">
        <v>16</v>
      </c>
      <c r="H545" s="1" t="s">
        <v>58</v>
      </c>
      <c r="I545" s="1" t="s">
        <v>1084</v>
      </c>
      <c r="J545">
        <v>129.44999999999999</v>
      </c>
      <c r="K545">
        <v>5</v>
      </c>
      <c r="L545">
        <v>46.601999999999997</v>
      </c>
    </row>
    <row r="546" spans="1:12" x14ac:dyDescent="0.25">
      <c r="A546" s="1" t="s">
        <v>1085</v>
      </c>
      <c r="B546" s="2">
        <v>40764</v>
      </c>
      <c r="C546" s="2">
        <v>40771</v>
      </c>
      <c r="D546" s="1" t="s">
        <v>1086</v>
      </c>
      <c r="E546" s="1" t="s">
        <v>14</v>
      </c>
      <c r="F546" s="1" t="s">
        <v>197</v>
      </c>
      <c r="G546" s="1" t="s">
        <v>16</v>
      </c>
      <c r="H546" s="1" t="s">
        <v>17</v>
      </c>
      <c r="I546" s="1" t="s">
        <v>1087</v>
      </c>
      <c r="J546">
        <v>20.88</v>
      </c>
      <c r="K546">
        <v>8</v>
      </c>
      <c r="L546">
        <v>9.6047999999999991</v>
      </c>
    </row>
    <row r="547" spans="1:12" x14ac:dyDescent="0.25">
      <c r="A547" s="1" t="s">
        <v>1088</v>
      </c>
      <c r="B547" s="2">
        <v>41927</v>
      </c>
      <c r="C547" s="2">
        <v>41930</v>
      </c>
      <c r="D547" s="1" t="s">
        <v>1089</v>
      </c>
      <c r="E547" s="1" t="s">
        <v>14</v>
      </c>
      <c r="F547" s="1" t="s">
        <v>705</v>
      </c>
      <c r="G547" s="1" t="s">
        <v>16</v>
      </c>
      <c r="H547" s="1" t="s">
        <v>21</v>
      </c>
      <c r="I547" s="1" t="s">
        <v>234</v>
      </c>
      <c r="J547">
        <v>9.4600000000000009</v>
      </c>
      <c r="K547">
        <v>2</v>
      </c>
      <c r="L547">
        <v>3.6894</v>
      </c>
    </row>
    <row r="548" spans="1:12" x14ac:dyDescent="0.25">
      <c r="A548" s="1" t="s">
        <v>1090</v>
      </c>
      <c r="B548" s="2">
        <v>41976</v>
      </c>
      <c r="C548" s="2">
        <v>41979</v>
      </c>
      <c r="D548" s="1" t="s">
        <v>954</v>
      </c>
      <c r="E548" s="1" t="s">
        <v>14</v>
      </c>
      <c r="F548" s="1" t="s">
        <v>47</v>
      </c>
      <c r="G548" s="1" t="s">
        <v>16</v>
      </c>
      <c r="H548" s="1" t="s">
        <v>43</v>
      </c>
      <c r="I548" s="1" t="s">
        <v>738</v>
      </c>
      <c r="J548">
        <v>559.62</v>
      </c>
      <c r="K548">
        <v>9</v>
      </c>
      <c r="L548">
        <v>151.09739999999999</v>
      </c>
    </row>
    <row r="549" spans="1:12" x14ac:dyDescent="0.25">
      <c r="A549" s="1" t="s">
        <v>1090</v>
      </c>
      <c r="B549" s="2">
        <v>41976</v>
      </c>
      <c r="C549" s="2">
        <v>41979</v>
      </c>
      <c r="D549" s="1" t="s">
        <v>954</v>
      </c>
      <c r="E549" s="1" t="s">
        <v>14</v>
      </c>
      <c r="F549" s="1" t="s">
        <v>47</v>
      </c>
      <c r="G549" s="1" t="s">
        <v>16</v>
      </c>
      <c r="H549" s="1" t="s">
        <v>67</v>
      </c>
      <c r="I549" s="1" t="s">
        <v>1037</v>
      </c>
      <c r="J549">
        <v>109.92</v>
      </c>
      <c r="K549">
        <v>2</v>
      </c>
      <c r="L549">
        <v>53.860799999999998</v>
      </c>
    </row>
    <row r="550" spans="1:12" x14ac:dyDescent="0.25">
      <c r="A550" s="1" t="s">
        <v>1090</v>
      </c>
      <c r="B550" s="2">
        <v>41976</v>
      </c>
      <c r="C550" s="2">
        <v>41979</v>
      </c>
      <c r="D550" s="1" t="s">
        <v>954</v>
      </c>
      <c r="E550" s="1" t="s">
        <v>14</v>
      </c>
      <c r="F550" s="1" t="s">
        <v>47</v>
      </c>
      <c r="G550" s="1" t="s">
        <v>16</v>
      </c>
      <c r="H550" s="1" t="s">
        <v>67</v>
      </c>
      <c r="I550" s="1" t="s">
        <v>1091</v>
      </c>
      <c r="J550">
        <v>8.56</v>
      </c>
      <c r="K550">
        <v>2</v>
      </c>
      <c r="L550">
        <v>3.8519999999999999</v>
      </c>
    </row>
    <row r="551" spans="1:12" x14ac:dyDescent="0.25">
      <c r="A551" s="1" t="s">
        <v>1092</v>
      </c>
      <c r="B551" s="2">
        <v>41157</v>
      </c>
      <c r="C551" s="2">
        <v>41161</v>
      </c>
      <c r="D551" s="1" t="s">
        <v>267</v>
      </c>
      <c r="E551" s="1" t="s">
        <v>14</v>
      </c>
      <c r="F551" s="1" t="s">
        <v>197</v>
      </c>
      <c r="G551" s="1" t="s">
        <v>16</v>
      </c>
      <c r="H551" s="1" t="s">
        <v>296</v>
      </c>
      <c r="I551" s="1" t="s">
        <v>1093</v>
      </c>
      <c r="J551">
        <v>411.33199999999999</v>
      </c>
      <c r="K551">
        <v>4</v>
      </c>
      <c r="L551">
        <v>-4.8391999999999999</v>
      </c>
    </row>
    <row r="552" spans="1:12" x14ac:dyDescent="0.25">
      <c r="A552" s="1" t="s">
        <v>1092</v>
      </c>
      <c r="B552" s="2">
        <v>41157</v>
      </c>
      <c r="C552" s="2">
        <v>41161</v>
      </c>
      <c r="D552" s="1" t="s">
        <v>267</v>
      </c>
      <c r="E552" s="1" t="s">
        <v>14</v>
      </c>
      <c r="F552" s="1" t="s">
        <v>197</v>
      </c>
      <c r="G552" s="1" t="s">
        <v>16</v>
      </c>
      <c r="H552" s="1" t="s">
        <v>27</v>
      </c>
      <c r="I552" s="1" t="s">
        <v>1094</v>
      </c>
      <c r="J552">
        <v>28.751999999999999</v>
      </c>
      <c r="K552">
        <v>6</v>
      </c>
      <c r="L552">
        <v>9.7037999999999993</v>
      </c>
    </row>
    <row r="553" spans="1:12" x14ac:dyDescent="0.25">
      <c r="A553" s="1" t="s">
        <v>1092</v>
      </c>
      <c r="B553" s="2">
        <v>41157</v>
      </c>
      <c r="C553" s="2">
        <v>41161</v>
      </c>
      <c r="D553" s="1" t="s">
        <v>267</v>
      </c>
      <c r="E553" s="1" t="s">
        <v>14</v>
      </c>
      <c r="F553" s="1" t="s">
        <v>197</v>
      </c>
      <c r="G553" s="1" t="s">
        <v>16</v>
      </c>
      <c r="H553" s="1" t="s">
        <v>296</v>
      </c>
      <c r="I553" s="1" t="s">
        <v>1095</v>
      </c>
      <c r="J553">
        <v>293.19900000000001</v>
      </c>
      <c r="K553">
        <v>3</v>
      </c>
      <c r="L553">
        <v>-20.696400000000001</v>
      </c>
    </row>
    <row r="554" spans="1:12" x14ac:dyDescent="0.25">
      <c r="A554" s="1" t="s">
        <v>1096</v>
      </c>
      <c r="B554" s="2">
        <v>41237</v>
      </c>
      <c r="C554" s="2">
        <v>41241</v>
      </c>
      <c r="D554" s="1" t="s">
        <v>1097</v>
      </c>
      <c r="E554" s="1" t="s">
        <v>14</v>
      </c>
      <c r="F554" s="1" t="s">
        <v>15</v>
      </c>
      <c r="G554" s="1" t="s">
        <v>16</v>
      </c>
      <c r="H554" s="1" t="s">
        <v>67</v>
      </c>
      <c r="I554" s="1" t="s">
        <v>1098</v>
      </c>
      <c r="J554">
        <v>368.91</v>
      </c>
      <c r="K554">
        <v>9</v>
      </c>
      <c r="L554">
        <v>180.76589999999999</v>
      </c>
    </row>
    <row r="555" spans="1:12" x14ac:dyDescent="0.25">
      <c r="A555" s="1" t="s">
        <v>1096</v>
      </c>
      <c r="B555" s="2">
        <v>41237</v>
      </c>
      <c r="C555" s="2">
        <v>41241</v>
      </c>
      <c r="D555" s="1" t="s">
        <v>1097</v>
      </c>
      <c r="E555" s="1" t="s">
        <v>14</v>
      </c>
      <c r="F555" s="1" t="s">
        <v>15</v>
      </c>
      <c r="G555" s="1" t="s">
        <v>16</v>
      </c>
      <c r="H555" s="1" t="s">
        <v>23</v>
      </c>
      <c r="I555" s="1" t="s">
        <v>1099</v>
      </c>
      <c r="J555">
        <v>14.7</v>
      </c>
      <c r="K555">
        <v>5</v>
      </c>
      <c r="L555">
        <v>6.6150000000000002</v>
      </c>
    </row>
    <row r="556" spans="1:12" x14ac:dyDescent="0.25">
      <c r="A556" s="1" t="s">
        <v>1100</v>
      </c>
      <c r="B556" s="2">
        <v>41463</v>
      </c>
      <c r="C556" s="2">
        <v>41467</v>
      </c>
      <c r="D556" s="1" t="s">
        <v>1101</v>
      </c>
      <c r="E556" s="1" t="s">
        <v>14</v>
      </c>
      <c r="F556" s="1" t="s">
        <v>142</v>
      </c>
      <c r="G556" s="1" t="s">
        <v>16</v>
      </c>
      <c r="H556" s="1" t="s">
        <v>21</v>
      </c>
      <c r="I556" s="1" t="s">
        <v>1102</v>
      </c>
      <c r="J556">
        <v>215.65</v>
      </c>
      <c r="K556">
        <v>5</v>
      </c>
      <c r="L556">
        <v>73.320999999999998</v>
      </c>
    </row>
    <row r="557" spans="1:12" x14ac:dyDescent="0.25">
      <c r="A557" s="1" t="s">
        <v>1103</v>
      </c>
      <c r="B557" s="2">
        <v>41592</v>
      </c>
      <c r="C557" s="2">
        <v>41598</v>
      </c>
      <c r="D557" s="1" t="s">
        <v>1104</v>
      </c>
      <c r="E557" s="1" t="s">
        <v>14</v>
      </c>
      <c r="F557" s="1" t="s">
        <v>1105</v>
      </c>
      <c r="G557" s="1" t="s">
        <v>37</v>
      </c>
      <c r="H557" s="1" t="s">
        <v>21</v>
      </c>
      <c r="I557" s="1" t="s">
        <v>941</v>
      </c>
      <c r="J557">
        <v>4.18</v>
      </c>
      <c r="K557">
        <v>1</v>
      </c>
      <c r="L557">
        <v>1.5047999999999999</v>
      </c>
    </row>
    <row r="558" spans="1:12" x14ac:dyDescent="0.25">
      <c r="A558" s="1" t="s">
        <v>1106</v>
      </c>
      <c r="B558" s="2">
        <v>41634</v>
      </c>
      <c r="C558" s="2">
        <v>41637</v>
      </c>
      <c r="D558" s="1" t="s">
        <v>243</v>
      </c>
      <c r="E558" s="1" t="s">
        <v>14</v>
      </c>
      <c r="F558" s="1" t="s">
        <v>15</v>
      </c>
      <c r="G558" s="1" t="s">
        <v>16</v>
      </c>
      <c r="H558" s="1" t="s">
        <v>25</v>
      </c>
      <c r="I558" s="1" t="s">
        <v>1107</v>
      </c>
      <c r="J558">
        <v>2575.944</v>
      </c>
      <c r="K558">
        <v>7</v>
      </c>
      <c r="L558">
        <v>257.59440000000001</v>
      </c>
    </row>
    <row r="559" spans="1:12" x14ac:dyDescent="0.25">
      <c r="A559" s="1" t="s">
        <v>1106</v>
      </c>
      <c r="B559" s="2">
        <v>41634</v>
      </c>
      <c r="C559" s="2">
        <v>41637</v>
      </c>
      <c r="D559" s="1" t="s">
        <v>243</v>
      </c>
      <c r="E559" s="1" t="s">
        <v>14</v>
      </c>
      <c r="F559" s="1" t="s">
        <v>15</v>
      </c>
      <c r="G559" s="1" t="s">
        <v>16</v>
      </c>
      <c r="H559" s="1" t="s">
        <v>67</v>
      </c>
      <c r="I559" s="1" t="s">
        <v>445</v>
      </c>
      <c r="J559">
        <v>45.36</v>
      </c>
      <c r="K559">
        <v>7</v>
      </c>
      <c r="L559">
        <v>21.7728</v>
      </c>
    </row>
    <row r="560" spans="1:12" x14ac:dyDescent="0.25">
      <c r="A560" s="1" t="s">
        <v>1106</v>
      </c>
      <c r="B560" s="2">
        <v>41634</v>
      </c>
      <c r="C560" s="2">
        <v>41637</v>
      </c>
      <c r="D560" s="1" t="s">
        <v>243</v>
      </c>
      <c r="E560" s="1" t="s">
        <v>14</v>
      </c>
      <c r="F560" s="1" t="s">
        <v>15</v>
      </c>
      <c r="G560" s="1" t="s">
        <v>16</v>
      </c>
      <c r="H560" s="1" t="s">
        <v>58</v>
      </c>
      <c r="I560" s="1" t="s">
        <v>1108</v>
      </c>
      <c r="J560">
        <v>254.24</v>
      </c>
      <c r="K560">
        <v>7</v>
      </c>
      <c r="L560">
        <v>76.272000000000006</v>
      </c>
    </row>
    <row r="561" spans="1:12" x14ac:dyDescent="0.25">
      <c r="A561" s="1" t="s">
        <v>1109</v>
      </c>
      <c r="B561" s="2">
        <v>41166</v>
      </c>
      <c r="C561" s="2">
        <v>41170</v>
      </c>
      <c r="D561" s="1" t="s">
        <v>1110</v>
      </c>
      <c r="E561" s="1" t="s">
        <v>14</v>
      </c>
      <c r="F561" s="1" t="s">
        <v>15</v>
      </c>
      <c r="G561" s="1" t="s">
        <v>16</v>
      </c>
      <c r="H561" s="1" t="s">
        <v>31</v>
      </c>
      <c r="I561" s="1" t="s">
        <v>517</v>
      </c>
      <c r="J561">
        <v>170.136</v>
      </c>
      <c r="K561">
        <v>3</v>
      </c>
      <c r="L561">
        <v>-8.5068000000000001</v>
      </c>
    </row>
    <row r="562" spans="1:12" x14ac:dyDescent="0.25">
      <c r="A562" s="1" t="s">
        <v>1111</v>
      </c>
      <c r="B562" s="2">
        <v>41064</v>
      </c>
      <c r="C562" s="2">
        <v>41064</v>
      </c>
      <c r="D562" s="1" t="s">
        <v>1112</v>
      </c>
      <c r="E562" s="1" t="s">
        <v>14</v>
      </c>
      <c r="F562" s="1" t="s">
        <v>36</v>
      </c>
      <c r="G562" s="1" t="s">
        <v>37</v>
      </c>
      <c r="H562" s="1" t="s">
        <v>17</v>
      </c>
      <c r="I562" s="1" t="s">
        <v>1113</v>
      </c>
      <c r="J562">
        <v>7.38</v>
      </c>
      <c r="K562">
        <v>2</v>
      </c>
      <c r="L562">
        <v>3.4685999999999999</v>
      </c>
    </row>
    <row r="563" spans="1:12" x14ac:dyDescent="0.25">
      <c r="A563" s="1" t="s">
        <v>1111</v>
      </c>
      <c r="B563" s="2">
        <v>41064</v>
      </c>
      <c r="C563" s="2">
        <v>41064</v>
      </c>
      <c r="D563" s="1" t="s">
        <v>1112</v>
      </c>
      <c r="E563" s="1" t="s">
        <v>14</v>
      </c>
      <c r="F563" s="1" t="s">
        <v>36</v>
      </c>
      <c r="G563" s="1" t="s">
        <v>37</v>
      </c>
      <c r="H563" s="1" t="s">
        <v>23</v>
      </c>
      <c r="I563" s="1" t="s">
        <v>1114</v>
      </c>
      <c r="J563">
        <v>9.26</v>
      </c>
      <c r="K563">
        <v>2</v>
      </c>
      <c r="L563">
        <v>3.0558000000000001</v>
      </c>
    </row>
    <row r="564" spans="1:12" x14ac:dyDescent="0.25">
      <c r="A564" s="1" t="s">
        <v>1115</v>
      </c>
      <c r="B564" s="2">
        <v>41256</v>
      </c>
      <c r="C564" s="2">
        <v>41258</v>
      </c>
      <c r="D564" s="1" t="s">
        <v>1116</v>
      </c>
      <c r="E564" s="1" t="s">
        <v>14</v>
      </c>
      <c r="F564" s="1" t="s">
        <v>15</v>
      </c>
      <c r="G564" s="1" t="s">
        <v>16</v>
      </c>
      <c r="H564" s="1" t="s">
        <v>17</v>
      </c>
      <c r="I564" s="1" t="s">
        <v>1117</v>
      </c>
      <c r="J564">
        <v>9.9600000000000009</v>
      </c>
      <c r="K564">
        <v>2</v>
      </c>
      <c r="L564">
        <v>4.5815999999999999</v>
      </c>
    </row>
    <row r="565" spans="1:12" x14ac:dyDescent="0.25">
      <c r="A565" s="1" t="s">
        <v>1118</v>
      </c>
      <c r="B565" s="2">
        <v>41631</v>
      </c>
      <c r="C565" s="2">
        <v>41637</v>
      </c>
      <c r="D565" s="1" t="s">
        <v>1119</v>
      </c>
      <c r="E565" s="1" t="s">
        <v>14</v>
      </c>
      <c r="F565" s="1" t="s">
        <v>1120</v>
      </c>
      <c r="G565" s="1" t="s">
        <v>88</v>
      </c>
      <c r="H565" s="1" t="s">
        <v>27</v>
      </c>
      <c r="I565" s="1" t="s">
        <v>1121</v>
      </c>
      <c r="J565">
        <v>31.32</v>
      </c>
      <c r="K565">
        <v>10</v>
      </c>
      <c r="L565">
        <v>-25.056000000000001</v>
      </c>
    </row>
    <row r="566" spans="1:12" x14ac:dyDescent="0.25">
      <c r="A566" s="1" t="s">
        <v>1118</v>
      </c>
      <c r="B566" s="2">
        <v>41631</v>
      </c>
      <c r="C566" s="2">
        <v>41637</v>
      </c>
      <c r="D566" s="1" t="s">
        <v>1119</v>
      </c>
      <c r="E566" s="1" t="s">
        <v>14</v>
      </c>
      <c r="F566" s="1" t="s">
        <v>1120</v>
      </c>
      <c r="G566" s="1" t="s">
        <v>88</v>
      </c>
      <c r="H566" s="1" t="s">
        <v>21</v>
      </c>
      <c r="I566" s="1" t="s">
        <v>483</v>
      </c>
      <c r="J566">
        <v>11.84</v>
      </c>
      <c r="K566">
        <v>4</v>
      </c>
      <c r="L566">
        <v>3.1080000000000001</v>
      </c>
    </row>
    <row r="567" spans="1:12" x14ac:dyDescent="0.25">
      <c r="A567" s="1" t="s">
        <v>1118</v>
      </c>
      <c r="B567" s="2">
        <v>41631</v>
      </c>
      <c r="C567" s="2">
        <v>41637</v>
      </c>
      <c r="D567" s="1" t="s">
        <v>1119</v>
      </c>
      <c r="E567" s="1" t="s">
        <v>14</v>
      </c>
      <c r="F567" s="1" t="s">
        <v>1120</v>
      </c>
      <c r="G567" s="1" t="s">
        <v>88</v>
      </c>
      <c r="H567" s="1" t="s">
        <v>21</v>
      </c>
      <c r="I567" s="1" t="s">
        <v>1122</v>
      </c>
      <c r="J567">
        <v>22.783999999999999</v>
      </c>
      <c r="K567">
        <v>1</v>
      </c>
      <c r="L567">
        <v>4.8415999999999997</v>
      </c>
    </row>
    <row r="568" spans="1:12" x14ac:dyDescent="0.25">
      <c r="A568" s="1" t="s">
        <v>1123</v>
      </c>
      <c r="B568" s="2">
        <v>41850</v>
      </c>
      <c r="C568" s="2">
        <v>41854</v>
      </c>
      <c r="D568" s="1" t="s">
        <v>1124</v>
      </c>
      <c r="E568" s="1" t="s">
        <v>14</v>
      </c>
      <c r="F568" s="1" t="s">
        <v>36</v>
      </c>
      <c r="G568" s="1" t="s">
        <v>37</v>
      </c>
      <c r="H568" s="1" t="s">
        <v>58</v>
      </c>
      <c r="I568" s="1" t="s">
        <v>59</v>
      </c>
      <c r="J568">
        <v>90.57</v>
      </c>
      <c r="K568">
        <v>3</v>
      </c>
      <c r="L568">
        <v>11.774100000000001</v>
      </c>
    </row>
    <row r="569" spans="1:12" x14ac:dyDescent="0.25">
      <c r="A569" s="1" t="s">
        <v>1125</v>
      </c>
      <c r="B569" s="2">
        <v>41893</v>
      </c>
      <c r="C569" s="2">
        <v>41893</v>
      </c>
      <c r="D569" s="1" t="s">
        <v>1126</v>
      </c>
      <c r="E569" s="1" t="s">
        <v>14</v>
      </c>
      <c r="F569" s="1" t="s">
        <v>15</v>
      </c>
      <c r="G569" s="1" t="s">
        <v>16</v>
      </c>
      <c r="H569" s="1" t="s">
        <v>110</v>
      </c>
      <c r="I569" s="1" t="s">
        <v>358</v>
      </c>
      <c r="J569">
        <v>362.35199999999998</v>
      </c>
      <c r="K569">
        <v>3</v>
      </c>
      <c r="L569">
        <v>27.176400000000001</v>
      </c>
    </row>
    <row r="570" spans="1:12" x14ac:dyDescent="0.25">
      <c r="A570" s="1" t="s">
        <v>1125</v>
      </c>
      <c r="B570" s="2">
        <v>41893</v>
      </c>
      <c r="C570" s="2">
        <v>41893</v>
      </c>
      <c r="D570" s="1" t="s">
        <v>1126</v>
      </c>
      <c r="E570" s="1" t="s">
        <v>14</v>
      </c>
      <c r="F570" s="1" t="s">
        <v>15</v>
      </c>
      <c r="G570" s="1" t="s">
        <v>16</v>
      </c>
      <c r="H570" s="1" t="s">
        <v>27</v>
      </c>
      <c r="I570" s="1" t="s">
        <v>251</v>
      </c>
      <c r="J570">
        <v>7.1840000000000002</v>
      </c>
      <c r="K570">
        <v>2</v>
      </c>
      <c r="L570">
        <v>2.2450000000000001</v>
      </c>
    </row>
    <row r="571" spans="1:12" x14ac:dyDescent="0.25">
      <c r="A571" s="1" t="s">
        <v>1127</v>
      </c>
      <c r="B571" s="2">
        <v>40707</v>
      </c>
      <c r="C571" s="2">
        <v>40711</v>
      </c>
      <c r="D571" s="1" t="s">
        <v>1128</v>
      </c>
      <c r="E571" s="1" t="s">
        <v>14</v>
      </c>
      <c r="F571" s="1" t="s">
        <v>15</v>
      </c>
      <c r="G571" s="1" t="s">
        <v>16</v>
      </c>
      <c r="H571" s="1" t="s">
        <v>23</v>
      </c>
      <c r="I571" s="1" t="s">
        <v>159</v>
      </c>
      <c r="J571">
        <v>14.52</v>
      </c>
      <c r="K571">
        <v>3</v>
      </c>
      <c r="L571">
        <v>4.7915999999999999</v>
      </c>
    </row>
    <row r="572" spans="1:12" x14ac:dyDescent="0.25">
      <c r="A572" s="1" t="s">
        <v>1129</v>
      </c>
      <c r="B572" s="2">
        <v>41561</v>
      </c>
      <c r="C572" s="2">
        <v>41565</v>
      </c>
      <c r="D572" s="1" t="s">
        <v>1130</v>
      </c>
      <c r="E572" s="1" t="s">
        <v>14</v>
      </c>
      <c r="F572" s="1" t="s">
        <v>95</v>
      </c>
      <c r="G572" s="1" t="s">
        <v>96</v>
      </c>
      <c r="H572" s="1" t="s">
        <v>31</v>
      </c>
      <c r="I572" s="1" t="s">
        <v>255</v>
      </c>
      <c r="J572">
        <v>727.45</v>
      </c>
      <c r="K572">
        <v>5</v>
      </c>
      <c r="L572">
        <v>-465.56799999999998</v>
      </c>
    </row>
    <row r="573" spans="1:12" x14ac:dyDescent="0.25">
      <c r="A573" s="1" t="s">
        <v>1129</v>
      </c>
      <c r="B573" s="2">
        <v>41561</v>
      </c>
      <c r="C573" s="2">
        <v>41565</v>
      </c>
      <c r="D573" s="1" t="s">
        <v>1130</v>
      </c>
      <c r="E573" s="1" t="s">
        <v>14</v>
      </c>
      <c r="F573" s="1" t="s">
        <v>95</v>
      </c>
      <c r="G573" s="1" t="s">
        <v>96</v>
      </c>
      <c r="H573" s="1" t="s">
        <v>21</v>
      </c>
      <c r="I573" s="1" t="s">
        <v>1131</v>
      </c>
      <c r="J573">
        <v>24.96</v>
      </c>
      <c r="K573">
        <v>3</v>
      </c>
      <c r="L573">
        <v>4.3680000000000003</v>
      </c>
    </row>
    <row r="574" spans="1:12" x14ac:dyDescent="0.25">
      <c r="A574" s="1" t="s">
        <v>1132</v>
      </c>
      <c r="B574" s="2">
        <v>41745</v>
      </c>
      <c r="C574" s="2">
        <v>41748</v>
      </c>
      <c r="D574" s="1" t="s">
        <v>1133</v>
      </c>
      <c r="E574" s="1" t="s">
        <v>14</v>
      </c>
      <c r="F574" s="1" t="s">
        <v>1134</v>
      </c>
      <c r="G574" s="1" t="s">
        <v>285</v>
      </c>
      <c r="H574" s="1" t="s">
        <v>21</v>
      </c>
      <c r="I574" s="1" t="s">
        <v>1135</v>
      </c>
      <c r="J574">
        <v>196.45</v>
      </c>
      <c r="K574">
        <v>5</v>
      </c>
      <c r="L574">
        <v>70.721999999999994</v>
      </c>
    </row>
    <row r="575" spans="1:12" x14ac:dyDescent="0.25">
      <c r="A575" s="1" t="s">
        <v>1136</v>
      </c>
      <c r="B575" s="2">
        <v>41513</v>
      </c>
      <c r="C575" s="2">
        <v>41516</v>
      </c>
      <c r="D575" s="1" t="s">
        <v>433</v>
      </c>
      <c r="E575" s="1" t="s">
        <v>14</v>
      </c>
      <c r="F575" s="1" t="s">
        <v>36</v>
      </c>
      <c r="G575" s="1" t="s">
        <v>37</v>
      </c>
      <c r="H575" s="1" t="s">
        <v>67</v>
      </c>
      <c r="I575" s="1" t="s">
        <v>601</v>
      </c>
      <c r="J575">
        <v>6.48</v>
      </c>
      <c r="K575">
        <v>1</v>
      </c>
      <c r="L575">
        <v>3.1103999999999998</v>
      </c>
    </row>
    <row r="576" spans="1:12" x14ac:dyDescent="0.25">
      <c r="A576" s="1" t="s">
        <v>1137</v>
      </c>
      <c r="B576" s="2">
        <v>40745</v>
      </c>
      <c r="C576" s="2">
        <v>40749</v>
      </c>
      <c r="D576" s="1" t="s">
        <v>1138</v>
      </c>
      <c r="E576" s="1" t="s">
        <v>14</v>
      </c>
      <c r="F576" s="1" t="s">
        <v>47</v>
      </c>
      <c r="G576" s="1" t="s">
        <v>16</v>
      </c>
      <c r="H576" s="1" t="s">
        <v>23</v>
      </c>
      <c r="I576" s="1" t="s">
        <v>1139</v>
      </c>
      <c r="J576">
        <v>99.2</v>
      </c>
      <c r="K576">
        <v>5</v>
      </c>
      <c r="L576">
        <v>25.792000000000002</v>
      </c>
    </row>
    <row r="577" spans="1:12" x14ac:dyDescent="0.25">
      <c r="A577" s="1" t="s">
        <v>1137</v>
      </c>
      <c r="B577" s="2">
        <v>40745</v>
      </c>
      <c r="C577" s="2">
        <v>40749</v>
      </c>
      <c r="D577" s="1" t="s">
        <v>1138</v>
      </c>
      <c r="E577" s="1" t="s">
        <v>14</v>
      </c>
      <c r="F577" s="1" t="s">
        <v>47</v>
      </c>
      <c r="G577" s="1" t="s">
        <v>16</v>
      </c>
      <c r="H577" s="1" t="s">
        <v>110</v>
      </c>
      <c r="I577" s="1" t="s">
        <v>365</v>
      </c>
      <c r="J577">
        <v>801.56799999999998</v>
      </c>
      <c r="K577">
        <v>2</v>
      </c>
      <c r="L577">
        <v>50.097999999999999</v>
      </c>
    </row>
    <row r="578" spans="1:12" x14ac:dyDescent="0.25">
      <c r="A578" s="1" t="s">
        <v>1137</v>
      </c>
      <c r="B578" s="2">
        <v>40745</v>
      </c>
      <c r="C578" s="2">
        <v>40749</v>
      </c>
      <c r="D578" s="1" t="s">
        <v>1138</v>
      </c>
      <c r="E578" s="1" t="s">
        <v>14</v>
      </c>
      <c r="F578" s="1" t="s">
        <v>47</v>
      </c>
      <c r="G578" s="1" t="s">
        <v>16</v>
      </c>
      <c r="H578" s="1" t="s">
        <v>31</v>
      </c>
      <c r="I578" s="1" t="s">
        <v>1140</v>
      </c>
      <c r="J578">
        <v>272.84800000000001</v>
      </c>
      <c r="K578">
        <v>1</v>
      </c>
      <c r="L578">
        <v>27.284800000000001</v>
      </c>
    </row>
    <row r="579" spans="1:12" x14ac:dyDescent="0.25">
      <c r="A579" s="1" t="s">
        <v>1141</v>
      </c>
      <c r="B579" s="2">
        <v>41965</v>
      </c>
      <c r="C579" s="2">
        <v>41969</v>
      </c>
      <c r="D579" s="1" t="s">
        <v>1142</v>
      </c>
      <c r="E579" s="1" t="s">
        <v>14</v>
      </c>
      <c r="F579" s="1" t="s">
        <v>1143</v>
      </c>
      <c r="G579" s="1" t="s">
        <v>37</v>
      </c>
      <c r="H579" s="1" t="s">
        <v>31</v>
      </c>
      <c r="I579" s="1" t="s">
        <v>1144</v>
      </c>
      <c r="J579">
        <v>70.98</v>
      </c>
      <c r="K579">
        <v>1</v>
      </c>
      <c r="L579">
        <v>20.584199999999999</v>
      </c>
    </row>
    <row r="580" spans="1:12" x14ac:dyDescent="0.25">
      <c r="A580" s="1" t="s">
        <v>1145</v>
      </c>
      <c r="B580" s="2">
        <v>42003</v>
      </c>
      <c r="C580" s="2">
        <v>42007</v>
      </c>
      <c r="D580" s="1" t="s">
        <v>1021</v>
      </c>
      <c r="E580" s="1" t="s">
        <v>14</v>
      </c>
      <c r="F580" s="1" t="s">
        <v>15</v>
      </c>
      <c r="G580" s="1" t="s">
        <v>16</v>
      </c>
      <c r="H580" s="1" t="s">
        <v>110</v>
      </c>
      <c r="I580" s="1" t="s">
        <v>1146</v>
      </c>
      <c r="J580">
        <v>393.56799999999998</v>
      </c>
      <c r="K580">
        <v>4</v>
      </c>
      <c r="L580">
        <v>-44.276400000000002</v>
      </c>
    </row>
    <row r="581" spans="1:12" x14ac:dyDescent="0.25">
      <c r="A581" s="1" t="s">
        <v>1145</v>
      </c>
      <c r="B581" s="2">
        <v>42003</v>
      </c>
      <c r="C581" s="2">
        <v>42007</v>
      </c>
      <c r="D581" s="1" t="s">
        <v>1021</v>
      </c>
      <c r="E581" s="1" t="s">
        <v>14</v>
      </c>
      <c r="F581" s="1" t="s">
        <v>15</v>
      </c>
      <c r="G581" s="1" t="s">
        <v>16</v>
      </c>
      <c r="H581" s="1" t="s">
        <v>25</v>
      </c>
      <c r="I581" s="1" t="s">
        <v>187</v>
      </c>
      <c r="J581">
        <v>302.37599999999998</v>
      </c>
      <c r="K581">
        <v>3</v>
      </c>
      <c r="L581">
        <v>22.6782</v>
      </c>
    </row>
    <row r="582" spans="1:12" x14ac:dyDescent="0.25">
      <c r="A582" s="1" t="s">
        <v>1147</v>
      </c>
      <c r="B582" s="2">
        <v>41387</v>
      </c>
      <c r="C582" s="2">
        <v>41391</v>
      </c>
      <c r="D582" s="1" t="s">
        <v>1148</v>
      </c>
      <c r="E582" s="1" t="s">
        <v>14</v>
      </c>
      <c r="F582" s="1" t="s">
        <v>47</v>
      </c>
      <c r="G582" s="1" t="s">
        <v>16</v>
      </c>
      <c r="H582" s="1" t="s">
        <v>21</v>
      </c>
      <c r="I582" s="1" t="s">
        <v>1149</v>
      </c>
      <c r="J582">
        <v>31.56</v>
      </c>
      <c r="K582">
        <v>3</v>
      </c>
      <c r="L582">
        <v>10.4148</v>
      </c>
    </row>
    <row r="583" spans="1:12" x14ac:dyDescent="0.25">
      <c r="A583" s="1" t="s">
        <v>1150</v>
      </c>
      <c r="B583" s="2">
        <v>40616</v>
      </c>
      <c r="C583" s="2">
        <v>40620</v>
      </c>
      <c r="D583" s="1" t="s">
        <v>400</v>
      </c>
      <c r="E583" s="1" t="s">
        <v>14</v>
      </c>
      <c r="F583" s="1" t="s">
        <v>304</v>
      </c>
      <c r="G583" s="1" t="s">
        <v>16</v>
      </c>
      <c r="H583" s="1" t="s">
        <v>67</v>
      </c>
      <c r="I583" s="1" t="s">
        <v>1151</v>
      </c>
      <c r="J583">
        <v>10.56</v>
      </c>
      <c r="K583">
        <v>2</v>
      </c>
      <c r="L583">
        <v>4.7519999999999998</v>
      </c>
    </row>
    <row r="584" spans="1:12" x14ac:dyDescent="0.25">
      <c r="A584" s="1" t="s">
        <v>1150</v>
      </c>
      <c r="B584" s="2">
        <v>40616</v>
      </c>
      <c r="C584" s="2">
        <v>40620</v>
      </c>
      <c r="D584" s="1" t="s">
        <v>400</v>
      </c>
      <c r="E584" s="1" t="s">
        <v>14</v>
      </c>
      <c r="F584" s="1" t="s">
        <v>304</v>
      </c>
      <c r="G584" s="1" t="s">
        <v>16</v>
      </c>
      <c r="H584" s="1" t="s">
        <v>23</v>
      </c>
      <c r="I584" s="1" t="s">
        <v>1152</v>
      </c>
      <c r="J584">
        <v>3.38</v>
      </c>
      <c r="K584">
        <v>1</v>
      </c>
      <c r="L584">
        <v>1.2505999999999999</v>
      </c>
    </row>
    <row r="585" spans="1:12" x14ac:dyDescent="0.25">
      <c r="A585" s="1" t="s">
        <v>1153</v>
      </c>
      <c r="B585" s="2">
        <v>41603</v>
      </c>
      <c r="C585" s="2">
        <v>41608</v>
      </c>
      <c r="D585" s="1" t="s">
        <v>1154</v>
      </c>
      <c r="E585" s="1" t="s">
        <v>14</v>
      </c>
      <c r="F585" s="1" t="s">
        <v>1155</v>
      </c>
      <c r="G585" s="1" t="s">
        <v>88</v>
      </c>
      <c r="H585" s="1" t="s">
        <v>67</v>
      </c>
      <c r="I585" s="1" t="s">
        <v>1156</v>
      </c>
      <c r="J585">
        <v>24.783999999999999</v>
      </c>
      <c r="K585">
        <v>1</v>
      </c>
      <c r="L585">
        <v>7.7450000000000001</v>
      </c>
    </row>
    <row r="586" spans="1:12" x14ac:dyDescent="0.25">
      <c r="A586" s="1" t="s">
        <v>1157</v>
      </c>
      <c r="B586" s="2">
        <v>41274</v>
      </c>
      <c r="C586" s="2">
        <v>41278</v>
      </c>
      <c r="D586" s="1" t="s">
        <v>217</v>
      </c>
      <c r="E586" s="1" t="s">
        <v>14</v>
      </c>
      <c r="F586" s="1" t="s">
        <v>1158</v>
      </c>
      <c r="G586" s="1" t="s">
        <v>375</v>
      </c>
      <c r="H586" s="1" t="s">
        <v>27</v>
      </c>
      <c r="I586" s="1" t="s">
        <v>1159</v>
      </c>
      <c r="J586">
        <v>487.98399999999998</v>
      </c>
      <c r="K586">
        <v>2</v>
      </c>
      <c r="L586">
        <v>152.495</v>
      </c>
    </row>
    <row r="587" spans="1:12" x14ac:dyDescent="0.25">
      <c r="A587" s="1" t="s">
        <v>1160</v>
      </c>
      <c r="B587" s="2">
        <v>41934</v>
      </c>
      <c r="C587" s="2">
        <v>41935</v>
      </c>
      <c r="D587" s="1" t="s">
        <v>886</v>
      </c>
      <c r="E587" s="1" t="s">
        <v>14</v>
      </c>
      <c r="F587" s="1" t="s">
        <v>1161</v>
      </c>
      <c r="G587" s="1" t="s">
        <v>88</v>
      </c>
      <c r="H587" s="1" t="s">
        <v>67</v>
      </c>
      <c r="I587" s="1" t="s">
        <v>1162</v>
      </c>
      <c r="J587">
        <v>5.1840000000000002</v>
      </c>
      <c r="K587">
        <v>1</v>
      </c>
      <c r="L587">
        <v>1.8144</v>
      </c>
    </row>
    <row r="588" spans="1:12" x14ac:dyDescent="0.25">
      <c r="A588" s="1" t="s">
        <v>1160</v>
      </c>
      <c r="B588" s="2">
        <v>41934</v>
      </c>
      <c r="C588" s="2">
        <v>41935</v>
      </c>
      <c r="D588" s="1" t="s">
        <v>886</v>
      </c>
      <c r="E588" s="1" t="s">
        <v>14</v>
      </c>
      <c r="F588" s="1" t="s">
        <v>1161</v>
      </c>
      <c r="G588" s="1" t="s">
        <v>88</v>
      </c>
      <c r="H588" s="1" t="s">
        <v>110</v>
      </c>
      <c r="I588" s="1" t="s">
        <v>1163</v>
      </c>
      <c r="J588">
        <v>478.48</v>
      </c>
      <c r="K588">
        <v>2</v>
      </c>
      <c r="L588">
        <v>47.847999999999999</v>
      </c>
    </row>
    <row r="589" spans="1:12" x14ac:dyDescent="0.25">
      <c r="A589" s="1" t="s">
        <v>1160</v>
      </c>
      <c r="B589" s="2">
        <v>41934</v>
      </c>
      <c r="C589" s="2">
        <v>41935</v>
      </c>
      <c r="D589" s="1" t="s">
        <v>886</v>
      </c>
      <c r="E589" s="1" t="s">
        <v>14</v>
      </c>
      <c r="F589" s="1" t="s">
        <v>1161</v>
      </c>
      <c r="G589" s="1" t="s">
        <v>88</v>
      </c>
      <c r="H589" s="1" t="s">
        <v>58</v>
      </c>
      <c r="I589" s="1" t="s">
        <v>1164</v>
      </c>
      <c r="J589">
        <v>28.4</v>
      </c>
      <c r="K589">
        <v>2</v>
      </c>
      <c r="L589">
        <v>6.7450000000000001</v>
      </c>
    </row>
    <row r="590" spans="1:12" x14ac:dyDescent="0.25">
      <c r="A590" s="1" t="s">
        <v>1165</v>
      </c>
      <c r="B590" s="2">
        <v>40942</v>
      </c>
      <c r="C590" s="2">
        <v>40943</v>
      </c>
      <c r="D590" s="1" t="s">
        <v>879</v>
      </c>
      <c r="E590" s="1" t="s">
        <v>14</v>
      </c>
      <c r="F590" s="1" t="s">
        <v>15</v>
      </c>
      <c r="G590" s="1" t="s">
        <v>16</v>
      </c>
      <c r="H590" s="1" t="s">
        <v>21</v>
      </c>
      <c r="I590" s="1" t="s">
        <v>1166</v>
      </c>
      <c r="J590">
        <v>136.91999999999999</v>
      </c>
      <c r="K590">
        <v>4</v>
      </c>
      <c r="L590">
        <v>41.076000000000001</v>
      </c>
    </row>
    <row r="591" spans="1:12" x14ac:dyDescent="0.25">
      <c r="A591" s="1" t="s">
        <v>1167</v>
      </c>
      <c r="B591" s="2">
        <v>41594</v>
      </c>
      <c r="C591" s="2">
        <v>41601</v>
      </c>
      <c r="D591" s="1" t="s">
        <v>1168</v>
      </c>
      <c r="E591" s="1" t="s">
        <v>14</v>
      </c>
      <c r="F591" s="1" t="s">
        <v>15</v>
      </c>
      <c r="G591" s="1" t="s">
        <v>16</v>
      </c>
      <c r="H591" s="1" t="s">
        <v>58</v>
      </c>
      <c r="I591" s="1" t="s">
        <v>382</v>
      </c>
      <c r="J591">
        <v>99.39</v>
      </c>
      <c r="K591">
        <v>3</v>
      </c>
      <c r="L591">
        <v>40.749899999999997</v>
      </c>
    </row>
    <row r="592" spans="1:12" x14ac:dyDescent="0.25">
      <c r="A592" s="1" t="s">
        <v>1169</v>
      </c>
      <c r="B592" s="2">
        <v>41979</v>
      </c>
      <c r="C592" s="2">
        <v>41981</v>
      </c>
      <c r="D592" s="1" t="s">
        <v>709</v>
      </c>
      <c r="E592" s="1" t="s">
        <v>14</v>
      </c>
      <c r="F592" s="1" t="s">
        <v>197</v>
      </c>
      <c r="G592" s="1" t="s">
        <v>16</v>
      </c>
      <c r="H592" s="1" t="s">
        <v>67</v>
      </c>
      <c r="I592" s="1" t="s">
        <v>959</v>
      </c>
      <c r="J592">
        <v>92.94</v>
      </c>
      <c r="K592">
        <v>3</v>
      </c>
      <c r="L592">
        <v>41.823</v>
      </c>
    </row>
    <row r="593" spans="1:12" x14ac:dyDescent="0.25">
      <c r="A593" s="1" t="s">
        <v>1170</v>
      </c>
      <c r="B593" s="2">
        <v>41708</v>
      </c>
      <c r="C593" s="2">
        <v>41712</v>
      </c>
      <c r="D593" s="1" t="s">
        <v>633</v>
      </c>
      <c r="E593" s="1" t="s">
        <v>14</v>
      </c>
      <c r="F593" s="1" t="s">
        <v>47</v>
      </c>
      <c r="G593" s="1" t="s">
        <v>16</v>
      </c>
      <c r="H593" s="1" t="s">
        <v>58</v>
      </c>
      <c r="I593" s="1" t="s">
        <v>245</v>
      </c>
      <c r="J593">
        <v>199.98</v>
      </c>
      <c r="K593">
        <v>2</v>
      </c>
      <c r="L593">
        <v>69.992999999999995</v>
      </c>
    </row>
    <row r="594" spans="1:12" x14ac:dyDescent="0.25">
      <c r="A594" s="1" t="s">
        <v>1171</v>
      </c>
      <c r="B594" s="2">
        <v>41435</v>
      </c>
      <c r="C594" s="2">
        <v>41441</v>
      </c>
      <c r="D594" s="1" t="s">
        <v>780</v>
      </c>
      <c r="E594" s="1" t="s">
        <v>14</v>
      </c>
      <c r="F594" s="1" t="s">
        <v>15</v>
      </c>
      <c r="G594" s="1" t="s">
        <v>16</v>
      </c>
      <c r="H594" s="1" t="s">
        <v>25</v>
      </c>
      <c r="I594" s="1" t="s">
        <v>1172</v>
      </c>
      <c r="J594">
        <v>177.48</v>
      </c>
      <c r="K594">
        <v>3</v>
      </c>
      <c r="L594">
        <v>19.9665</v>
      </c>
    </row>
    <row r="595" spans="1:12" x14ac:dyDescent="0.25">
      <c r="A595" s="1" t="s">
        <v>1173</v>
      </c>
      <c r="B595" s="2">
        <v>41972</v>
      </c>
      <c r="C595" s="2">
        <v>41975</v>
      </c>
      <c r="D595" s="1" t="s">
        <v>1174</v>
      </c>
      <c r="E595" s="1" t="s">
        <v>14</v>
      </c>
      <c r="F595" s="1" t="s">
        <v>177</v>
      </c>
      <c r="G595" s="1" t="s">
        <v>96</v>
      </c>
      <c r="H595" s="1" t="s">
        <v>67</v>
      </c>
      <c r="I595" s="1" t="s">
        <v>1175</v>
      </c>
      <c r="J595">
        <v>88.768000000000001</v>
      </c>
      <c r="K595">
        <v>2</v>
      </c>
      <c r="L595">
        <v>31.0688</v>
      </c>
    </row>
    <row r="596" spans="1:12" x14ac:dyDescent="0.25">
      <c r="A596" s="1" t="s">
        <v>1176</v>
      </c>
      <c r="B596" s="2">
        <v>41715</v>
      </c>
      <c r="C596" s="2">
        <v>41717</v>
      </c>
      <c r="D596" s="1" t="s">
        <v>1177</v>
      </c>
      <c r="E596" s="1" t="s">
        <v>14</v>
      </c>
      <c r="F596" s="1" t="s">
        <v>36</v>
      </c>
      <c r="G596" s="1" t="s">
        <v>37</v>
      </c>
      <c r="H596" s="1" t="s">
        <v>67</v>
      </c>
      <c r="I596" s="1" t="s">
        <v>1178</v>
      </c>
      <c r="J596">
        <v>6.48</v>
      </c>
      <c r="K596">
        <v>1</v>
      </c>
      <c r="L596">
        <v>3.1103999999999998</v>
      </c>
    </row>
    <row r="597" spans="1:12" x14ac:dyDescent="0.25">
      <c r="A597" s="1" t="s">
        <v>1176</v>
      </c>
      <c r="B597" s="2">
        <v>41715</v>
      </c>
      <c r="C597" s="2">
        <v>41717</v>
      </c>
      <c r="D597" s="1" t="s">
        <v>1177</v>
      </c>
      <c r="E597" s="1" t="s">
        <v>14</v>
      </c>
      <c r="F597" s="1" t="s">
        <v>36</v>
      </c>
      <c r="G597" s="1" t="s">
        <v>37</v>
      </c>
      <c r="H597" s="1" t="s">
        <v>43</v>
      </c>
      <c r="I597" s="1" t="s">
        <v>1179</v>
      </c>
      <c r="J597">
        <v>46.51</v>
      </c>
      <c r="K597">
        <v>1</v>
      </c>
      <c r="L597">
        <v>1.8604000000000001</v>
      </c>
    </row>
    <row r="598" spans="1:12" x14ac:dyDescent="0.25">
      <c r="A598" s="1" t="s">
        <v>1176</v>
      </c>
      <c r="B598" s="2">
        <v>41715</v>
      </c>
      <c r="C598" s="2">
        <v>41717</v>
      </c>
      <c r="D598" s="1" t="s">
        <v>1177</v>
      </c>
      <c r="E598" s="1" t="s">
        <v>14</v>
      </c>
      <c r="F598" s="1" t="s">
        <v>36</v>
      </c>
      <c r="G598" s="1" t="s">
        <v>37</v>
      </c>
      <c r="H598" s="1" t="s">
        <v>25</v>
      </c>
      <c r="I598" s="1" t="s">
        <v>1180</v>
      </c>
      <c r="J598">
        <v>659.976</v>
      </c>
      <c r="K598">
        <v>3</v>
      </c>
      <c r="L598">
        <v>49.498199999999997</v>
      </c>
    </row>
    <row r="599" spans="1:12" x14ac:dyDescent="0.25">
      <c r="A599" s="1" t="s">
        <v>1181</v>
      </c>
      <c r="B599" s="2">
        <v>41606</v>
      </c>
      <c r="C599" s="2">
        <v>41608</v>
      </c>
      <c r="D599" s="1" t="s">
        <v>1182</v>
      </c>
      <c r="E599" s="1" t="s">
        <v>14</v>
      </c>
      <c r="F599" s="1" t="s">
        <v>137</v>
      </c>
      <c r="G599" s="1" t="s">
        <v>73</v>
      </c>
      <c r="H599" s="1" t="s">
        <v>25</v>
      </c>
      <c r="I599" s="1" t="s">
        <v>1183</v>
      </c>
      <c r="J599">
        <v>271.99200000000002</v>
      </c>
      <c r="K599">
        <v>1</v>
      </c>
      <c r="L599">
        <v>23.799299999999999</v>
      </c>
    </row>
    <row r="600" spans="1:12" x14ac:dyDescent="0.25">
      <c r="A600" s="1" t="s">
        <v>1184</v>
      </c>
      <c r="B600" s="2">
        <v>41971</v>
      </c>
      <c r="C600" s="2">
        <v>41977</v>
      </c>
      <c r="D600" s="1" t="s">
        <v>633</v>
      </c>
      <c r="E600" s="1" t="s">
        <v>14</v>
      </c>
      <c r="F600" s="1" t="s">
        <v>47</v>
      </c>
      <c r="G600" s="1" t="s">
        <v>16</v>
      </c>
      <c r="H600" s="1" t="s">
        <v>67</v>
      </c>
      <c r="I600" s="1" t="s">
        <v>1185</v>
      </c>
      <c r="J600">
        <v>244.55</v>
      </c>
      <c r="K600">
        <v>5</v>
      </c>
      <c r="L600">
        <v>114.9385</v>
      </c>
    </row>
    <row r="601" spans="1:12" x14ac:dyDescent="0.25">
      <c r="A601" s="1" t="s">
        <v>1184</v>
      </c>
      <c r="B601" s="2">
        <v>41971</v>
      </c>
      <c r="C601" s="2">
        <v>41977</v>
      </c>
      <c r="D601" s="1" t="s">
        <v>633</v>
      </c>
      <c r="E601" s="1" t="s">
        <v>14</v>
      </c>
      <c r="F601" s="1" t="s">
        <v>47</v>
      </c>
      <c r="G601" s="1" t="s">
        <v>16</v>
      </c>
      <c r="H601" s="1" t="s">
        <v>58</v>
      </c>
      <c r="I601" s="1" t="s">
        <v>1186</v>
      </c>
      <c r="J601">
        <v>166.16</v>
      </c>
      <c r="K601">
        <v>8</v>
      </c>
      <c r="L601">
        <v>59.817599999999999</v>
      </c>
    </row>
    <row r="602" spans="1:12" x14ac:dyDescent="0.25">
      <c r="A602" s="1" t="s">
        <v>1187</v>
      </c>
      <c r="B602" s="2">
        <v>41054</v>
      </c>
      <c r="C602" s="2">
        <v>41056</v>
      </c>
      <c r="D602" s="1" t="s">
        <v>1188</v>
      </c>
      <c r="E602" s="1" t="s">
        <v>14</v>
      </c>
      <c r="F602" s="1" t="s">
        <v>47</v>
      </c>
      <c r="G602" s="1" t="s">
        <v>16</v>
      </c>
      <c r="H602" s="1" t="s">
        <v>21</v>
      </c>
      <c r="I602" s="1" t="s">
        <v>1189</v>
      </c>
      <c r="J602">
        <v>14.73</v>
      </c>
      <c r="K602">
        <v>3</v>
      </c>
      <c r="L602">
        <v>4.8609</v>
      </c>
    </row>
    <row r="603" spans="1:12" x14ac:dyDescent="0.25">
      <c r="A603" s="1" t="s">
        <v>1190</v>
      </c>
      <c r="B603" s="2">
        <v>41464</v>
      </c>
      <c r="C603" s="2">
        <v>41468</v>
      </c>
      <c r="D603" s="1" t="s">
        <v>1191</v>
      </c>
      <c r="E603" s="1" t="s">
        <v>14</v>
      </c>
      <c r="F603" s="1" t="s">
        <v>1192</v>
      </c>
      <c r="G603" s="1" t="s">
        <v>96</v>
      </c>
      <c r="H603" s="1" t="s">
        <v>27</v>
      </c>
      <c r="I603" s="1" t="s">
        <v>1193</v>
      </c>
      <c r="J603">
        <v>19.968</v>
      </c>
      <c r="K603">
        <v>2</v>
      </c>
      <c r="L603">
        <v>-13.311999999999999</v>
      </c>
    </row>
    <row r="604" spans="1:12" x14ac:dyDescent="0.25">
      <c r="A604" s="1" t="s">
        <v>1190</v>
      </c>
      <c r="B604" s="2">
        <v>41464</v>
      </c>
      <c r="C604" s="2">
        <v>41468</v>
      </c>
      <c r="D604" s="1" t="s">
        <v>1191</v>
      </c>
      <c r="E604" s="1" t="s">
        <v>14</v>
      </c>
      <c r="F604" s="1" t="s">
        <v>1192</v>
      </c>
      <c r="G604" s="1" t="s">
        <v>96</v>
      </c>
      <c r="H604" s="1" t="s">
        <v>43</v>
      </c>
      <c r="I604" s="1" t="s">
        <v>1194</v>
      </c>
      <c r="J604">
        <v>33.488</v>
      </c>
      <c r="K604">
        <v>7</v>
      </c>
      <c r="L604">
        <v>-1.2558</v>
      </c>
    </row>
    <row r="605" spans="1:12" x14ac:dyDescent="0.25">
      <c r="A605" s="1" t="s">
        <v>1190</v>
      </c>
      <c r="B605" s="2">
        <v>41464</v>
      </c>
      <c r="C605" s="2">
        <v>41468</v>
      </c>
      <c r="D605" s="1" t="s">
        <v>1191</v>
      </c>
      <c r="E605" s="1" t="s">
        <v>14</v>
      </c>
      <c r="F605" s="1" t="s">
        <v>1192</v>
      </c>
      <c r="G605" s="1" t="s">
        <v>96</v>
      </c>
      <c r="H605" s="1" t="s">
        <v>27</v>
      </c>
      <c r="I605" s="1" t="s">
        <v>57</v>
      </c>
      <c r="J605">
        <v>8.7360000000000007</v>
      </c>
      <c r="K605">
        <v>4</v>
      </c>
      <c r="L605">
        <v>-6.1151999999999997</v>
      </c>
    </row>
    <row r="606" spans="1:12" x14ac:dyDescent="0.25">
      <c r="A606" s="1" t="s">
        <v>1190</v>
      </c>
      <c r="B606" s="2">
        <v>41464</v>
      </c>
      <c r="C606" s="2">
        <v>41468</v>
      </c>
      <c r="D606" s="1" t="s">
        <v>1191</v>
      </c>
      <c r="E606" s="1" t="s">
        <v>14</v>
      </c>
      <c r="F606" s="1" t="s">
        <v>1192</v>
      </c>
      <c r="G606" s="1" t="s">
        <v>96</v>
      </c>
      <c r="H606" s="1" t="s">
        <v>110</v>
      </c>
      <c r="I606" s="1" t="s">
        <v>1195</v>
      </c>
      <c r="J606">
        <v>662.88</v>
      </c>
      <c r="K606">
        <v>3</v>
      </c>
      <c r="L606">
        <v>74.573999999999998</v>
      </c>
    </row>
    <row r="607" spans="1:12" x14ac:dyDescent="0.25">
      <c r="A607" s="1" t="s">
        <v>1196</v>
      </c>
      <c r="B607" s="2">
        <v>41037</v>
      </c>
      <c r="C607" s="2">
        <v>41041</v>
      </c>
      <c r="D607" s="1" t="s">
        <v>390</v>
      </c>
      <c r="E607" s="1" t="s">
        <v>14</v>
      </c>
      <c r="F607" s="1" t="s">
        <v>443</v>
      </c>
      <c r="G607" s="1" t="s">
        <v>88</v>
      </c>
      <c r="H607" s="1" t="s">
        <v>23</v>
      </c>
      <c r="I607" s="1" t="s">
        <v>1197</v>
      </c>
      <c r="J607">
        <v>5.2480000000000002</v>
      </c>
      <c r="K607">
        <v>2</v>
      </c>
      <c r="L607">
        <v>0.59040000000000004</v>
      </c>
    </row>
    <row r="608" spans="1:12" x14ac:dyDescent="0.25">
      <c r="A608" s="1" t="s">
        <v>1198</v>
      </c>
      <c r="B608" s="2">
        <v>41379</v>
      </c>
      <c r="C608" s="2">
        <v>41379</v>
      </c>
      <c r="D608" s="1" t="s">
        <v>840</v>
      </c>
      <c r="E608" s="1" t="s">
        <v>14</v>
      </c>
      <c r="F608" s="1" t="s">
        <v>907</v>
      </c>
      <c r="G608" s="1" t="s">
        <v>73</v>
      </c>
      <c r="H608" s="1" t="s">
        <v>110</v>
      </c>
      <c r="I608" s="1" t="s">
        <v>235</v>
      </c>
      <c r="J608">
        <v>933.53599999999994</v>
      </c>
      <c r="K608">
        <v>4</v>
      </c>
      <c r="L608">
        <v>105.0228</v>
      </c>
    </row>
    <row r="609" spans="1:12" x14ac:dyDescent="0.25">
      <c r="A609" s="1" t="s">
        <v>1198</v>
      </c>
      <c r="B609" s="2">
        <v>41379</v>
      </c>
      <c r="C609" s="2">
        <v>41379</v>
      </c>
      <c r="D609" s="1" t="s">
        <v>840</v>
      </c>
      <c r="E609" s="1" t="s">
        <v>14</v>
      </c>
      <c r="F609" s="1" t="s">
        <v>907</v>
      </c>
      <c r="G609" s="1" t="s">
        <v>73</v>
      </c>
      <c r="H609" s="1" t="s">
        <v>43</v>
      </c>
      <c r="I609" s="1" t="s">
        <v>1199</v>
      </c>
      <c r="J609">
        <v>42.975999999999999</v>
      </c>
      <c r="K609">
        <v>4</v>
      </c>
      <c r="L609">
        <v>4.2976000000000001</v>
      </c>
    </row>
    <row r="610" spans="1:12" x14ac:dyDescent="0.25">
      <c r="A610" s="1" t="s">
        <v>1200</v>
      </c>
      <c r="B610" s="2">
        <v>40872</v>
      </c>
      <c r="C610" s="2">
        <v>40874</v>
      </c>
      <c r="D610" s="1" t="s">
        <v>1201</v>
      </c>
      <c r="E610" s="1" t="s">
        <v>14</v>
      </c>
      <c r="F610" s="1" t="s">
        <v>202</v>
      </c>
      <c r="G610" s="1" t="s">
        <v>16</v>
      </c>
      <c r="H610" s="1" t="s">
        <v>29</v>
      </c>
      <c r="I610" s="1" t="s">
        <v>560</v>
      </c>
      <c r="J610">
        <v>320.88</v>
      </c>
      <c r="K610">
        <v>6</v>
      </c>
      <c r="L610">
        <v>93.055199999999999</v>
      </c>
    </row>
    <row r="611" spans="1:12" x14ac:dyDescent="0.25">
      <c r="A611" s="1" t="s">
        <v>1200</v>
      </c>
      <c r="B611" s="2">
        <v>40872</v>
      </c>
      <c r="C611" s="2">
        <v>40874</v>
      </c>
      <c r="D611" s="1" t="s">
        <v>1201</v>
      </c>
      <c r="E611" s="1" t="s">
        <v>14</v>
      </c>
      <c r="F611" s="1" t="s">
        <v>202</v>
      </c>
      <c r="G611" s="1" t="s">
        <v>16</v>
      </c>
      <c r="H611" s="1" t="s">
        <v>21</v>
      </c>
      <c r="I611" s="1" t="s">
        <v>159</v>
      </c>
      <c r="J611">
        <v>23.88</v>
      </c>
      <c r="K611">
        <v>3</v>
      </c>
      <c r="L611">
        <v>10.507199999999999</v>
      </c>
    </row>
    <row r="612" spans="1:12" x14ac:dyDescent="0.25">
      <c r="A612" s="1" t="s">
        <v>1200</v>
      </c>
      <c r="B612" s="2">
        <v>40872</v>
      </c>
      <c r="C612" s="2">
        <v>40874</v>
      </c>
      <c r="D612" s="1" t="s">
        <v>1201</v>
      </c>
      <c r="E612" s="1" t="s">
        <v>14</v>
      </c>
      <c r="F612" s="1" t="s">
        <v>202</v>
      </c>
      <c r="G612" s="1" t="s">
        <v>16</v>
      </c>
      <c r="H612" s="1" t="s">
        <v>67</v>
      </c>
      <c r="I612" s="1" t="s">
        <v>1202</v>
      </c>
      <c r="J612">
        <v>26.76</v>
      </c>
      <c r="K612">
        <v>4</v>
      </c>
      <c r="L612">
        <v>12.3096</v>
      </c>
    </row>
    <row r="613" spans="1:12" x14ac:dyDescent="0.25">
      <c r="A613" s="1" t="s">
        <v>1203</v>
      </c>
      <c r="B613" s="2">
        <v>41816</v>
      </c>
      <c r="C613" s="2">
        <v>41823</v>
      </c>
      <c r="D613" s="1" t="s">
        <v>1204</v>
      </c>
      <c r="E613" s="1" t="s">
        <v>14</v>
      </c>
      <c r="F613" s="1" t="s">
        <v>1161</v>
      </c>
      <c r="G613" s="1" t="s">
        <v>88</v>
      </c>
      <c r="H613" s="1" t="s">
        <v>17</v>
      </c>
      <c r="I613" s="1" t="s">
        <v>348</v>
      </c>
      <c r="J613">
        <v>71.040000000000006</v>
      </c>
      <c r="K613">
        <v>6</v>
      </c>
      <c r="L613">
        <v>26.64</v>
      </c>
    </row>
    <row r="614" spans="1:12" x14ac:dyDescent="0.25">
      <c r="A614" s="1" t="s">
        <v>1203</v>
      </c>
      <c r="B614" s="2">
        <v>41816</v>
      </c>
      <c r="C614" s="2">
        <v>41823</v>
      </c>
      <c r="D614" s="1" t="s">
        <v>1204</v>
      </c>
      <c r="E614" s="1" t="s">
        <v>14</v>
      </c>
      <c r="F614" s="1" t="s">
        <v>1161</v>
      </c>
      <c r="G614" s="1" t="s">
        <v>88</v>
      </c>
      <c r="H614" s="1" t="s">
        <v>23</v>
      </c>
      <c r="I614" s="1" t="s">
        <v>1205</v>
      </c>
      <c r="J614">
        <v>5.3440000000000003</v>
      </c>
      <c r="K614">
        <v>2</v>
      </c>
      <c r="L614">
        <v>0.73480000000000001</v>
      </c>
    </row>
    <row r="615" spans="1:12" x14ac:dyDescent="0.25">
      <c r="A615" s="1" t="s">
        <v>1203</v>
      </c>
      <c r="B615" s="2">
        <v>41816</v>
      </c>
      <c r="C615" s="2">
        <v>41823</v>
      </c>
      <c r="D615" s="1" t="s">
        <v>1204</v>
      </c>
      <c r="E615" s="1" t="s">
        <v>14</v>
      </c>
      <c r="F615" s="1" t="s">
        <v>1161</v>
      </c>
      <c r="G615" s="1" t="s">
        <v>88</v>
      </c>
      <c r="H615" s="1" t="s">
        <v>119</v>
      </c>
      <c r="I615" s="1" t="s">
        <v>1206</v>
      </c>
      <c r="J615">
        <v>11.304</v>
      </c>
      <c r="K615">
        <v>3</v>
      </c>
      <c r="L615">
        <v>-2.1194999999999999</v>
      </c>
    </row>
    <row r="616" spans="1:12" x14ac:dyDescent="0.25">
      <c r="A616" s="1" t="s">
        <v>1207</v>
      </c>
      <c r="B616" s="2">
        <v>41741</v>
      </c>
      <c r="C616" s="2">
        <v>41748</v>
      </c>
      <c r="D616" s="1" t="s">
        <v>1208</v>
      </c>
      <c r="E616" s="1" t="s">
        <v>14</v>
      </c>
      <c r="F616" s="1" t="s">
        <v>133</v>
      </c>
      <c r="G616" s="1" t="s">
        <v>16</v>
      </c>
      <c r="H616" s="1" t="s">
        <v>58</v>
      </c>
      <c r="I616" s="1" t="s">
        <v>908</v>
      </c>
      <c r="J616">
        <v>199.95</v>
      </c>
      <c r="K616">
        <v>5</v>
      </c>
      <c r="L616">
        <v>21.994499999999999</v>
      </c>
    </row>
    <row r="617" spans="1:12" x14ac:dyDescent="0.25">
      <c r="A617" s="1" t="s">
        <v>1207</v>
      </c>
      <c r="B617" s="2">
        <v>41741</v>
      </c>
      <c r="C617" s="2">
        <v>41748</v>
      </c>
      <c r="D617" s="1" t="s">
        <v>1208</v>
      </c>
      <c r="E617" s="1" t="s">
        <v>14</v>
      </c>
      <c r="F617" s="1" t="s">
        <v>133</v>
      </c>
      <c r="G617" s="1" t="s">
        <v>16</v>
      </c>
      <c r="H617" s="1" t="s">
        <v>23</v>
      </c>
      <c r="I617" s="1" t="s">
        <v>1209</v>
      </c>
      <c r="J617">
        <v>41.86</v>
      </c>
      <c r="K617">
        <v>7</v>
      </c>
      <c r="L617">
        <v>14.2324</v>
      </c>
    </row>
    <row r="618" spans="1:12" x14ac:dyDescent="0.25">
      <c r="A618" s="1" t="s">
        <v>1210</v>
      </c>
      <c r="B618" s="2">
        <v>40987</v>
      </c>
      <c r="C618" s="2">
        <v>40991</v>
      </c>
      <c r="D618" s="1" t="s">
        <v>1211</v>
      </c>
      <c r="E618" s="1" t="s">
        <v>14</v>
      </c>
      <c r="F618" s="1" t="s">
        <v>1212</v>
      </c>
      <c r="G618" s="1" t="s">
        <v>16</v>
      </c>
      <c r="H618" s="1" t="s">
        <v>27</v>
      </c>
      <c r="I618" s="1" t="s">
        <v>1213</v>
      </c>
      <c r="J618">
        <v>17.568000000000001</v>
      </c>
      <c r="K618">
        <v>2</v>
      </c>
      <c r="L618">
        <v>6.3684000000000003</v>
      </c>
    </row>
    <row r="619" spans="1:12" x14ac:dyDescent="0.25">
      <c r="A619" s="1" t="s">
        <v>1210</v>
      </c>
      <c r="B619" s="2">
        <v>40987</v>
      </c>
      <c r="C619" s="2">
        <v>40991</v>
      </c>
      <c r="D619" s="1" t="s">
        <v>1211</v>
      </c>
      <c r="E619" s="1" t="s">
        <v>14</v>
      </c>
      <c r="F619" s="1" t="s">
        <v>1212</v>
      </c>
      <c r="G619" s="1" t="s">
        <v>16</v>
      </c>
      <c r="H619" s="1" t="s">
        <v>17</v>
      </c>
      <c r="I619" s="1" t="s">
        <v>18</v>
      </c>
      <c r="J619">
        <v>14.62</v>
      </c>
      <c r="K619">
        <v>2</v>
      </c>
      <c r="L619">
        <v>6.8714000000000004</v>
      </c>
    </row>
    <row r="620" spans="1:12" x14ac:dyDescent="0.25">
      <c r="A620" s="1" t="s">
        <v>1210</v>
      </c>
      <c r="B620" s="2">
        <v>40987</v>
      </c>
      <c r="C620" s="2">
        <v>40991</v>
      </c>
      <c r="D620" s="1" t="s">
        <v>1211</v>
      </c>
      <c r="E620" s="1" t="s">
        <v>14</v>
      </c>
      <c r="F620" s="1" t="s">
        <v>1212</v>
      </c>
      <c r="G620" s="1" t="s">
        <v>16</v>
      </c>
      <c r="H620" s="1" t="s">
        <v>122</v>
      </c>
      <c r="I620" s="1" t="s">
        <v>1214</v>
      </c>
      <c r="J620">
        <v>33.36</v>
      </c>
      <c r="K620">
        <v>4</v>
      </c>
      <c r="L620">
        <v>8.6736000000000004</v>
      </c>
    </row>
    <row r="621" spans="1:12" x14ac:dyDescent="0.25">
      <c r="A621" s="1" t="s">
        <v>1210</v>
      </c>
      <c r="B621" s="2">
        <v>40987</v>
      </c>
      <c r="C621" s="2">
        <v>40991</v>
      </c>
      <c r="D621" s="1" t="s">
        <v>1211</v>
      </c>
      <c r="E621" s="1" t="s">
        <v>14</v>
      </c>
      <c r="F621" s="1" t="s">
        <v>1212</v>
      </c>
      <c r="G621" s="1" t="s">
        <v>16</v>
      </c>
      <c r="H621" s="1" t="s">
        <v>67</v>
      </c>
      <c r="I621" s="1" t="s">
        <v>1215</v>
      </c>
      <c r="J621">
        <v>40.14</v>
      </c>
      <c r="K621">
        <v>6</v>
      </c>
      <c r="L621">
        <v>19.668600000000001</v>
      </c>
    </row>
    <row r="622" spans="1:12" x14ac:dyDescent="0.25">
      <c r="A622" s="1" t="s">
        <v>1216</v>
      </c>
      <c r="B622" s="2">
        <v>41872</v>
      </c>
      <c r="C622" s="2">
        <v>41874</v>
      </c>
      <c r="D622" s="1" t="s">
        <v>1217</v>
      </c>
      <c r="E622" s="1" t="s">
        <v>14</v>
      </c>
      <c r="F622" s="1" t="s">
        <v>785</v>
      </c>
      <c r="G622" s="1" t="s">
        <v>16</v>
      </c>
      <c r="H622" s="1" t="s">
        <v>27</v>
      </c>
      <c r="I622" s="1" t="s">
        <v>1218</v>
      </c>
      <c r="J622">
        <v>239.12</v>
      </c>
      <c r="K622">
        <v>5</v>
      </c>
      <c r="L622">
        <v>77.713999999999999</v>
      </c>
    </row>
    <row r="623" spans="1:12" x14ac:dyDescent="0.25">
      <c r="A623" s="1" t="s">
        <v>1219</v>
      </c>
      <c r="B623" s="2">
        <v>40981</v>
      </c>
      <c r="C623" s="2">
        <v>40983</v>
      </c>
      <c r="D623" s="1" t="s">
        <v>1220</v>
      </c>
      <c r="E623" s="1" t="s">
        <v>14</v>
      </c>
      <c r="F623" s="1" t="s">
        <v>36</v>
      </c>
      <c r="G623" s="1" t="s">
        <v>37</v>
      </c>
      <c r="H623" s="1" t="s">
        <v>296</v>
      </c>
      <c r="I623" s="1" t="s">
        <v>1221</v>
      </c>
      <c r="J623">
        <v>141.96</v>
      </c>
      <c r="K623">
        <v>2</v>
      </c>
      <c r="L623">
        <v>39.748800000000003</v>
      </c>
    </row>
    <row r="624" spans="1:12" x14ac:dyDescent="0.25">
      <c r="A624" s="1" t="s">
        <v>1222</v>
      </c>
      <c r="B624" s="2">
        <v>41526</v>
      </c>
      <c r="C624" s="2">
        <v>41528</v>
      </c>
      <c r="D624" s="1" t="s">
        <v>1177</v>
      </c>
      <c r="E624" s="1" t="s">
        <v>14</v>
      </c>
      <c r="F624" s="1" t="s">
        <v>534</v>
      </c>
      <c r="G624" s="1" t="s">
        <v>16</v>
      </c>
      <c r="H624" s="1" t="s">
        <v>27</v>
      </c>
      <c r="I624" s="1" t="s">
        <v>276</v>
      </c>
      <c r="J624">
        <v>33.024000000000001</v>
      </c>
      <c r="K624">
        <v>2</v>
      </c>
      <c r="L624">
        <v>11.558400000000001</v>
      </c>
    </row>
    <row r="625" spans="1:12" x14ac:dyDescent="0.25">
      <c r="A625" s="1" t="s">
        <v>1222</v>
      </c>
      <c r="B625" s="2">
        <v>41526</v>
      </c>
      <c r="C625" s="2">
        <v>41528</v>
      </c>
      <c r="D625" s="1" t="s">
        <v>1177</v>
      </c>
      <c r="E625" s="1" t="s">
        <v>14</v>
      </c>
      <c r="F625" s="1" t="s">
        <v>534</v>
      </c>
      <c r="G625" s="1" t="s">
        <v>16</v>
      </c>
      <c r="H625" s="1" t="s">
        <v>27</v>
      </c>
      <c r="I625" s="1" t="s">
        <v>465</v>
      </c>
      <c r="J625">
        <v>67.135999999999996</v>
      </c>
      <c r="K625">
        <v>4</v>
      </c>
      <c r="L625">
        <v>23.497599999999998</v>
      </c>
    </row>
    <row r="626" spans="1:12" x14ac:dyDescent="0.25">
      <c r="A626" s="1" t="s">
        <v>1223</v>
      </c>
      <c r="B626" s="2">
        <v>40931</v>
      </c>
      <c r="C626" s="2">
        <v>40935</v>
      </c>
      <c r="D626" s="1" t="s">
        <v>1224</v>
      </c>
      <c r="E626" s="1" t="s">
        <v>14</v>
      </c>
      <c r="F626" s="1" t="s">
        <v>1225</v>
      </c>
      <c r="G626" s="1" t="s">
        <v>375</v>
      </c>
      <c r="H626" s="1" t="s">
        <v>67</v>
      </c>
      <c r="I626" s="1" t="s">
        <v>293</v>
      </c>
      <c r="J626">
        <v>29.04</v>
      </c>
      <c r="K626">
        <v>3</v>
      </c>
      <c r="L626">
        <v>13.9392</v>
      </c>
    </row>
    <row r="627" spans="1:12" x14ac:dyDescent="0.25">
      <c r="A627" s="1" t="s">
        <v>1223</v>
      </c>
      <c r="B627" s="2">
        <v>40931</v>
      </c>
      <c r="C627" s="2">
        <v>40935</v>
      </c>
      <c r="D627" s="1" t="s">
        <v>1224</v>
      </c>
      <c r="E627" s="1" t="s">
        <v>14</v>
      </c>
      <c r="F627" s="1" t="s">
        <v>1225</v>
      </c>
      <c r="G627" s="1" t="s">
        <v>375</v>
      </c>
      <c r="H627" s="1" t="s">
        <v>17</v>
      </c>
      <c r="I627" s="1" t="s">
        <v>1074</v>
      </c>
      <c r="J627">
        <v>14.62</v>
      </c>
      <c r="K627">
        <v>2</v>
      </c>
      <c r="L627">
        <v>6.8714000000000004</v>
      </c>
    </row>
    <row r="628" spans="1:12" x14ac:dyDescent="0.25">
      <c r="A628" s="1" t="s">
        <v>1226</v>
      </c>
      <c r="B628" s="2">
        <v>41078</v>
      </c>
      <c r="C628" s="2">
        <v>41083</v>
      </c>
      <c r="D628" s="1" t="s">
        <v>689</v>
      </c>
      <c r="E628" s="1" t="s">
        <v>14</v>
      </c>
      <c r="F628" s="1" t="s">
        <v>1227</v>
      </c>
      <c r="G628" s="1" t="s">
        <v>73</v>
      </c>
      <c r="H628" s="1" t="s">
        <v>67</v>
      </c>
      <c r="I628" s="1" t="s">
        <v>1228</v>
      </c>
      <c r="J628">
        <v>11.952</v>
      </c>
      <c r="K628">
        <v>3</v>
      </c>
      <c r="L628">
        <v>4.3326000000000002</v>
      </c>
    </row>
    <row r="629" spans="1:12" x14ac:dyDescent="0.25">
      <c r="A629" s="1" t="s">
        <v>1226</v>
      </c>
      <c r="B629" s="2">
        <v>41078</v>
      </c>
      <c r="C629" s="2">
        <v>41083</v>
      </c>
      <c r="D629" s="1" t="s">
        <v>689</v>
      </c>
      <c r="E629" s="1" t="s">
        <v>14</v>
      </c>
      <c r="F629" s="1" t="s">
        <v>1227</v>
      </c>
      <c r="G629" s="1" t="s">
        <v>73</v>
      </c>
      <c r="H629" s="1" t="s">
        <v>27</v>
      </c>
      <c r="I629" s="1" t="s">
        <v>757</v>
      </c>
      <c r="J629">
        <v>4.5359999999999996</v>
      </c>
      <c r="K629">
        <v>7</v>
      </c>
      <c r="L629">
        <v>-3.3264</v>
      </c>
    </row>
    <row r="630" spans="1:12" x14ac:dyDescent="0.25">
      <c r="A630" s="1" t="s">
        <v>1226</v>
      </c>
      <c r="B630" s="2">
        <v>41078</v>
      </c>
      <c r="C630" s="2">
        <v>41083</v>
      </c>
      <c r="D630" s="1" t="s">
        <v>689</v>
      </c>
      <c r="E630" s="1" t="s">
        <v>14</v>
      </c>
      <c r="F630" s="1" t="s">
        <v>1227</v>
      </c>
      <c r="G630" s="1" t="s">
        <v>73</v>
      </c>
      <c r="H630" s="1" t="s">
        <v>27</v>
      </c>
      <c r="I630" s="1" t="s">
        <v>678</v>
      </c>
      <c r="J630">
        <v>9.1560000000000006</v>
      </c>
      <c r="K630">
        <v>2</v>
      </c>
      <c r="L630">
        <v>-6.1040000000000001</v>
      </c>
    </row>
    <row r="631" spans="1:12" x14ac:dyDescent="0.25">
      <c r="A631" s="1" t="s">
        <v>1226</v>
      </c>
      <c r="B631" s="2">
        <v>41078</v>
      </c>
      <c r="C631" s="2">
        <v>41083</v>
      </c>
      <c r="D631" s="1" t="s">
        <v>689</v>
      </c>
      <c r="E631" s="1" t="s">
        <v>14</v>
      </c>
      <c r="F631" s="1" t="s">
        <v>1227</v>
      </c>
      <c r="G631" s="1" t="s">
        <v>73</v>
      </c>
      <c r="H631" s="1" t="s">
        <v>21</v>
      </c>
      <c r="I631" s="1" t="s">
        <v>1229</v>
      </c>
      <c r="J631">
        <v>75.36</v>
      </c>
      <c r="K631">
        <v>5</v>
      </c>
      <c r="L631">
        <v>20.724</v>
      </c>
    </row>
    <row r="632" spans="1:12" x14ac:dyDescent="0.25">
      <c r="A632" s="1" t="s">
        <v>1230</v>
      </c>
      <c r="B632" s="2">
        <v>41184</v>
      </c>
      <c r="C632" s="2">
        <v>41190</v>
      </c>
      <c r="D632" s="1" t="s">
        <v>1231</v>
      </c>
      <c r="E632" s="1" t="s">
        <v>14</v>
      </c>
      <c r="F632" s="1" t="s">
        <v>197</v>
      </c>
      <c r="G632" s="1" t="s">
        <v>16</v>
      </c>
      <c r="H632" s="1" t="s">
        <v>27</v>
      </c>
      <c r="I632" s="1" t="s">
        <v>1232</v>
      </c>
      <c r="J632">
        <v>57.503999999999998</v>
      </c>
      <c r="K632">
        <v>6</v>
      </c>
      <c r="L632">
        <v>20.1264</v>
      </c>
    </row>
    <row r="633" spans="1:12" x14ac:dyDescent="0.25">
      <c r="A633" s="1" t="s">
        <v>1233</v>
      </c>
      <c r="B633" s="2">
        <v>40847</v>
      </c>
      <c r="C633" s="2">
        <v>40851</v>
      </c>
      <c r="D633" s="1" t="s">
        <v>730</v>
      </c>
      <c r="E633" s="1" t="s">
        <v>14</v>
      </c>
      <c r="F633" s="1" t="s">
        <v>15</v>
      </c>
      <c r="G633" s="1" t="s">
        <v>16</v>
      </c>
      <c r="H633" s="1" t="s">
        <v>119</v>
      </c>
      <c r="I633" s="1" t="s">
        <v>159</v>
      </c>
      <c r="J633">
        <v>11.34</v>
      </c>
      <c r="K633">
        <v>3</v>
      </c>
      <c r="L633">
        <v>5.2164000000000001</v>
      </c>
    </row>
    <row r="634" spans="1:12" x14ac:dyDescent="0.25">
      <c r="A634" s="1" t="s">
        <v>1233</v>
      </c>
      <c r="B634" s="2">
        <v>40847</v>
      </c>
      <c r="C634" s="2">
        <v>40851</v>
      </c>
      <c r="D634" s="1" t="s">
        <v>730</v>
      </c>
      <c r="E634" s="1" t="s">
        <v>14</v>
      </c>
      <c r="F634" s="1" t="s">
        <v>15</v>
      </c>
      <c r="G634" s="1" t="s">
        <v>16</v>
      </c>
      <c r="H634" s="1" t="s">
        <v>43</v>
      </c>
      <c r="I634" s="1" t="s">
        <v>1234</v>
      </c>
      <c r="J634">
        <v>80.3</v>
      </c>
      <c r="K634">
        <v>5</v>
      </c>
      <c r="L634">
        <v>20.878</v>
      </c>
    </row>
    <row r="635" spans="1:12" x14ac:dyDescent="0.25">
      <c r="A635" s="1" t="s">
        <v>1233</v>
      </c>
      <c r="B635" s="2">
        <v>40847</v>
      </c>
      <c r="C635" s="2">
        <v>40851</v>
      </c>
      <c r="D635" s="1" t="s">
        <v>730</v>
      </c>
      <c r="E635" s="1" t="s">
        <v>14</v>
      </c>
      <c r="F635" s="1" t="s">
        <v>15</v>
      </c>
      <c r="G635" s="1" t="s">
        <v>16</v>
      </c>
      <c r="H635" s="1" t="s">
        <v>27</v>
      </c>
      <c r="I635" s="1" t="s">
        <v>1235</v>
      </c>
      <c r="J635">
        <v>15.968</v>
      </c>
      <c r="K635">
        <v>2</v>
      </c>
      <c r="L635">
        <v>5.3891999999999998</v>
      </c>
    </row>
    <row r="636" spans="1:12" x14ac:dyDescent="0.25">
      <c r="A636" s="1" t="s">
        <v>1233</v>
      </c>
      <c r="B636" s="2">
        <v>40847</v>
      </c>
      <c r="C636" s="2">
        <v>40851</v>
      </c>
      <c r="D636" s="1" t="s">
        <v>730</v>
      </c>
      <c r="E636" s="1" t="s">
        <v>14</v>
      </c>
      <c r="F636" s="1" t="s">
        <v>15</v>
      </c>
      <c r="G636" s="1" t="s">
        <v>16</v>
      </c>
      <c r="H636" s="1" t="s">
        <v>67</v>
      </c>
      <c r="I636" s="1" t="s">
        <v>1236</v>
      </c>
      <c r="J636">
        <v>64.739999999999995</v>
      </c>
      <c r="K636">
        <v>13</v>
      </c>
      <c r="L636">
        <v>30.427800000000001</v>
      </c>
    </row>
    <row r="637" spans="1:12" x14ac:dyDescent="0.25">
      <c r="A637" s="1" t="s">
        <v>1233</v>
      </c>
      <c r="B637" s="2">
        <v>40847</v>
      </c>
      <c r="C637" s="2">
        <v>40851</v>
      </c>
      <c r="D637" s="1" t="s">
        <v>730</v>
      </c>
      <c r="E637" s="1" t="s">
        <v>14</v>
      </c>
      <c r="F637" s="1" t="s">
        <v>15</v>
      </c>
      <c r="G637" s="1" t="s">
        <v>16</v>
      </c>
      <c r="H637" s="1" t="s">
        <v>27</v>
      </c>
      <c r="I637" s="1" t="s">
        <v>1237</v>
      </c>
      <c r="J637">
        <v>19.295999999999999</v>
      </c>
      <c r="K637">
        <v>3</v>
      </c>
      <c r="L637">
        <v>6.03</v>
      </c>
    </row>
    <row r="638" spans="1:12" x14ac:dyDescent="0.25">
      <c r="A638" s="1" t="s">
        <v>1233</v>
      </c>
      <c r="B638" s="2">
        <v>40847</v>
      </c>
      <c r="C638" s="2">
        <v>40851</v>
      </c>
      <c r="D638" s="1" t="s">
        <v>730</v>
      </c>
      <c r="E638" s="1" t="s">
        <v>14</v>
      </c>
      <c r="F638" s="1" t="s">
        <v>15</v>
      </c>
      <c r="G638" s="1" t="s">
        <v>16</v>
      </c>
      <c r="H638" s="1" t="s">
        <v>43</v>
      </c>
      <c r="I638" s="1" t="s">
        <v>460</v>
      </c>
      <c r="J638">
        <v>405.64</v>
      </c>
      <c r="K638">
        <v>4</v>
      </c>
      <c r="L638">
        <v>12.1692</v>
      </c>
    </row>
    <row r="639" spans="1:12" x14ac:dyDescent="0.25">
      <c r="A639" s="1" t="s">
        <v>1233</v>
      </c>
      <c r="B639" s="2">
        <v>40847</v>
      </c>
      <c r="C639" s="2">
        <v>40851</v>
      </c>
      <c r="D639" s="1" t="s">
        <v>730</v>
      </c>
      <c r="E639" s="1" t="s">
        <v>14</v>
      </c>
      <c r="F639" s="1" t="s">
        <v>15</v>
      </c>
      <c r="G639" s="1" t="s">
        <v>16</v>
      </c>
      <c r="H639" s="1" t="s">
        <v>110</v>
      </c>
      <c r="I639" s="1" t="s">
        <v>1238</v>
      </c>
      <c r="J639">
        <v>146.352</v>
      </c>
      <c r="K639">
        <v>3</v>
      </c>
      <c r="L639">
        <v>-9.1470000000000002</v>
      </c>
    </row>
    <row r="640" spans="1:12" x14ac:dyDescent="0.25">
      <c r="A640" s="1" t="s">
        <v>1233</v>
      </c>
      <c r="B640" s="2">
        <v>40847</v>
      </c>
      <c r="C640" s="2">
        <v>40851</v>
      </c>
      <c r="D640" s="1" t="s">
        <v>730</v>
      </c>
      <c r="E640" s="1" t="s">
        <v>14</v>
      </c>
      <c r="F640" s="1" t="s">
        <v>15</v>
      </c>
      <c r="G640" s="1" t="s">
        <v>16</v>
      </c>
      <c r="H640" s="1" t="s">
        <v>58</v>
      </c>
      <c r="I640" s="1" t="s">
        <v>1239</v>
      </c>
      <c r="J640">
        <v>251.91</v>
      </c>
      <c r="K640">
        <v>9</v>
      </c>
      <c r="L640">
        <v>47.862900000000003</v>
      </c>
    </row>
    <row r="641" spans="1:12" x14ac:dyDescent="0.25">
      <c r="A641" s="1" t="s">
        <v>1233</v>
      </c>
      <c r="B641" s="2">
        <v>40847</v>
      </c>
      <c r="C641" s="2">
        <v>40851</v>
      </c>
      <c r="D641" s="1" t="s">
        <v>730</v>
      </c>
      <c r="E641" s="1" t="s">
        <v>14</v>
      </c>
      <c r="F641" s="1" t="s">
        <v>15</v>
      </c>
      <c r="G641" s="1" t="s">
        <v>16</v>
      </c>
      <c r="H641" s="1" t="s">
        <v>23</v>
      </c>
      <c r="I641" s="1" t="s">
        <v>1240</v>
      </c>
      <c r="J641">
        <v>12.39</v>
      </c>
      <c r="K641">
        <v>3</v>
      </c>
      <c r="L641">
        <v>3.7170000000000001</v>
      </c>
    </row>
    <row r="642" spans="1:12" x14ac:dyDescent="0.25">
      <c r="A642" s="1" t="s">
        <v>1241</v>
      </c>
      <c r="B642" s="2">
        <v>41012</v>
      </c>
      <c r="C642" s="2">
        <v>41018</v>
      </c>
      <c r="D642" s="1" t="s">
        <v>442</v>
      </c>
      <c r="E642" s="1" t="s">
        <v>14</v>
      </c>
      <c r="F642" s="1" t="s">
        <v>944</v>
      </c>
      <c r="G642" s="1" t="s">
        <v>16</v>
      </c>
      <c r="H642" s="1" t="s">
        <v>58</v>
      </c>
      <c r="I642" s="1" t="s">
        <v>1242</v>
      </c>
      <c r="J642">
        <v>199.96</v>
      </c>
      <c r="K642">
        <v>4</v>
      </c>
      <c r="L642">
        <v>69.986000000000004</v>
      </c>
    </row>
    <row r="643" spans="1:12" x14ac:dyDescent="0.25">
      <c r="A643" s="1" t="s">
        <v>1241</v>
      </c>
      <c r="B643" s="2">
        <v>41012</v>
      </c>
      <c r="C643" s="2">
        <v>41018</v>
      </c>
      <c r="D643" s="1" t="s">
        <v>442</v>
      </c>
      <c r="E643" s="1" t="s">
        <v>14</v>
      </c>
      <c r="F643" s="1" t="s">
        <v>944</v>
      </c>
      <c r="G643" s="1" t="s">
        <v>16</v>
      </c>
      <c r="H643" s="1" t="s">
        <v>31</v>
      </c>
      <c r="I643" s="1" t="s">
        <v>1243</v>
      </c>
      <c r="J643">
        <v>710.83199999999999</v>
      </c>
      <c r="K643">
        <v>3</v>
      </c>
      <c r="L643">
        <v>-97.739400000000003</v>
      </c>
    </row>
    <row r="644" spans="1:12" x14ac:dyDescent="0.25">
      <c r="A644" s="1" t="s">
        <v>1244</v>
      </c>
      <c r="B644" s="2">
        <v>41964</v>
      </c>
      <c r="C644" s="2">
        <v>41969</v>
      </c>
      <c r="D644" s="1" t="s">
        <v>1245</v>
      </c>
      <c r="E644" s="1" t="s">
        <v>14</v>
      </c>
      <c r="F644" s="1" t="s">
        <v>1246</v>
      </c>
      <c r="G644" s="1" t="s">
        <v>16</v>
      </c>
      <c r="H644" s="1" t="s">
        <v>110</v>
      </c>
      <c r="I644" s="1" t="s">
        <v>298</v>
      </c>
      <c r="J644">
        <v>283.92</v>
      </c>
      <c r="K644">
        <v>5</v>
      </c>
      <c r="L644">
        <v>-46.137</v>
      </c>
    </row>
    <row r="645" spans="1:12" x14ac:dyDescent="0.25">
      <c r="A645" s="1" t="s">
        <v>1247</v>
      </c>
      <c r="B645" s="2">
        <v>41605</v>
      </c>
      <c r="C645" s="2">
        <v>41611</v>
      </c>
      <c r="D645" s="1" t="s">
        <v>1248</v>
      </c>
      <c r="E645" s="1" t="s">
        <v>14</v>
      </c>
      <c r="F645" s="1" t="s">
        <v>36</v>
      </c>
      <c r="G645" s="1" t="s">
        <v>37</v>
      </c>
      <c r="H645" s="1" t="s">
        <v>27</v>
      </c>
      <c r="I645" s="1" t="s">
        <v>1249</v>
      </c>
      <c r="J645">
        <v>7.3120000000000003</v>
      </c>
      <c r="K645">
        <v>2</v>
      </c>
      <c r="L645">
        <v>2.5592000000000001</v>
      </c>
    </row>
    <row r="646" spans="1:12" x14ac:dyDescent="0.25">
      <c r="A646" s="1" t="s">
        <v>1250</v>
      </c>
      <c r="B646" s="2">
        <v>41951</v>
      </c>
      <c r="C646" s="2">
        <v>41956</v>
      </c>
      <c r="D646" s="1" t="s">
        <v>970</v>
      </c>
      <c r="E646" s="1" t="s">
        <v>14</v>
      </c>
      <c r="F646" s="1" t="s">
        <v>202</v>
      </c>
      <c r="G646" s="1" t="s">
        <v>16</v>
      </c>
      <c r="H646" s="1" t="s">
        <v>58</v>
      </c>
      <c r="I646" s="1" t="s">
        <v>1251</v>
      </c>
      <c r="J646">
        <v>59.97</v>
      </c>
      <c r="K646">
        <v>3</v>
      </c>
      <c r="L646">
        <v>13.793100000000001</v>
      </c>
    </row>
    <row r="647" spans="1:12" x14ac:dyDescent="0.25">
      <c r="A647" s="1" t="s">
        <v>1250</v>
      </c>
      <c r="B647" s="2">
        <v>41951</v>
      </c>
      <c r="C647" s="2">
        <v>41956</v>
      </c>
      <c r="D647" s="1" t="s">
        <v>970</v>
      </c>
      <c r="E647" s="1" t="s">
        <v>14</v>
      </c>
      <c r="F647" s="1" t="s">
        <v>202</v>
      </c>
      <c r="G647" s="1" t="s">
        <v>16</v>
      </c>
      <c r="H647" s="1" t="s">
        <v>25</v>
      </c>
      <c r="I647" s="1" t="s">
        <v>1252</v>
      </c>
      <c r="J647">
        <v>761.54399999999998</v>
      </c>
      <c r="K647">
        <v>7</v>
      </c>
      <c r="L647">
        <v>66.635099999999994</v>
      </c>
    </row>
    <row r="648" spans="1:12" x14ac:dyDescent="0.25">
      <c r="A648" s="1" t="s">
        <v>1253</v>
      </c>
      <c r="B648" s="2">
        <v>40878</v>
      </c>
      <c r="C648" s="2">
        <v>40882</v>
      </c>
      <c r="D648" s="1" t="s">
        <v>1254</v>
      </c>
      <c r="E648" s="1" t="s">
        <v>14</v>
      </c>
      <c r="F648" s="1" t="s">
        <v>47</v>
      </c>
      <c r="G648" s="1" t="s">
        <v>16</v>
      </c>
      <c r="H648" s="1" t="s">
        <v>21</v>
      </c>
      <c r="I648" s="1" t="s">
        <v>1255</v>
      </c>
      <c r="J648">
        <v>58.2</v>
      </c>
      <c r="K648">
        <v>3</v>
      </c>
      <c r="L648">
        <v>28.518000000000001</v>
      </c>
    </row>
    <row r="649" spans="1:12" x14ac:dyDescent="0.25">
      <c r="A649" s="1" t="s">
        <v>1256</v>
      </c>
      <c r="B649" s="2">
        <v>41267</v>
      </c>
      <c r="C649" s="2">
        <v>41272</v>
      </c>
      <c r="D649" s="1" t="s">
        <v>1257</v>
      </c>
      <c r="E649" s="1" t="s">
        <v>14</v>
      </c>
      <c r="F649" s="1" t="s">
        <v>105</v>
      </c>
      <c r="G649" s="1" t="s">
        <v>73</v>
      </c>
      <c r="H649" s="1" t="s">
        <v>67</v>
      </c>
      <c r="I649" s="1" t="s">
        <v>1258</v>
      </c>
      <c r="J649">
        <v>106.232</v>
      </c>
      <c r="K649">
        <v>7</v>
      </c>
      <c r="L649">
        <v>37.181199999999997</v>
      </c>
    </row>
    <row r="650" spans="1:12" x14ac:dyDescent="0.25">
      <c r="A650" s="1" t="s">
        <v>1256</v>
      </c>
      <c r="B650" s="2">
        <v>41267</v>
      </c>
      <c r="C650" s="2">
        <v>41272</v>
      </c>
      <c r="D650" s="1" t="s">
        <v>1257</v>
      </c>
      <c r="E650" s="1" t="s">
        <v>14</v>
      </c>
      <c r="F650" s="1" t="s">
        <v>105</v>
      </c>
      <c r="G650" s="1" t="s">
        <v>73</v>
      </c>
      <c r="H650" s="1" t="s">
        <v>25</v>
      </c>
      <c r="I650" s="1" t="s">
        <v>1259</v>
      </c>
      <c r="J650">
        <v>111.98399999999999</v>
      </c>
      <c r="K650">
        <v>2</v>
      </c>
      <c r="L650">
        <v>11.198399999999999</v>
      </c>
    </row>
    <row r="651" spans="1:12" x14ac:dyDescent="0.25">
      <c r="A651" s="1" t="s">
        <v>1256</v>
      </c>
      <c r="B651" s="2">
        <v>41267</v>
      </c>
      <c r="C651" s="2">
        <v>41272</v>
      </c>
      <c r="D651" s="1" t="s">
        <v>1257</v>
      </c>
      <c r="E651" s="1" t="s">
        <v>14</v>
      </c>
      <c r="F651" s="1" t="s">
        <v>105</v>
      </c>
      <c r="G651" s="1" t="s">
        <v>73</v>
      </c>
      <c r="H651" s="1" t="s">
        <v>21</v>
      </c>
      <c r="I651" s="1" t="s">
        <v>929</v>
      </c>
      <c r="J651">
        <v>7.7119999999999997</v>
      </c>
      <c r="K651">
        <v>2</v>
      </c>
      <c r="L651">
        <v>1.7352000000000001</v>
      </c>
    </row>
    <row r="652" spans="1:12" x14ac:dyDescent="0.25">
      <c r="A652" s="1" t="s">
        <v>1260</v>
      </c>
      <c r="B652" s="2">
        <v>41694</v>
      </c>
      <c r="C652" s="2">
        <v>41700</v>
      </c>
      <c r="D652" s="1" t="s">
        <v>1261</v>
      </c>
      <c r="E652" s="1" t="s">
        <v>14</v>
      </c>
      <c r="F652" s="1" t="s">
        <v>15</v>
      </c>
      <c r="G652" s="1" t="s">
        <v>16</v>
      </c>
      <c r="H652" s="1" t="s">
        <v>67</v>
      </c>
      <c r="I652" s="1" t="s">
        <v>1262</v>
      </c>
      <c r="J652">
        <v>37.44</v>
      </c>
      <c r="K652">
        <v>6</v>
      </c>
      <c r="L652">
        <v>16.847999999999999</v>
      </c>
    </row>
    <row r="653" spans="1:12" x14ac:dyDescent="0.25">
      <c r="A653" s="1" t="s">
        <v>1263</v>
      </c>
      <c r="B653" s="2">
        <v>41208</v>
      </c>
      <c r="C653" s="2">
        <v>41212</v>
      </c>
      <c r="D653" s="1" t="s">
        <v>361</v>
      </c>
      <c r="E653" s="1" t="s">
        <v>14</v>
      </c>
      <c r="F653" s="1" t="s">
        <v>1264</v>
      </c>
      <c r="G653" s="1" t="s">
        <v>16</v>
      </c>
      <c r="H653" s="1" t="s">
        <v>17</v>
      </c>
      <c r="I653" s="1" t="s">
        <v>1265</v>
      </c>
      <c r="J653">
        <v>5.76</v>
      </c>
      <c r="K653">
        <v>2</v>
      </c>
      <c r="L653">
        <v>2.6496</v>
      </c>
    </row>
    <row r="654" spans="1:12" x14ac:dyDescent="0.25">
      <c r="A654" s="1" t="s">
        <v>1266</v>
      </c>
      <c r="B654" s="2">
        <v>41012</v>
      </c>
      <c r="C654" s="2">
        <v>41014</v>
      </c>
      <c r="D654" s="1" t="s">
        <v>1267</v>
      </c>
      <c r="E654" s="1" t="s">
        <v>14</v>
      </c>
      <c r="F654" s="1" t="s">
        <v>603</v>
      </c>
      <c r="G654" s="1" t="s">
        <v>158</v>
      </c>
      <c r="H654" s="1" t="s">
        <v>122</v>
      </c>
      <c r="I654" s="1" t="s">
        <v>434</v>
      </c>
      <c r="J654">
        <v>12.88</v>
      </c>
      <c r="K654">
        <v>1</v>
      </c>
      <c r="L654">
        <v>0.38640000000000002</v>
      </c>
    </row>
    <row r="655" spans="1:12" x14ac:dyDescent="0.25">
      <c r="A655" s="1" t="s">
        <v>1268</v>
      </c>
      <c r="B655" s="2">
        <v>41890</v>
      </c>
      <c r="C655" s="2">
        <v>41895</v>
      </c>
      <c r="D655" s="1" t="s">
        <v>156</v>
      </c>
      <c r="E655" s="1" t="s">
        <v>14</v>
      </c>
      <c r="F655" s="1" t="s">
        <v>87</v>
      </c>
      <c r="G655" s="1" t="s">
        <v>88</v>
      </c>
      <c r="H655" s="1" t="s">
        <v>43</v>
      </c>
      <c r="I655" s="1" t="s">
        <v>1269</v>
      </c>
      <c r="J655">
        <v>37.68</v>
      </c>
      <c r="K655">
        <v>3</v>
      </c>
      <c r="L655">
        <v>2.355</v>
      </c>
    </row>
    <row r="656" spans="1:12" x14ac:dyDescent="0.25">
      <c r="A656" s="1" t="s">
        <v>1268</v>
      </c>
      <c r="B656" s="2">
        <v>41890</v>
      </c>
      <c r="C656" s="2">
        <v>41895</v>
      </c>
      <c r="D656" s="1" t="s">
        <v>156</v>
      </c>
      <c r="E656" s="1" t="s">
        <v>14</v>
      </c>
      <c r="F656" s="1" t="s">
        <v>87</v>
      </c>
      <c r="G656" s="1" t="s">
        <v>88</v>
      </c>
      <c r="H656" s="1" t="s">
        <v>58</v>
      </c>
      <c r="I656" s="1" t="s">
        <v>1270</v>
      </c>
      <c r="J656">
        <v>279.94400000000002</v>
      </c>
      <c r="K656">
        <v>7</v>
      </c>
      <c r="L656">
        <v>80.483900000000006</v>
      </c>
    </row>
    <row r="657" spans="1:12" x14ac:dyDescent="0.25">
      <c r="A657" s="1" t="s">
        <v>1271</v>
      </c>
      <c r="B657" s="2">
        <v>40612</v>
      </c>
      <c r="C657" s="2">
        <v>40619</v>
      </c>
      <c r="D657" s="1" t="s">
        <v>1272</v>
      </c>
      <c r="E657" s="1" t="s">
        <v>14</v>
      </c>
      <c r="F657" s="1" t="s">
        <v>177</v>
      </c>
      <c r="G657" s="1" t="s">
        <v>96</v>
      </c>
      <c r="H657" s="1" t="s">
        <v>43</v>
      </c>
      <c r="I657" s="1" t="s">
        <v>1273</v>
      </c>
      <c r="J657">
        <v>636.40800000000002</v>
      </c>
      <c r="K657">
        <v>3</v>
      </c>
      <c r="L657">
        <v>-15.9102</v>
      </c>
    </row>
    <row r="658" spans="1:12" x14ac:dyDescent="0.25">
      <c r="A658" s="1" t="s">
        <v>1271</v>
      </c>
      <c r="B658" s="2">
        <v>40612</v>
      </c>
      <c r="C658" s="2">
        <v>40619</v>
      </c>
      <c r="D658" s="1" t="s">
        <v>1272</v>
      </c>
      <c r="E658" s="1" t="s">
        <v>14</v>
      </c>
      <c r="F658" s="1" t="s">
        <v>177</v>
      </c>
      <c r="G658" s="1" t="s">
        <v>96</v>
      </c>
      <c r="H658" s="1" t="s">
        <v>23</v>
      </c>
      <c r="I658" s="1" t="s">
        <v>1274</v>
      </c>
      <c r="J658">
        <v>83.168000000000006</v>
      </c>
      <c r="K658">
        <v>4</v>
      </c>
      <c r="L658">
        <v>9.3564000000000007</v>
      </c>
    </row>
    <row r="659" spans="1:12" x14ac:dyDescent="0.25">
      <c r="A659" s="1" t="s">
        <v>1275</v>
      </c>
      <c r="B659" s="2">
        <v>40742</v>
      </c>
      <c r="C659" s="2">
        <v>40742</v>
      </c>
      <c r="D659" s="1" t="s">
        <v>1276</v>
      </c>
      <c r="E659" s="1" t="s">
        <v>14</v>
      </c>
      <c r="F659" s="1" t="s">
        <v>268</v>
      </c>
      <c r="G659" s="1" t="s">
        <v>73</v>
      </c>
      <c r="H659" s="1" t="s">
        <v>110</v>
      </c>
      <c r="I659" s="1" t="s">
        <v>1277</v>
      </c>
      <c r="J659">
        <v>259.13600000000002</v>
      </c>
      <c r="K659">
        <v>4</v>
      </c>
      <c r="L659">
        <v>-25.913599999999999</v>
      </c>
    </row>
    <row r="660" spans="1:12" x14ac:dyDescent="0.25">
      <c r="A660" s="1" t="s">
        <v>1278</v>
      </c>
      <c r="B660" s="2">
        <v>41213</v>
      </c>
      <c r="C660" s="2">
        <v>41213</v>
      </c>
      <c r="D660" s="1" t="s">
        <v>1279</v>
      </c>
      <c r="E660" s="1" t="s">
        <v>14</v>
      </c>
      <c r="F660" s="1" t="s">
        <v>173</v>
      </c>
      <c r="G660" s="1" t="s">
        <v>16</v>
      </c>
      <c r="H660" s="1" t="s">
        <v>67</v>
      </c>
      <c r="I660" s="1" t="s">
        <v>301</v>
      </c>
      <c r="J660">
        <v>19.98</v>
      </c>
      <c r="K660">
        <v>1</v>
      </c>
      <c r="L660">
        <v>9.3905999999999992</v>
      </c>
    </row>
    <row r="661" spans="1:12" x14ac:dyDescent="0.25">
      <c r="A661" s="1" t="s">
        <v>1278</v>
      </c>
      <c r="B661" s="2">
        <v>41213</v>
      </c>
      <c r="C661" s="2">
        <v>41213</v>
      </c>
      <c r="D661" s="1" t="s">
        <v>1279</v>
      </c>
      <c r="E661" s="1" t="s">
        <v>14</v>
      </c>
      <c r="F661" s="1" t="s">
        <v>173</v>
      </c>
      <c r="G661" s="1" t="s">
        <v>16</v>
      </c>
      <c r="H661" s="1" t="s">
        <v>27</v>
      </c>
      <c r="I661" s="1" t="s">
        <v>1280</v>
      </c>
      <c r="J661">
        <v>398.35199999999998</v>
      </c>
      <c r="K661">
        <v>3</v>
      </c>
      <c r="L661">
        <v>124.485</v>
      </c>
    </row>
    <row r="662" spans="1:12" x14ac:dyDescent="0.25">
      <c r="A662" s="1" t="s">
        <v>1278</v>
      </c>
      <c r="B662" s="2">
        <v>41213</v>
      </c>
      <c r="C662" s="2">
        <v>41213</v>
      </c>
      <c r="D662" s="1" t="s">
        <v>1279</v>
      </c>
      <c r="E662" s="1" t="s">
        <v>14</v>
      </c>
      <c r="F662" s="1" t="s">
        <v>173</v>
      </c>
      <c r="G662" s="1" t="s">
        <v>16</v>
      </c>
      <c r="H662" s="1" t="s">
        <v>23</v>
      </c>
      <c r="I662" s="1" t="s">
        <v>1281</v>
      </c>
      <c r="J662">
        <v>5.04</v>
      </c>
      <c r="K662">
        <v>3</v>
      </c>
      <c r="L662">
        <v>1.26</v>
      </c>
    </row>
    <row r="663" spans="1:12" x14ac:dyDescent="0.25">
      <c r="A663" s="1" t="s">
        <v>1278</v>
      </c>
      <c r="B663" s="2">
        <v>41213</v>
      </c>
      <c r="C663" s="2">
        <v>41213</v>
      </c>
      <c r="D663" s="1" t="s">
        <v>1279</v>
      </c>
      <c r="E663" s="1" t="s">
        <v>14</v>
      </c>
      <c r="F663" s="1" t="s">
        <v>173</v>
      </c>
      <c r="G663" s="1" t="s">
        <v>16</v>
      </c>
      <c r="H663" s="1" t="s">
        <v>119</v>
      </c>
      <c r="I663" s="1" t="s">
        <v>964</v>
      </c>
      <c r="J663">
        <v>17.45</v>
      </c>
      <c r="K663">
        <v>5</v>
      </c>
      <c r="L663">
        <v>8.0269999999999992</v>
      </c>
    </row>
    <row r="664" spans="1:12" x14ac:dyDescent="0.25">
      <c r="A664" s="1" t="s">
        <v>1278</v>
      </c>
      <c r="B664" s="2">
        <v>41213</v>
      </c>
      <c r="C664" s="2">
        <v>41213</v>
      </c>
      <c r="D664" s="1" t="s">
        <v>1279</v>
      </c>
      <c r="E664" s="1" t="s">
        <v>14</v>
      </c>
      <c r="F664" s="1" t="s">
        <v>173</v>
      </c>
      <c r="G664" s="1" t="s">
        <v>16</v>
      </c>
      <c r="H664" s="1" t="s">
        <v>110</v>
      </c>
      <c r="I664" s="1" t="s">
        <v>1282</v>
      </c>
      <c r="J664">
        <v>323.13600000000002</v>
      </c>
      <c r="K664">
        <v>4</v>
      </c>
      <c r="L664">
        <v>20.196000000000002</v>
      </c>
    </row>
    <row r="665" spans="1:12" x14ac:dyDescent="0.25">
      <c r="A665" s="1" t="s">
        <v>1278</v>
      </c>
      <c r="B665" s="2">
        <v>41213</v>
      </c>
      <c r="C665" s="2">
        <v>41213</v>
      </c>
      <c r="D665" s="1" t="s">
        <v>1279</v>
      </c>
      <c r="E665" s="1" t="s">
        <v>14</v>
      </c>
      <c r="F665" s="1" t="s">
        <v>173</v>
      </c>
      <c r="G665" s="1" t="s">
        <v>16</v>
      </c>
      <c r="H665" s="1" t="s">
        <v>122</v>
      </c>
      <c r="I665" s="1" t="s">
        <v>1283</v>
      </c>
      <c r="J665">
        <v>29.7</v>
      </c>
      <c r="K665">
        <v>3</v>
      </c>
      <c r="L665">
        <v>8.0190000000000001</v>
      </c>
    </row>
    <row r="666" spans="1:12" x14ac:dyDescent="0.25">
      <c r="A666" s="1" t="s">
        <v>1278</v>
      </c>
      <c r="B666" s="2">
        <v>41213</v>
      </c>
      <c r="C666" s="2">
        <v>41213</v>
      </c>
      <c r="D666" s="1" t="s">
        <v>1279</v>
      </c>
      <c r="E666" s="1" t="s">
        <v>14</v>
      </c>
      <c r="F666" s="1" t="s">
        <v>173</v>
      </c>
      <c r="G666" s="1" t="s">
        <v>16</v>
      </c>
      <c r="H666" s="1" t="s">
        <v>25</v>
      </c>
      <c r="I666" s="1" t="s">
        <v>1284</v>
      </c>
      <c r="J666">
        <v>1295.8399999999999</v>
      </c>
      <c r="K666">
        <v>4</v>
      </c>
      <c r="L666">
        <v>145.78200000000001</v>
      </c>
    </row>
    <row r="667" spans="1:12" x14ac:dyDescent="0.25">
      <c r="A667" s="1" t="s">
        <v>1278</v>
      </c>
      <c r="B667" s="2">
        <v>41213</v>
      </c>
      <c r="C667" s="2">
        <v>41213</v>
      </c>
      <c r="D667" s="1" t="s">
        <v>1279</v>
      </c>
      <c r="E667" s="1" t="s">
        <v>14</v>
      </c>
      <c r="F667" s="1" t="s">
        <v>173</v>
      </c>
      <c r="G667" s="1" t="s">
        <v>16</v>
      </c>
      <c r="H667" s="1" t="s">
        <v>43</v>
      </c>
      <c r="I667" s="1" t="s">
        <v>1285</v>
      </c>
      <c r="J667">
        <v>46.84</v>
      </c>
      <c r="K667">
        <v>2</v>
      </c>
      <c r="L667">
        <v>12.646800000000001</v>
      </c>
    </row>
    <row r="668" spans="1:12" x14ac:dyDescent="0.25">
      <c r="A668" s="1" t="s">
        <v>1278</v>
      </c>
      <c r="B668" s="2">
        <v>41213</v>
      </c>
      <c r="C668" s="2">
        <v>41213</v>
      </c>
      <c r="D668" s="1" t="s">
        <v>1279</v>
      </c>
      <c r="E668" s="1" t="s">
        <v>14</v>
      </c>
      <c r="F668" s="1" t="s">
        <v>173</v>
      </c>
      <c r="G668" s="1" t="s">
        <v>16</v>
      </c>
      <c r="H668" s="1" t="s">
        <v>296</v>
      </c>
      <c r="I668" s="1" t="s">
        <v>1286</v>
      </c>
      <c r="J668">
        <v>425.83300000000003</v>
      </c>
      <c r="K668">
        <v>1</v>
      </c>
      <c r="L668">
        <v>20.039200000000001</v>
      </c>
    </row>
    <row r="669" spans="1:12" x14ac:dyDescent="0.25">
      <c r="A669" s="1" t="s">
        <v>1287</v>
      </c>
      <c r="B669" s="2">
        <v>41537</v>
      </c>
      <c r="C669" s="2">
        <v>41541</v>
      </c>
      <c r="D669" s="1" t="s">
        <v>1288</v>
      </c>
      <c r="E669" s="1" t="s">
        <v>14</v>
      </c>
      <c r="F669" s="1" t="s">
        <v>1289</v>
      </c>
      <c r="G669" s="1" t="s">
        <v>16</v>
      </c>
      <c r="H669" s="1" t="s">
        <v>67</v>
      </c>
      <c r="I669" s="1" t="s">
        <v>1290</v>
      </c>
      <c r="J669">
        <v>159.88</v>
      </c>
      <c r="K669">
        <v>7</v>
      </c>
      <c r="L669">
        <v>73.544799999999995</v>
      </c>
    </row>
    <row r="670" spans="1:12" x14ac:dyDescent="0.25">
      <c r="A670" s="1" t="s">
        <v>1291</v>
      </c>
      <c r="B670" s="2">
        <v>41743</v>
      </c>
      <c r="C670" s="2">
        <v>41745</v>
      </c>
      <c r="D670" s="1" t="s">
        <v>613</v>
      </c>
      <c r="E670" s="1" t="s">
        <v>14</v>
      </c>
      <c r="F670" s="1" t="s">
        <v>36</v>
      </c>
      <c r="G670" s="1" t="s">
        <v>37</v>
      </c>
      <c r="H670" s="1" t="s">
        <v>67</v>
      </c>
      <c r="I670" s="1" t="s">
        <v>191</v>
      </c>
      <c r="J670">
        <v>5.28</v>
      </c>
      <c r="K670">
        <v>1</v>
      </c>
      <c r="L670">
        <v>2.3759999999999999</v>
      </c>
    </row>
    <row r="671" spans="1:12" x14ac:dyDescent="0.25">
      <c r="A671" s="1" t="s">
        <v>1291</v>
      </c>
      <c r="B671" s="2">
        <v>41743</v>
      </c>
      <c r="C671" s="2">
        <v>41745</v>
      </c>
      <c r="D671" s="1" t="s">
        <v>613</v>
      </c>
      <c r="E671" s="1" t="s">
        <v>14</v>
      </c>
      <c r="F671" s="1" t="s">
        <v>36</v>
      </c>
      <c r="G671" s="1" t="s">
        <v>37</v>
      </c>
      <c r="H671" s="1" t="s">
        <v>27</v>
      </c>
      <c r="I671" s="1" t="s">
        <v>1292</v>
      </c>
      <c r="J671">
        <v>895.92</v>
      </c>
      <c r="K671">
        <v>5</v>
      </c>
      <c r="L671">
        <v>302.37299999999999</v>
      </c>
    </row>
    <row r="672" spans="1:12" x14ac:dyDescent="0.25">
      <c r="A672" s="1" t="s">
        <v>1293</v>
      </c>
      <c r="B672" s="2">
        <v>41953</v>
      </c>
      <c r="C672" s="2">
        <v>41955</v>
      </c>
      <c r="D672" s="1" t="s">
        <v>898</v>
      </c>
      <c r="E672" s="1" t="s">
        <v>14</v>
      </c>
      <c r="F672" s="1" t="s">
        <v>1294</v>
      </c>
      <c r="G672" s="1" t="s">
        <v>16</v>
      </c>
      <c r="H672" s="1" t="s">
        <v>110</v>
      </c>
      <c r="I672" s="1" t="s">
        <v>1077</v>
      </c>
      <c r="J672">
        <v>215.976</v>
      </c>
      <c r="K672">
        <v>3</v>
      </c>
      <c r="L672">
        <v>-2.6997</v>
      </c>
    </row>
    <row r="673" spans="1:12" x14ac:dyDescent="0.25">
      <c r="A673" s="1" t="s">
        <v>1295</v>
      </c>
      <c r="B673" s="2">
        <v>40889</v>
      </c>
      <c r="C673" s="2">
        <v>40894</v>
      </c>
      <c r="D673" s="1" t="s">
        <v>1296</v>
      </c>
      <c r="E673" s="1" t="s">
        <v>14</v>
      </c>
      <c r="F673" s="1" t="s">
        <v>319</v>
      </c>
      <c r="G673" s="1" t="s">
        <v>16</v>
      </c>
      <c r="H673" s="1" t="s">
        <v>21</v>
      </c>
      <c r="I673" s="1" t="s">
        <v>1297</v>
      </c>
      <c r="J673">
        <v>43.31</v>
      </c>
      <c r="K673">
        <v>1</v>
      </c>
      <c r="L673">
        <v>4.3310000000000004</v>
      </c>
    </row>
    <row r="674" spans="1:12" x14ac:dyDescent="0.25">
      <c r="A674" s="1" t="s">
        <v>1298</v>
      </c>
      <c r="B674" s="2">
        <v>41481</v>
      </c>
      <c r="C674" s="2">
        <v>41483</v>
      </c>
      <c r="D674" s="1" t="s">
        <v>1299</v>
      </c>
      <c r="E674" s="1" t="s">
        <v>14</v>
      </c>
      <c r="F674" s="1" t="s">
        <v>15</v>
      </c>
      <c r="G674" s="1" t="s">
        <v>16</v>
      </c>
      <c r="H674" s="1" t="s">
        <v>119</v>
      </c>
      <c r="I674" s="1" t="s">
        <v>241</v>
      </c>
      <c r="J674">
        <v>21.48</v>
      </c>
      <c r="K674">
        <v>6</v>
      </c>
      <c r="L674">
        <v>10.74</v>
      </c>
    </row>
    <row r="675" spans="1:12" x14ac:dyDescent="0.25">
      <c r="A675" s="1" t="s">
        <v>1300</v>
      </c>
      <c r="B675" s="2">
        <v>41281</v>
      </c>
      <c r="C675" s="2">
        <v>41286</v>
      </c>
      <c r="D675" s="1" t="s">
        <v>1301</v>
      </c>
      <c r="E675" s="1" t="s">
        <v>14</v>
      </c>
      <c r="F675" s="1" t="s">
        <v>705</v>
      </c>
      <c r="G675" s="1" t="s">
        <v>16</v>
      </c>
      <c r="H675" s="1" t="s">
        <v>23</v>
      </c>
      <c r="I675" s="1" t="s">
        <v>1302</v>
      </c>
      <c r="J675">
        <v>34.58</v>
      </c>
      <c r="K675">
        <v>1</v>
      </c>
      <c r="L675">
        <v>10.0282</v>
      </c>
    </row>
    <row r="676" spans="1:12" x14ac:dyDescent="0.25">
      <c r="A676" s="1" t="s">
        <v>1303</v>
      </c>
      <c r="B676" s="2">
        <v>41712</v>
      </c>
      <c r="C676" s="2">
        <v>41718</v>
      </c>
      <c r="D676" s="1" t="s">
        <v>1304</v>
      </c>
      <c r="E676" s="1" t="s">
        <v>14</v>
      </c>
      <c r="F676" s="1" t="s">
        <v>1305</v>
      </c>
      <c r="G676" s="1" t="s">
        <v>16</v>
      </c>
      <c r="H676" s="1" t="s">
        <v>67</v>
      </c>
      <c r="I676" s="1" t="s">
        <v>1034</v>
      </c>
      <c r="J676">
        <v>314.55</v>
      </c>
      <c r="K676">
        <v>3</v>
      </c>
      <c r="L676">
        <v>150.98400000000001</v>
      </c>
    </row>
    <row r="677" spans="1:12" x14ac:dyDescent="0.25">
      <c r="A677" s="1" t="s">
        <v>1306</v>
      </c>
      <c r="B677" s="2">
        <v>40756</v>
      </c>
      <c r="C677" s="2">
        <v>40758</v>
      </c>
      <c r="D677" s="1" t="s">
        <v>1307</v>
      </c>
      <c r="E677" s="1" t="s">
        <v>14</v>
      </c>
      <c r="F677" s="1" t="s">
        <v>47</v>
      </c>
      <c r="G677" s="1" t="s">
        <v>16</v>
      </c>
      <c r="H677" s="1" t="s">
        <v>27</v>
      </c>
      <c r="I677" s="1" t="s">
        <v>1308</v>
      </c>
      <c r="J677">
        <v>19.751999999999999</v>
      </c>
      <c r="K677">
        <v>3</v>
      </c>
      <c r="L677">
        <v>6.9131999999999998</v>
      </c>
    </row>
    <row r="678" spans="1:12" x14ac:dyDescent="0.25">
      <c r="A678" s="1" t="s">
        <v>1309</v>
      </c>
      <c r="B678" s="2">
        <v>41563</v>
      </c>
      <c r="C678" s="2">
        <v>41569</v>
      </c>
      <c r="D678" s="1" t="s">
        <v>1310</v>
      </c>
      <c r="E678" s="1" t="s">
        <v>14</v>
      </c>
      <c r="F678" s="1" t="s">
        <v>1311</v>
      </c>
      <c r="G678" s="1" t="s">
        <v>42</v>
      </c>
      <c r="H678" s="1" t="s">
        <v>67</v>
      </c>
      <c r="I678" s="1" t="s">
        <v>1312</v>
      </c>
      <c r="J678">
        <v>45.68</v>
      </c>
      <c r="K678">
        <v>2</v>
      </c>
      <c r="L678">
        <v>21.012799999999999</v>
      </c>
    </row>
    <row r="679" spans="1:12" x14ac:dyDescent="0.25">
      <c r="A679" s="1" t="s">
        <v>1309</v>
      </c>
      <c r="B679" s="2">
        <v>41563</v>
      </c>
      <c r="C679" s="2">
        <v>41569</v>
      </c>
      <c r="D679" s="1" t="s">
        <v>1310</v>
      </c>
      <c r="E679" s="1" t="s">
        <v>14</v>
      </c>
      <c r="F679" s="1" t="s">
        <v>1311</v>
      </c>
      <c r="G679" s="1" t="s">
        <v>42</v>
      </c>
      <c r="H679" s="1" t="s">
        <v>67</v>
      </c>
      <c r="I679" s="1" t="s">
        <v>1038</v>
      </c>
      <c r="J679">
        <v>60.12</v>
      </c>
      <c r="K679">
        <v>9</v>
      </c>
      <c r="L679">
        <v>28.857600000000001</v>
      </c>
    </row>
    <row r="680" spans="1:12" x14ac:dyDescent="0.25">
      <c r="A680" s="1" t="s">
        <v>1309</v>
      </c>
      <c r="B680" s="2">
        <v>41563</v>
      </c>
      <c r="C680" s="2">
        <v>41569</v>
      </c>
      <c r="D680" s="1" t="s">
        <v>1310</v>
      </c>
      <c r="E680" s="1" t="s">
        <v>14</v>
      </c>
      <c r="F680" s="1" t="s">
        <v>1311</v>
      </c>
      <c r="G680" s="1" t="s">
        <v>42</v>
      </c>
      <c r="H680" s="1" t="s">
        <v>27</v>
      </c>
      <c r="I680" s="1" t="s">
        <v>1313</v>
      </c>
      <c r="J680">
        <v>41.72</v>
      </c>
      <c r="K680">
        <v>5</v>
      </c>
      <c r="L680">
        <v>13.0375</v>
      </c>
    </row>
    <row r="681" spans="1:12" x14ac:dyDescent="0.25">
      <c r="A681" s="1" t="s">
        <v>1309</v>
      </c>
      <c r="B681" s="2">
        <v>41563</v>
      </c>
      <c r="C681" s="2">
        <v>41569</v>
      </c>
      <c r="D681" s="1" t="s">
        <v>1310</v>
      </c>
      <c r="E681" s="1" t="s">
        <v>14</v>
      </c>
      <c r="F681" s="1" t="s">
        <v>1311</v>
      </c>
      <c r="G681" s="1" t="s">
        <v>42</v>
      </c>
      <c r="H681" s="1" t="s">
        <v>67</v>
      </c>
      <c r="I681" s="1" t="s">
        <v>339</v>
      </c>
      <c r="J681">
        <v>71.599999999999994</v>
      </c>
      <c r="K681">
        <v>8</v>
      </c>
      <c r="L681">
        <v>32.936</v>
      </c>
    </row>
    <row r="682" spans="1:12" x14ac:dyDescent="0.25">
      <c r="A682" s="1" t="s">
        <v>1314</v>
      </c>
      <c r="B682" s="2">
        <v>41853</v>
      </c>
      <c r="C682" s="2">
        <v>41856</v>
      </c>
      <c r="D682" s="1" t="s">
        <v>1315</v>
      </c>
      <c r="E682" s="1" t="s">
        <v>14</v>
      </c>
      <c r="F682" s="1" t="s">
        <v>578</v>
      </c>
      <c r="G682" s="1" t="s">
        <v>16</v>
      </c>
      <c r="H682" s="1" t="s">
        <v>27</v>
      </c>
      <c r="I682" s="1" t="s">
        <v>1316</v>
      </c>
      <c r="J682">
        <v>54.896000000000001</v>
      </c>
      <c r="K682">
        <v>2</v>
      </c>
      <c r="L682">
        <v>18.5274</v>
      </c>
    </row>
    <row r="683" spans="1:12" x14ac:dyDescent="0.25">
      <c r="A683" s="1" t="s">
        <v>1317</v>
      </c>
      <c r="B683" s="2">
        <v>41451</v>
      </c>
      <c r="C683" s="2">
        <v>41455</v>
      </c>
      <c r="D683" s="1" t="s">
        <v>1318</v>
      </c>
      <c r="E683" s="1" t="s">
        <v>14</v>
      </c>
      <c r="F683" s="1" t="s">
        <v>15</v>
      </c>
      <c r="G683" s="1" t="s">
        <v>16</v>
      </c>
      <c r="H683" s="1" t="s">
        <v>29</v>
      </c>
      <c r="I683" s="1" t="s">
        <v>1319</v>
      </c>
      <c r="J683">
        <v>60.81</v>
      </c>
      <c r="K683">
        <v>3</v>
      </c>
      <c r="L683">
        <v>17.026800000000001</v>
      </c>
    </row>
    <row r="684" spans="1:12" x14ac:dyDescent="0.25">
      <c r="A684" s="1" t="s">
        <v>1320</v>
      </c>
      <c r="B684" s="2">
        <v>41619</v>
      </c>
      <c r="C684" s="2">
        <v>41626</v>
      </c>
      <c r="D684" s="1" t="s">
        <v>733</v>
      </c>
      <c r="E684" s="1" t="s">
        <v>14</v>
      </c>
      <c r="F684" s="1" t="s">
        <v>36</v>
      </c>
      <c r="G684" s="1" t="s">
        <v>37</v>
      </c>
      <c r="H684" s="1" t="s">
        <v>27</v>
      </c>
      <c r="I684" s="1" t="s">
        <v>1321</v>
      </c>
      <c r="J684">
        <v>153.55199999999999</v>
      </c>
      <c r="K684">
        <v>3</v>
      </c>
      <c r="L684">
        <v>51.823799999999999</v>
      </c>
    </row>
    <row r="685" spans="1:12" x14ac:dyDescent="0.25">
      <c r="A685" s="1" t="s">
        <v>1320</v>
      </c>
      <c r="B685" s="2">
        <v>41619</v>
      </c>
      <c r="C685" s="2">
        <v>41626</v>
      </c>
      <c r="D685" s="1" t="s">
        <v>733</v>
      </c>
      <c r="E685" s="1" t="s">
        <v>14</v>
      </c>
      <c r="F685" s="1" t="s">
        <v>36</v>
      </c>
      <c r="G685" s="1" t="s">
        <v>37</v>
      </c>
      <c r="H685" s="1" t="s">
        <v>29</v>
      </c>
      <c r="I685" s="1" t="s">
        <v>1322</v>
      </c>
      <c r="J685">
        <v>65.34</v>
      </c>
      <c r="K685">
        <v>3</v>
      </c>
      <c r="L685">
        <v>22.869</v>
      </c>
    </row>
    <row r="686" spans="1:12" x14ac:dyDescent="0.25">
      <c r="A686" s="1" t="s">
        <v>1320</v>
      </c>
      <c r="B686" s="2">
        <v>41619</v>
      </c>
      <c r="C686" s="2">
        <v>41626</v>
      </c>
      <c r="D686" s="1" t="s">
        <v>733</v>
      </c>
      <c r="E686" s="1" t="s">
        <v>14</v>
      </c>
      <c r="F686" s="1" t="s">
        <v>36</v>
      </c>
      <c r="G686" s="1" t="s">
        <v>37</v>
      </c>
      <c r="H686" s="1" t="s">
        <v>67</v>
      </c>
      <c r="I686" s="1" t="s">
        <v>1323</v>
      </c>
      <c r="J686">
        <v>123.92</v>
      </c>
      <c r="K686">
        <v>4</v>
      </c>
      <c r="L686">
        <v>55.764000000000003</v>
      </c>
    </row>
    <row r="687" spans="1:12" x14ac:dyDescent="0.25">
      <c r="A687" s="1" t="s">
        <v>1320</v>
      </c>
      <c r="B687" s="2">
        <v>41619</v>
      </c>
      <c r="C687" s="2">
        <v>41626</v>
      </c>
      <c r="D687" s="1" t="s">
        <v>733</v>
      </c>
      <c r="E687" s="1" t="s">
        <v>14</v>
      </c>
      <c r="F687" s="1" t="s">
        <v>36</v>
      </c>
      <c r="G687" s="1" t="s">
        <v>37</v>
      </c>
      <c r="H687" s="1" t="s">
        <v>29</v>
      </c>
      <c r="I687" s="1" t="s">
        <v>1324</v>
      </c>
      <c r="J687">
        <v>35.1</v>
      </c>
      <c r="K687">
        <v>3</v>
      </c>
      <c r="L687">
        <v>12.285</v>
      </c>
    </row>
    <row r="688" spans="1:12" x14ac:dyDescent="0.25">
      <c r="A688" s="1" t="s">
        <v>1320</v>
      </c>
      <c r="B688" s="2">
        <v>41619</v>
      </c>
      <c r="C688" s="2">
        <v>41626</v>
      </c>
      <c r="D688" s="1" t="s">
        <v>733</v>
      </c>
      <c r="E688" s="1" t="s">
        <v>14</v>
      </c>
      <c r="F688" s="1" t="s">
        <v>36</v>
      </c>
      <c r="G688" s="1" t="s">
        <v>37</v>
      </c>
      <c r="H688" s="1" t="s">
        <v>58</v>
      </c>
      <c r="I688" s="1" t="s">
        <v>1083</v>
      </c>
      <c r="J688">
        <v>44.75</v>
      </c>
      <c r="K688">
        <v>5</v>
      </c>
      <c r="L688">
        <v>8.5024999999999995</v>
      </c>
    </row>
    <row r="689" spans="1:12" x14ac:dyDescent="0.25">
      <c r="A689" s="1" t="s">
        <v>1325</v>
      </c>
      <c r="B689" s="2">
        <v>41158</v>
      </c>
      <c r="C689" s="2">
        <v>41164</v>
      </c>
      <c r="D689" s="1" t="s">
        <v>875</v>
      </c>
      <c r="E689" s="1" t="s">
        <v>14</v>
      </c>
      <c r="F689" s="1" t="s">
        <v>36</v>
      </c>
      <c r="G689" s="1" t="s">
        <v>37</v>
      </c>
      <c r="H689" s="1" t="s">
        <v>27</v>
      </c>
      <c r="I689" s="1" t="s">
        <v>1326</v>
      </c>
      <c r="J689">
        <v>6.0960000000000001</v>
      </c>
      <c r="K689">
        <v>2</v>
      </c>
      <c r="L689">
        <v>2.1335999999999999</v>
      </c>
    </row>
    <row r="690" spans="1:12" x14ac:dyDescent="0.25">
      <c r="A690" s="1" t="s">
        <v>1325</v>
      </c>
      <c r="B690" s="2">
        <v>41158</v>
      </c>
      <c r="C690" s="2">
        <v>41164</v>
      </c>
      <c r="D690" s="1" t="s">
        <v>875</v>
      </c>
      <c r="E690" s="1" t="s">
        <v>14</v>
      </c>
      <c r="F690" s="1" t="s">
        <v>36</v>
      </c>
      <c r="G690" s="1" t="s">
        <v>37</v>
      </c>
      <c r="H690" s="1" t="s">
        <v>21</v>
      </c>
      <c r="I690" s="1" t="s">
        <v>1327</v>
      </c>
      <c r="J690">
        <v>191.82</v>
      </c>
      <c r="K690">
        <v>3</v>
      </c>
      <c r="L690">
        <v>74.809799999999996</v>
      </c>
    </row>
    <row r="691" spans="1:12" x14ac:dyDescent="0.25">
      <c r="A691" s="1" t="s">
        <v>1328</v>
      </c>
      <c r="B691" s="2">
        <v>41914</v>
      </c>
      <c r="C691" s="2">
        <v>41915</v>
      </c>
      <c r="D691" s="1" t="s">
        <v>1329</v>
      </c>
      <c r="E691" s="1" t="s">
        <v>14</v>
      </c>
      <c r="F691" s="1" t="s">
        <v>142</v>
      </c>
      <c r="G691" s="1" t="s">
        <v>16</v>
      </c>
      <c r="H691" s="1" t="s">
        <v>27</v>
      </c>
      <c r="I691" s="1" t="s">
        <v>639</v>
      </c>
      <c r="J691">
        <v>1.44</v>
      </c>
      <c r="K691">
        <v>1</v>
      </c>
      <c r="L691">
        <v>0.504</v>
      </c>
    </row>
    <row r="692" spans="1:12" x14ac:dyDescent="0.25">
      <c r="A692" s="1" t="s">
        <v>1328</v>
      </c>
      <c r="B692" s="2">
        <v>41914</v>
      </c>
      <c r="C692" s="2">
        <v>41915</v>
      </c>
      <c r="D692" s="1" t="s">
        <v>1329</v>
      </c>
      <c r="E692" s="1" t="s">
        <v>14</v>
      </c>
      <c r="F692" s="1" t="s">
        <v>142</v>
      </c>
      <c r="G692" s="1" t="s">
        <v>16</v>
      </c>
      <c r="H692" s="1" t="s">
        <v>27</v>
      </c>
      <c r="I692" s="1" t="s">
        <v>248</v>
      </c>
      <c r="J692">
        <v>61.776000000000003</v>
      </c>
      <c r="K692">
        <v>13</v>
      </c>
      <c r="L692">
        <v>20.849399999999999</v>
      </c>
    </row>
    <row r="693" spans="1:12" x14ac:dyDescent="0.25">
      <c r="A693" s="1" t="s">
        <v>1328</v>
      </c>
      <c r="B693" s="2">
        <v>41914</v>
      </c>
      <c r="C693" s="2">
        <v>41915</v>
      </c>
      <c r="D693" s="1" t="s">
        <v>1329</v>
      </c>
      <c r="E693" s="1" t="s">
        <v>14</v>
      </c>
      <c r="F693" s="1" t="s">
        <v>142</v>
      </c>
      <c r="G693" s="1" t="s">
        <v>16</v>
      </c>
      <c r="H693" s="1" t="s">
        <v>29</v>
      </c>
      <c r="I693" s="1" t="s">
        <v>1330</v>
      </c>
      <c r="J693">
        <v>241.96</v>
      </c>
      <c r="K693">
        <v>2</v>
      </c>
      <c r="L693">
        <v>60.49</v>
      </c>
    </row>
    <row r="694" spans="1:12" x14ac:dyDescent="0.25">
      <c r="A694" s="1" t="s">
        <v>1328</v>
      </c>
      <c r="B694" s="2">
        <v>41914</v>
      </c>
      <c r="C694" s="2">
        <v>41915</v>
      </c>
      <c r="D694" s="1" t="s">
        <v>1329</v>
      </c>
      <c r="E694" s="1" t="s">
        <v>14</v>
      </c>
      <c r="F694" s="1" t="s">
        <v>142</v>
      </c>
      <c r="G694" s="1" t="s">
        <v>16</v>
      </c>
      <c r="H694" s="1" t="s">
        <v>110</v>
      </c>
      <c r="I694" s="1" t="s">
        <v>1331</v>
      </c>
      <c r="J694">
        <v>108.608</v>
      </c>
      <c r="K694">
        <v>4</v>
      </c>
      <c r="L694">
        <v>9.5031999999999996</v>
      </c>
    </row>
    <row r="695" spans="1:12" x14ac:dyDescent="0.25">
      <c r="A695" s="1" t="s">
        <v>1332</v>
      </c>
      <c r="B695" s="2">
        <v>41849</v>
      </c>
      <c r="C695" s="2">
        <v>41853</v>
      </c>
      <c r="D695" s="1" t="s">
        <v>1333</v>
      </c>
      <c r="E695" s="1" t="s">
        <v>14</v>
      </c>
      <c r="F695" s="1" t="s">
        <v>47</v>
      </c>
      <c r="G695" s="1" t="s">
        <v>16</v>
      </c>
      <c r="H695" s="1" t="s">
        <v>27</v>
      </c>
      <c r="I695" s="1" t="s">
        <v>1334</v>
      </c>
      <c r="J695">
        <v>9.984</v>
      </c>
      <c r="K695">
        <v>4</v>
      </c>
      <c r="L695">
        <v>3.6192000000000002</v>
      </c>
    </row>
    <row r="696" spans="1:12" x14ac:dyDescent="0.25">
      <c r="A696" s="1" t="s">
        <v>1332</v>
      </c>
      <c r="B696" s="2">
        <v>41849</v>
      </c>
      <c r="C696" s="2">
        <v>41853</v>
      </c>
      <c r="D696" s="1" t="s">
        <v>1333</v>
      </c>
      <c r="E696" s="1" t="s">
        <v>14</v>
      </c>
      <c r="F696" s="1" t="s">
        <v>47</v>
      </c>
      <c r="G696" s="1" t="s">
        <v>16</v>
      </c>
      <c r="H696" s="1" t="s">
        <v>43</v>
      </c>
      <c r="I696" s="1" t="s">
        <v>1335</v>
      </c>
      <c r="J696">
        <v>14.98</v>
      </c>
      <c r="K696">
        <v>1</v>
      </c>
      <c r="L696">
        <v>4.1943999999999999</v>
      </c>
    </row>
    <row r="697" spans="1:12" x14ac:dyDescent="0.25">
      <c r="A697" s="1" t="s">
        <v>1332</v>
      </c>
      <c r="B697" s="2">
        <v>41849</v>
      </c>
      <c r="C697" s="2">
        <v>41853</v>
      </c>
      <c r="D697" s="1" t="s">
        <v>1333</v>
      </c>
      <c r="E697" s="1" t="s">
        <v>14</v>
      </c>
      <c r="F697" s="1" t="s">
        <v>47</v>
      </c>
      <c r="G697" s="1" t="s">
        <v>16</v>
      </c>
      <c r="H697" s="1" t="s">
        <v>25</v>
      </c>
      <c r="I697" s="1" t="s">
        <v>1336</v>
      </c>
      <c r="J697">
        <v>1145.5999999999999</v>
      </c>
      <c r="K697">
        <v>4</v>
      </c>
      <c r="L697">
        <v>100.24</v>
      </c>
    </row>
    <row r="698" spans="1:12" x14ac:dyDescent="0.25">
      <c r="A698" s="1" t="s">
        <v>1337</v>
      </c>
      <c r="B698" s="2">
        <v>41353</v>
      </c>
      <c r="C698" s="2">
        <v>41355</v>
      </c>
      <c r="D698" s="1" t="s">
        <v>1338</v>
      </c>
      <c r="E698" s="1" t="s">
        <v>14</v>
      </c>
      <c r="F698" s="1" t="s">
        <v>1339</v>
      </c>
      <c r="G698" s="1" t="s">
        <v>96</v>
      </c>
      <c r="H698" s="1" t="s">
        <v>296</v>
      </c>
      <c r="I698" s="1" t="s">
        <v>1340</v>
      </c>
      <c r="J698">
        <v>72.293999999999997</v>
      </c>
      <c r="K698">
        <v>1</v>
      </c>
      <c r="L698">
        <v>-98.8018</v>
      </c>
    </row>
    <row r="699" spans="1:12" x14ac:dyDescent="0.25">
      <c r="A699" s="1" t="s">
        <v>1341</v>
      </c>
      <c r="B699" s="2">
        <v>40633</v>
      </c>
      <c r="C699" s="2">
        <v>40638</v>
      </c>
      <c r="D699" s="1" t="s">
        <v>814</v>
      </c>
      <c r="E699" s="1" t="s">
        <v>14</v>
      </c>
      <c r="F699" s="1" t="s">
        <v>47</v>
      </c>
      <c r="G699" s="1" t="s">
        <v>16</v>
      </c>
      <c r="H699" s="1" t="s">
        <v>27</v>
      </c>
      <c r="I699" s="1" t="s">
        <v>1342</v>
      </c>
      <c r="J699">
        <v>673.56799999999998</v>
      </c>
      <c r="K699">
        <v>2</v>
      </c>
      <c r="L699">
        <v>252.58799999999999</v>
      </c>
    </row>
    <row r="700" spans="1:12" x14ac:dyDescent="0.25">
      <c r="A700" s="1" t="s">
        <v>1341</v>
      </c>
      <c r="B700" s="2">
        <v>40633</v>
      </c>
      <c r="C700" s="2">
        <v>40638</v>
      </c>
      <c r="D700" s="1" t="s">
        <v>814</v>
      </c>
      <c r="E700" s="1" t="s">
        <v>14</v>
      </c>
      <c r="F700" s="1" t="s">
        <v>47</v>
      </c>
      <c r="G700" s="1" t="s">
        <v>16</v>
      </c>
      <c r="H700" s="1" t="s">
        <v>29</v>
      </c>
      <c r="I700" s="1" t="s">
        <v>1343</v>
      </c>
      <c r="J700">
        <v>52.98</v>
      </c>
      <c r="K700">
        <v>2</v>
      </c>
      <c r="L700">
        <v>14.8344</v>
      </c>
    </row>
    <row r="701" spans="1:12" x14ac:dyDescent="0.25">
      <c r="A701" s="1" t="s">
        <v>1344</v>
      </c>
      <c r="B701" s="2">
        <v>41257</v>
      </c>
      <c r="C701" s="2">
        <v>41259</v>
      </c>
      <c r="D701" s="1" t="s">
        <v>1345</v>
      </c>
      <c r="E701" s="1" t="s">
        <v>14</v>
      </c>
      <c r="F701" s="1" t="s">
        <v>87</v>
      </c>
      <c r="G701" s="1" t="s">
        <v>88</v>
      </c>
      <c r="H701" s="1" t="s">
        <v>25</v>
      </c>
      <c r="I701" s="1" t="s">
        <v>1346</v>
      </c>
      <c r="J701">
        <v>319.96800000000002</v>
      </c>
      <c r="K701">
        <v>4</v>
      </c>
      <c r="L701">
        <v>35.996400000000001</v>
      </c>
    </row>
    <row r="702" spans="1:12" x14ac:dyDescent="0.25">
      <c r="A702" s="1" t="s">
        <v>1347</v>
      </c>
      <c r="B702" s="2">
        <v>41471</v>
      </c>
      <c r="C702" s="2">
        <v>41477</v>
      </c>
      <c r="D702" s="1" t="s">
        <v>1348</v>
      </c>
      <c r="E702" s="1" t="s">
        <v>14</v>
      </c>
      <c r="F702" s="1" t="s">
        <v>861</v>
      </c>
      <c r="G702" s="1" t="s">
        <v>42</v>
      </c>
      <c r="H702" s="1" t="s">
        <v>122</v>
      </c>
      <c r="I702" s="1" t="s">
        <v>1349</v>
      </c>
      <c r="J702">
        <v>44.4</v>
      </c>
      <c r="K702">
        <v>5</v>
      </c>
      <c r="L702">
        <v>12.432</v>
      </c>
    </row>
    <row r="703" spans="1:12" x14ac:dyDescent="0.25">
      <c r="A703" s="1" t="s">
        <v>1350</v>
      </c>
      <c r="B703" s="2">
        <v>41594</v>
      </c>
      <c r="C703" s="2">
        <v>41596</v>
      </c>
      <c r="D703" s="1" t="s">
        <v>1351</v>
      </c>
      <c r="E703" s="1" t="s">
        <v>14</v>
      </c>
      <c r="F703" s="1" t="s">
        <v>15</v>
      </c>
      <c r="G703" s="1" t="s">
        <v>16</v>
      </c>
      <c r="H703" s="1" t="s">
        <v>27</v>
      </c>
      <c r="I703" s="1" t="s">
        <v>1352</v>
      </c>
      <c r="J703">
        <v>1016.792</v>
      </c>
      <c r="K703">
        <v>1</v>
      </c>
      <c r="L703">
        <v>381.29700000000003</v>
      </c>
    </row>
    <row r="704" spans="1:12" x14ac:dyDescent="0.25">
      <c r="A704" s="1" t="s">
        <v>1350</v>
      </c>
      <c r="B704" s="2">
        <v>41594</v>
      </c>
      <c r="C704" s="2">
        <v>41596</v>
      </c>
      <c r="D704" s="1" t="s">
        <v>1351</v>
      </c>
      <c r="E704" s="1" t="s">
        <v>14</v>
      </c>
      <c r="F704" s="1" t="s">
        <v>15</v>
      </c>
      <c r="G704" s="1" t="s">
        <v>16</v>
      </c>
      <c r="H704" s="1" t="s">
        <v>27</v>
      </c>
      <c r="I704" s="1" t="s">
        <v>1353</v>
      </c>
      <c r="J704">
        <v>38.136000000000003</v>
      </c>
      <c r="K704">
        <v>7</v>
      </c>
      <c r="L704">
        <v>13.3476</v>
      </c>
    </row>
    <row r="705" spans="1:12" x14ac:dyDescent="0.25">
      <c r="A705" s="1" t="s">
        <v>1354</v>
      </c>
      <c r="B705" s="2">
        <v>41965</v>
      </c>
      <c r="C705" s="2">
        <v>41969</v>
      </c>
      <c r="D705" s="1" t="s">
        <v>1355</v>
      </c>
      <c r="E705" s="1" t="s">
        <v>14</v>
      </c>
      <c r="F705" s="1" t="s">
        <v>133</v>
      </c>
      <c r="G705" s="1" t="s">
        <v>16</v>
      </c>
      <c r="H705" s="1" t="s">
        <v>43</v>
      </c>
      <c r="I705" s="1" t="s">
        <v>1041</v>
      </c>
      <c r="J705">
        <v>56.56</v>
      </c>
      <c r="K705">
        <v>2</v>
      </c>
      <c r="L705">
        <v>15.2712</v>
      </c>
    </row>
    <row r="706" spans="1:12" x14ac:dyDescent="0.25">
      <c r="A706" s="1" t="s">
        <v>1354</v>
      </c>
      <c r="B706" s="2">
        <v>41965</v>
      </c>
      <c r="C706" s="2">
        <v>41969</v>
      </c>
      <c r="D706" s="1" t="s">
        <v>1355</v>
      </c>
      <c r="E706" s="1" t="s">
        <v>14</v>
      </c>
      <c r="F706" s="1" t="s">
        <v>133</v>
      </c>
      <c r="G706" s="1" t="s">
        <v>16</v>
      </c>
      <c r="H706" s="1" t="s">
        <v>23</v>
      </c>
      <c r="I706" s="1" t="s">
        <v>1356</v>
      </c>
      <c r="J706">
        <v>5.56</v>
      </c>
      <c r="K706">
        <v>2</v>
      </c>
      <c r="L706">
        <v>1.4456</v>
      </c>
    </row>
    <row r="707" spans="1:12" x14ac:dyDescent="0.25">
      <c r="A707" s="1" t="s">
        <v>1354</v>
      </c>
      <c r="B707" s="2">
        <v>41965</v>
      </c>
      <c r="C707" s="2">
        <v>41969</v>
      </c>
      <c r="D707" s="1" t="s">
        <v>1355</v>
      </c>
      <c r="E707" s="1" t="s">
        <v>14</v>
      </c>
      <c r="F707" s="1" t="s">
        <v>133</v>
      </c>
      <c r="G707" s="1" t="s">
        <v>16</v>
      </c>
      <c r="H707" s="1" t="s">
        <v>119</v>
      </c>
      <c r="I707" s="1" t="s">
        <v>1357</v>
      </c>
      <c r="J707">
        <v>9.02</v>
      </c>
      <c r="K707">
        <v>2</v>
      </c>
      <c r="L707">
        <v>3.5177999999999998</v>
      </c>
    </row>
    <row r="708" spans="1:12" x14ac:dyDescent="0.25">
      <c r="A708" s="1" t="s">
        <v>1354</v>
      </c>
      <c r="B708" s="2">
        <v>41965</v>
      </c>
      <c r="C708" s="2">
        <v>41969</v>
      </c>
      <c r="D708" s="1" t="s">
        <v>1355</v>
      </c>
      <c r="E708" s="1" t="s">
        <v>14</v>
      </c>
      <c r="F708" s="1" t="s">
        <v>133</v>
      </c>
      <c r="G708" s="1" t="s">
        <v>16</v>
      </c>
      <c r="H708" s="1" t="s">
        <v>29</v>
      </c>
      <c r="I708" s="1" t="s">
        <v>1358</v>
      </c>
      <c r="J708">
        <v>8.6199999999999992</v>
      </c>
      <c r="K708">
        <v>1</v>
      </c>
      <c r="L708">
        <v>2.2412000000000001</v>
      </c>
    </row>
    <row r="709" spans="1:12" x14ac:dyDescent="0.25">
      <c r="A709" s="1" t="s">
        <v>1354</v>
      </c>
      <c r="B709" s="2">
        <v>41965</v>
      </c>
      <c r="C709" s="2">
        <v>41969</v>
      </c>
      <c r="D709" s="1" t="s">
        <v>1355</v>
      </c>
      <c r="E709" s="1" t="s">
        <v>14</v>
      </c>
      <c r="F709" s="1" t="s">
        <v>133</v>
      </c>
      <c r="G709" s="1" t="s">
        <v>16</v>
      </c>
      <c r="H709" s="1" t="s">
        <v>25</v>
      </c>
      <c r="I709" s="1" t="s">
        <v>1180</v>
      </c>
      <c r="J709">
        <v>659.976</v>
      </c>
      <c r="K709">
        <v>3</v>
      </c>
      <c r="L709">
        <v>49.498199999999997</v>
      </c>
    </row>
    <row r="710" spans="1:12" x14ac:dyDescent="0.25">
      <c r="A710" s="1" t="s">
        <v>1359</v>
      </c>
      <c r="B710" s="2">
        <v>40954</v>
      </c>
      <c r="C710" s="2">
        <v>40957</v>
      </c>
      <c r="D710" s="1" t="s">
        <v>1360</v>
      </c>
      <c r="E710" s="1" t="s">
        <v>14</v>
      </c>
      <c r="F710" s="1" t="s">
        <v>15</v>
      </c>
      <c r="G710" s="1" t="s">
        <v>16</v>
      </c>
      <c r="H710" s="1" t="s">
        <v>67</v>
      </c>
      <c r="I710" s="1" t="s">
        <v>1361</v>
      </c>
      <c r="J710">
        <v>13.36</v>
      </c>
      <c r="K710">
        <v>2</v>
      </c>
      <c r="L710">
        <v>6.4127999999999998</v>
      </c>
    </row>
    <row r="711" spans="1:12" x14ac:dyDescent="0.25">
      <c r="A711" s="1" t="s">
        <v>1359</v>
      </c>
      <c r="B711" s="2">
        <v>40954</v>
      </c>
      <c r="C711" s="2">
        <v>40957</v>
      </c>
      <c r="D711" s="1" t="s">
        <v>1360</v>
      </c>
      <c r="E711" s="1" t="s">
        <v>14</v>
      </c>
      <c r="F711" s="1" t="s">
        <v>15</v>
      </c>
      <c r="G711" s="1" t="s">
        <v>16</v>
      </c>
      <c r="H711" s="1" t="s">
        <v>27</v>
      </c>
      <c r="I711" s="1" t="s">
        <v>1313</v>
      </c>
      <c r="J711">
        <v>41.72</v>
      </c>
      <c r="K711">
        <v>5</v>
      </c>
      <c r="L711">
        <v>13.0375</v>
      </c>
    </row>
    <row r="712" spans="1:12" x14ac:dyDescent="0.25">
      <c r="A712" s="1" t="s">
        <v>1359</v>
      </c>
      <c r="B712" s="2">
        <v>40954</v>
      </c>
      <c r="C712" s="2">
        <v>40957</v>
      </c>
      <c r="D712" s="1" t="s">
        <v>1360</v>
      </c>
      <c r="E712" s="1" t="s">
        <v>14</v>
      </c>
      <c r="F712" s="1" t="s">
        <v>15</v>
      </c>
      <c r="G712" s="1" t="s">
        <v>16</v>
      </c>
      <c r="H712" s="1" t="s">
        <v>27</v>
      </c>
      <c r="I712" s="1" t="s">
        <v>1362</v>
      </c>
      <c r="J712">
        <v>11.52</v>
      </c>
      <c r="K712">
        <v>5</v>
      </c>
      <c r="L712">
        <v>4.1760000000000002</v>
      </c>
    </row>
    <row r="713" spans="1:12" x14ac:dyDescent="0.25">
      <c r="A713" s="1" t="s">
        <v>1359</v>
      </c>
      <c r="B713" s="2">
        <v>40954</v>
      </c>
      <c r="C713" s="2">
        <v>40957</v>
      </c>
      <c r="D713" s="1" t="s">
        <v>1360</v>
      </c>
      <c r="E713" s="1" t="s">
        <v>14</v>
      </c>
      <c r="F713" s="1" t="s">
        <v>15</v>
      </c>
      <c r="G713" s="1" t="s">
        <v>16</v>
      </c>
      <c r="H713" s="1" t="s">
        <v>29</v>
      </c>
      <c r="I713" s="1" t="s">
        <v>1363</v>
      </c>
      <c r="J713">
        <v>541.44000000000005</v>
      </c>
      <c r="K713">
        <v>6</v>
      </c>
      <c r="L713">
        <v>157.01759999999999</v>
      </c>
    </row>
    <row r="714" spans="1:12" x14ac:dyDescent="0.25">
      <c r="A714" s="1" t="s">
        <v>1359</v>
      </c>
      <c r="B714" s="2">
        <v>40954</v>
      </c>
      <c r="C714" s="2">
        <v>40957</v>
      </c>
      <c r="D714" s="1" t="s">
        <v>1360</v>
      </c>
      <c r="E714" s="1" t="s">
        <v>14</v>
      </c>
      <c r="F714" s="1" t="s">
        <v>15</v>
      </c>
      <c r="G714" s="1" t="s">
        <v>16</v>
      </c>
      <c r="H714" s="1" t="s">
        <v>67</v>
      </c>
      <c r="I714" s="1" t="s">
        <v>1364</v>
      </c>
      <c r="J714">
        <v>19.440000000000001</v>
      </c>
      <c r="K714">
        <v>3</v>
      </c>
      <c r="L714">
        <v>9.3312000000000008</v>
      </c>
    </row>
    <row r="715" spans="1:12" x14ac:dyDescent="0.25">
      <c r="A715" s="1" t="s">
        <v>1365</v>
      </c>
      <c r="B715" s="2">
        <v>41380</v>
      </c>
      <c r="C715" s="2">
        <v>41382</v>
      </c>
      <c r="D715" s="1" t="s">
        <v>1366</v>
      </c>
      <c r="E715" s="1" t="s">
        <v>14</v>
      </c>
      <c r="F715" s="1" t="s">
        <v>197</v>
      </c>
      <c r="G715" s="1" t="s">
        <v>16</v>
      </c>
      <c r="H715" s="1" t="s">
        <v>67</v>
      </c>
      <c r="I715" s="1" t="s">
        <v>130</v>
      </c>
      <c r="J715">
        <v>143.69999999999999</v>
      </c>
      <c r="K715">
        <v>3</v>
      </c>
      <c r="L715">
        <v>68.975999999999999</v>
      </c>
    </row>
    <row r="716" spans="1:12" x14ac:dyDescent="0.25">
      <c r="A716" s="1" t="s">
        <v>1367</v>
      </c>
      <c r="B716" s="2">
        <v>41180</v>
      </c>
      <c r="C716" s="2">
        <v>41183</v>
      </c>
      <c r="D716" s="1" t="s">
        <v>822</v>
      </c>
      <c r="E716" s="1" t="s">
        <v>14</v>
      </c>
      <c r="F716" s="1" t="s">
        <v>47</v>
      </c>
      <c r="G716" s="1" t="s">
        <v>16</v>
      </c>
      <c r="H716" s="1" t="s">
        <v>29</v>
      </c>
      <c r="I716" s="1" t="s">
        <v>1368</v>
      </c>
      <c r="J716">
        <v>43.26</v>
      </c>
      <c r="K716">
        <v>3</v>
      </c>
      <c r="L716">
        <v>14.2758</v>
      </c>
    </row>
    <row r="717" spans="1:12" x14ac:dyDescent="0.25">
      <c r="A717" s="1" t="s">
        <v>1367</v>
      </c>
      <c r="B717" s="2">
        <v>41180</v>
      </c>
      <c r="C717" s="2">
        <v>41183</v>
      </c>
      <c r="D717" s="1" t="s">
        <v>822</v>
      </c>
      <c r="E717" s="1" t="s">
        <v>14</v>
      </c>
      <c r="F717" s="1" t="s">
        <v>47</v>
      </c>
      <c r="G717" s="1" t="s">
        <v>16</v>
      </c>
      <c r="H717" s="1" t="s">
        <v>29</v>
      </c>
      <c r="I717" s="1" t="s">
        <v>1322</v>
      </c>
      <c r="J717">
        <v>43.56</v>
      </c>
      <c r="K717">
        <v>2</v>
      </c>
      <c r="L717">
        <v>15.246</v>
      </c>
    </row>
    <row r="718" spans="1:12" x14ac:dyDescent="0.25">
      <c r="A718" s="1" t="s">
        <v>1369</v>
      </c>
      <c r="B718" s="2">
        <v>41807</v>
      </c>
      <c r="C718" s="2">
        <v>41810</v>
      </c>
      <c r="D718" s="1" t="s">
        <v>104</v>
      </c>
      <c r="E718" s="1" t="s">
        <v>14</v>
      </c>
      <c r="F718" s="1" t="s">
        <v>47</v>
      </c>
      <c r="G718" s="1" t="s">
        <v>16</v>
      </c>
      <c r="H718" s="1" t="s">
        <v>110</v>
      </c>
      <c r="I718" s="1" t="s">
        <v>1370</v>
      </c>
      <c r="J718">
        <v>1212.96</v>
      </c>
      <c r="K718">
        <v>7</v>
      </c>
      <c r="L718">
        <v>90.971999999999994</v>
      </c>
    </row>
    <row r="719" spans="1:12" x14ac:dyDescent="0.25">
      <c r="A719" s="1" t="s">
        <v>1369</v>
      </c>
      <c r="B719" s="2">
        <v>41807</v>
      </c>
      <c r="C719" s="2">
        <v>41810</v>
      </c>
      <c r="D719" s="1" t="s">
        <v>104</v>
      </c>
      <c r="E719" s="1" t="s">
        <v>14</v>
      </c>
      <c r="F719" s="1" t="s">
        <v>47</v>
      </c>
      <c r="G719" s="1" t="s">
        <v>16</v>
      </c>
      <c r="H719" s="1" t="s">
        <v>67</v>
      </c>
      <c r="I719" s="1" t="s">
        <v>1371</v>
      </c>
      <c r="J719">
        <v>18.54</v>
      </c>
      <c r="K719">
        <v>2</v>
      </c>
      <c r="L719">
        <v>8.7138000000000009</v>
      </c>
    </row>
    <row r="720" spans="1:12" x14ac:dyDescent="0.25">
      <c r="A720" s="1" t="s">
        <v>1372</v>
      </c>
      <c r="B720" s="2">
        <v>41221</v>
      </c>
      <c r="C720" s="2">
        <v>41223</v>
      </c>
      <c r="D720" s="1" t="s">
        <v>1373</v>
      </c>
      <c r="E720" s="1" t="s">
        <v>14</v>
      </c>
      <c r="F720" s="1" t="s">
        <v>197</v>
      </c>
      <c r="G720" s="1" t="s">
        <v>16</v>
      </c>
      <c r="H720" s="1" t="s">
        <v>119</v>
      </c>
      <c r="I720" s="1" t="s">
        <v>1374</v>
      </c>
      <c r="J720">
        <v>5</v>
      </c>
      <c r="K720">
        <v>1</v>
      </c>
      <c r="L720">
        <v>2.4</v>
      </c>
    </row>
    <row r="721" spans="1:12" x14ac:dyDescent="0.25">
      <c r="A721" s="1" t="s">
        <v>1372</v>
      </c>
      <c r="B721" s="2">
        <v>41221</v>
      </c>
      <c r="C721" s="2">
        <v>41223</v>
      </c>
      <c r="D721" s="1" t="s">
        <v>1373</v>
      </c>
      <c r="E721" s="1" t="s">
        <v>14</v>
      </c>
      <c r="F721" s="1" t="s">
        <v>197</v>
      </c>
      <c r="G721" s="1" t="s">
        <v>16</v>
      </c>
      <c r="H721" s="1" t="s">
        <v>58</v>
      </c>
      <c r="I721" s="1" t="s">
        <v>1375</v>
      </c>
      <c r="J721">
        <v>371.97</v>
      </c>
      <c r="K721">
        <v>3</v>
      </c>
      <c r="L721">
        <v>66.954599999999999</v>
      </c>
    </row>
    <row r="722" spans="1:12" x14ac:dyDescent="0.25">
      <c r="A722" s="1" t="s">
        <v>1376</v>
      </c>
      <c r="B722" s="2">
        <v>41900</v>
      </c>
      <c r="C722" s="2">
        <v>41900</v>
      </c>
      <c r="D722" s="1" t="s">
        <v>1377</v>
      </c>
      <c r="E722" s="1" t="s">
        <v>14</v>
      </c>
      <c r="F722" s="1" t="s">
        <v>36</v>
      </c>
      <c r="G722" s="1" t="s">
        <v>37</v>
      </c>
      <c r="H722" s="1" t="s">
        <v>67</v>
      </c>
      <c r="I722" s="1" t="s">
        <v>1378</v>
      </c>
      <c r="J722">
        <v>12.96</v>
      </c>
      <c r="K722">
        <v>2</v>
      </c>
      <c r="L722">
        <v>6.3503999999999996</v>
      </c>
    </row>
    <row r="723" spans="1:12" x14ac:dyDescent="0.25">
      <c r="A723" s="1" t="s">
        <v>1379</v>
      </c>
      <c r="B723" s="2">
        <v>41173</v>
      </c>
      <c r="C723" s="2">
        <v>41179</v>
      </c>
      <c r="D723" s="1" t="s">
        <v>164</v>
      </c>
      <c r="E723" s="1" t="s">
        <v>14</v>
      </c>
      <c r="F723" s="1" t="s">
        <v>36</v>
      </c>
      <c r="G723" s="1" t="s">
        <v>37</v>
      </c>
      <c r="H723" s="1" t="s">
        <v>43</v>
      </c>
      <c r="I723" s="1" t="s">
        <v>1380</v>
      </c>
      <c r="J723">
        <v>199.74</v>
      </c>
      <c r="K723">
        <v>6</v>
      </c>
      <c r="L723">
        <v>47.937600000000003</v>
      </c>
    </row>
    <row r="724" spans="1:12" x14ac:dyDescent="0.25">
      <c r="A724" s="1" t="s">
        <v>1381</v>
      </c>
      <c r="B724" s="2">
        <v>40974</v>
      </c>
      <c r="C724" s="2">
        <v>40979</v>
      </c>
      <c r="D724" s="1" t="s">
        <v>617</v>
      </c>
      <c r="E724" s="1" t="s">
        <v>14</v>
      </c>
      <c r="F724" s="1" t="s">
        <v>47</v>
      </c>
      <c r="G724" s="1" t="s">
        <v>16</v>
      </c>
      <c r="H724" s="1" t="s">
        <v>21</v>
      </c>
      <c r="I724" s="1" t="s">
        <v>1382</v>
      </c>
      <c r="J724">
        <v>435.26</v>
      </c>
      <c r="K724">
        <v>7</v>
      </c>
      <c r="L724">
        <v>95.757199999999997</v>
      </c>
    </row>
    <row r="725" spans="1:12" x14ac:dyDescent="0.25">
      <c r="A725" s="1" t="s">
        <v>1381</v>
      </c>
      <c r="B725" s="2">
        <v>40974</v>
      </c>
      <c r="C725" s="2">
        <v>40979</v>
      </c>
      <c r="D725" s="1" t="s">
        <v>617</v>
      </c>
      <c r="E725" s="1" t="s">
        <v>14</v>
      </c>
      <c r="F725" s="1" t="s">
        <v>47</v>
      </c>
      <c r="G725" s="1" t="s">
        <v>16</v>
      </c>
      <c r="H725" s="1" t="s">
        <v>249</v>
      </c>
      <c r="I725" s="1" t="s">
        <v>1383</v>
      </c>
      <c r="J725">
        <v>1119.9839999999999</v>
      </c>
      <c r="K725">
        <v>2</v>
      </c>
      <c r="L725">
        <v>377.99459999999999</v>
      </c>
    </row>
    <row r="726" spans="1:12" x14ac:dyDescent="0.25">
      <c r="A726" s="1" t="s">
        <v>1384</v>
      </c>
      <c r="B726" s="2">
        <v>40819</v>
      </c>
      <c r="C726" s="2">
        <v>40824</v>
      </c>
      <c r="D726" s="1" t="s">
        <v>1385</v>
      </c>
      <c r="E726" s="1" t="s">
        <v>14</v>
      </c>
      <c r="F726" s="1" t="s">
        <v>15</v>
      </c>
      <c r="G726" s="1" t="s">
        <v>16</v>
      </c>
      <c r="H726" s="1" t="s">
        <v>31</v>
      </c>
      <c r="I726" s="1" t="s">
        <v>1386</v>
      </c>
      <c r="J726">
        <v>143.43199999999999</v>
      </c>
      <c r="K726">
        <v>1</v>
      </c>
      <c r="L726">
        <v>3.5857999999999999</v>
      </c>
    </row>
    <row r="727" spans="1:12" x14ac:dyDescent="0.25">
      <c r="A727" s="1" t="s">
        <v>1384</v>
      </c>
      <c r="B727" s="2">
        <v>40819</v>
      </c>
      <c r="C727" s="2">
        <v>40824</v>
      </c>
      <c r="D727" s="1" t="s">
        <v>1385</v>
      </c>
      <c r="E727" s="1" t="s">
        <v>14</v>
      </c>
      <c r="F727" s="1" t="s">
        <v>15</v>
      </c>
      <c r="G727" s="1" t="s">
        <v>16</v>
      </c>
      <c r="H727" s="1" t="s">
        <v>110</v>
      </c>
      <c r="I727" s="1" t="s">
        <v>1387</v>
      </c>
      <c r="J727">
        <v>122.352</v>
      </c>
      <c r="K727">
        <v>3</v>
      </c>
      <c r="L727">
        <v>13.7646</v>
      </c>
    </row>
    <row r="728" spans="1:12" x14ac:dyDescent="0.25">
      <c r="A728" s="1" t="s">
        <v>1388</v>
      </c>
      <c r="B728" s="2">
        <v>41943</v>
      </c>
      <c r="C728" s="2">
        <v>41946</v>
      </c>
      <c r="D728" s="1" t="s">
        <v>1389</v>
      </c>
      <c r="E728" s="1" t="s">
        <v>14</v>
      </c>
      <c r="F728" s="1" t="s">
        <v>36</v>
      </c>
      <c r="G728" s="1" t="s">
        <v>37</v>
      </c>
      <c r="H728" s="1" t="s">
        <v>110</v>
      </c>
      <c r="I728" s="1" t="s">
        <v>1238</v>
      </c>
      <c r="J728">
        <v>97.567999999999998</v>
      </c>
      <c r="K728">
        <v>2</v>
      </c>
      <c r="L728">
        <v>-6.0979999999999999</v>
      </c>
    </row>
    <row r="729" spans="1:12" x14ac:dyDescent="0.25">
      <c r="A729" s="1" t="s">
        <v>1388</v>
      </c>
      <c r="B729" s="2">
        <v>41943</v>
      </c>
      <c r="C729" s="2">
        <v>41946</v>
      </c>
      <c r="D729" s="1" t="s">
        <v>1389</v>
      </c>
      <c r="E729" s="1" t="s">
        <v>14</v>
      </c>
      <c r="F729" s="1" t="s">
        <v>36</v>
      </c>
      <c r="G729" s="1" t="s">
        <v>37</v>
      </c>
      <c r="H729" s="1" t="s">
        <v>110</v>
      </c>
      <c r="I729" s="1" t="s">
        <v>1390</v>
      </c>
      <c r="J729">
        <v>614.27200000000005</v>
      </c>
      <c r="K729">
        <v>8</v>
      </c>
      <c r="L729">
        <v>-23.0352</v>
      </c>
    </row>
    <row r="730" spans="1:12" x14ac:dyDescent="0.25">
      <c r="A730" s="1" t="s">
        <v>1388</v>
      </c>
      <c r="B730" s="2">
        <v>41943</v>
      </c>
      <c r="C730" s="2">
        <v>41946</v>
      </c>
      <c r="D730" s="1" t="s">
        <v>1389</v>
      </c>
      <c r="E730" s="1" t="s">
        <v>14</v>
      </c>
      <c r="F730" s="1" t="s">
        <v>36</v>
      </c>
      <c r="G730" s="1" t="s">
        <v>37</v>
      </c>
      <c r="H730" s="1" t="s">
        <v>296</v>
      </c>
      <c r="I730" s="1" t="s">
        <v>788</v>
      </c>
      <c r="J730">
        <v>199.98</v>
      </c>
      <c r="K730">
        <v>2</v>
      </c>
      <c r="L730">
        <v>37.996200000000002</v>
      </c>
    </row>
    <row r="731" spans="1:12" x14ac:dyDescent="0.25">
      <c r="A731" s="1" t="s">
        <v>1391</v>
      </c>
      <c r="B731" s="2">
        <v>41801</v>
      </c>
      <c r="C731" s="2">
        <v>41804</v>
      </c>
      <c r="D731" s="1" t="s">
        <v>1392</v>
      </c>
      <c r="E731" s="1" t="s">
        <v>14</v>
      </c>
      <c r="F731" s="1" t="s">
        <v>15</v>
      </c>
      <c r="G731" s="1" t="s">
        <v>16</v>
      </c>
      <c r="H731" s="1" t="s">
        <v>23</v>
      </c>
      <c r="I731" s="1" t="s">
        <v>1393</v>
      </c>
      <c r="J731">
        <v>16.399999999999999</v>
      </c>
      <c r="K731">
        <v>5</v>
      </c>
      <c r="L731">
        <v>4.7560000000000002</v>
      </c>
    </row>
    <row r="732" spans="1:12" x14ac:dyDescent="0.25">
      <c r="A732" s="1" t="s">
        <v>1394</v>
      </c>
      <c r="B732" s="2">
        <v>41648</v>
      </c>
      <c r="C732" s="2">
        <v>41651</v>
      </c>
      <c r="D732" s="1" t="s">
        <v>1395</v>
      </c>
      <c r="E732" s="1" t="s">
        <v>14</v>
      </c>
      <c r="F732" s="1" t="s">
        <v>36</v>
      </c>
      <c r="G732" s="1" t="s">
        <v>37</v>
      </c>
      <c r="H732" s="1" t="s">
        <v>31</v>
      </c>
      <c r="I732" s="1" t="s">
        <v>1396</v>
      </c>
      <c r="J732">
        <v>892.98</v>
      </c>
      <c r="K732">
        <v>2</v>
      </c>
      <c r="L732">
        <v>80.368200000000002</v>
      </c>
    </row>
    <row r="733" spans="1:12" x14ac:dyDescent="0.25">
      <c r="A733" s="1" t="s">
        <v>1397</v>
      </c>
      <c r="B733" s="2">
        <v>41802</v>
      </c>
      <c r="C733" s="2">
        <v>41803</v>
      </c>
      <c r="D733" s="1" t="s">
        <v>1398</v>
      </c>
      <c r="E733" s="1" t="s">
        <v>14</v>
      </c>
      <c r="F733" s="1" t="s">
        <v>1227</v>
      </c>
      <c r="G733" s="1" t="s">
        <v>73</v>
      </c>
      <c r="H733" s="1" t="s">
        <v>110</v>
      </c>
      <c r="I733" s="1" t="s">
        <v>1399</v>
      </c>
      <c r="J733">
        <v>280.79199999999997</v>
      </c>
      <c r="K733">
        <v>1</v>
      </c>
      <c r="L733">
        <v>35.098999999999997</v>
      </c>
    </row>
    <row r="734" spans="1:12" x14ac:dyDescent="0.25">
      <c r="A734" s="1" t="s">
        <v>1397</v>
      </c>
      <c r="B734" s="2">
        <v>41802</v>
      </c>
      <c r="C734" s="2">
        <v>41803</v>
      </c>
      <c r="D734" s="1" t="s">
        <v>1398</v>
      </c>
      <c r="E734" s="1" t="s">
        <v>14</v>
      </c>
      <c r="F734" s="1" t="s">
        <v>1227</v>
      </c>
      <c r="G734" s="1" t="s">
        <v>73</v>
      </c>
      <c r="H734" s="1" t="s">
        <v>43</v>
      </c>
      <c r="I734" s="1" t="s">
        <v>79</v>
      </c>
      <c r="J734">
        <v>68.447999999999993</v>
      </c>
      <c r="K734">
        <v>4</v>
      </c>
      <c r="L734">
        <v>7.7004000000000001</v>
      </c>
    </row>
    <row r="735" spans="1:12" x14ac:dyDescent="0.25">
      <c r="A735" s="1" t="s">
        <v>1397</v>
      </c>
      <c r="B735" s="2">
        <v>41802</v>
      </c>
      <c r="C735" s="2">
        <v>41803</v>
      </c>
      <c r="D735" s="1" t="s">
        <v>1398</v>
      </c>
      <c r="E735" s="1" t="s">
        <v>14</v>
      </c>
      <c r="F735" s="1" t="s">
        <v>1227</v>
      </c>
      <c r="G735" s="1" t="s">
        <v>73</v>
      </c>
      <c r="H735" s="1" t="s">
        <v>23</v>
      </c>
      <c r="I735" s="1" t="s">
        <v>650</v>
      </c>
      <c r="J735">
        <v>88.04</v>
      </c>
      <c r="K735">
        <v>5</v>
      </c>
      <c r="L735">
        <v>6.6029999999999998</v>
      </c>
    </row>
    <row r="736" spans="1:12" x14ac:dyDescent="0.25">
      <c r="A736" s="1" t="s">
        <v>1397</v>
      </c>
      <c r="B736" s="2">
        <v>41802</v>
      </c>
      <c r="C736" s="2">
        <v>41803</v>
      </c>
      <c r="D736" s="1" t="s">
        <v>1398</v>
      </c>
      <c r="E736" s="1" t="s">
        <v>14</v>
      </c>
      <c r="F736" s="1" t="s">
        <v>1227</v>
      </c>
      <c r="G736" s="1" t="s">
        <v>73</v>
      </c>
      <c r="H736" s="1" t="s">
        <v>23</v>
      </c>
      <c r="I736" s="1" t="s">
        <v>1400</v>
      </c>
      <c r="J736">
        <v>15.872</v>
      </c>
      <c r="K736">
        <v>1</v>
      </c>
      <c r="L736">
        <v>1.984</v>
      </c>
    </row>
    <row r="737" spans="1:12" x14ac:dyDescent="0.25">
      <c r="A737" s="1" t="s">
        <v>1397</v>
      </c>
      <c r="B737" s="2">
        <v>41802</v>
      </c>
      <c r="C737" s="2">
        <v>41803</v>
      </c>
      <c r="D737" s="1" t="s">
        <v>1398</v>
      </c>
      <c r="E737" s="1" t="s">
        <v>14</v>
      </c>
      <c r="F737" s="1" t="s">
        <v>1227</v>
      </c>
      <c r="G737" s="1" t="s">
        <v>73</v>
      </c>
      <c r="H737" s="1" t="s">
        <v>43</v>
      </c>
      <c r="I737" s="1" t="s">
        <v>518</v>
      </c>
      <c r="J737">
        <v>215.59200000000001</v>
      </c>
      <c r="K737">
        <v>3</v>
      </c>
      <c r="L737">
        <v>-48.508200000000002</v>
      </c>
    </row>
    <row r="738" spans="1:12" x14ac:dyDescent="0.25">
      <c r="A738" s="1" t="s">
        <v>1401</v>
      </c>
      <c r="B738" s="2">
        <v>41719</v>
      </c>
      <c r="C738" s="2">
        <v>41723</v>
      </c>
      <c r="D738" s="1" t="s">
        <v>547</v>
      </c>
      <c r="E738" s="1" t="s">
        <v>14</v>
      </c>
      <c r="F738" s="1" t="s">
        <v>36</v>
      </c>
      <c r="G738" s="1" t="s">
        <v>37</v>
      </c>
      <c r="H738" s="1" t="s">
        <v>58</v>
      </c>
      <c r="I738" s="1" t="s">
        <v>1402</v>
      </c>
      <c r="J738">
        <v>265.93</v>
      </c>
      <c r="K738">
        <v>7</v>
      </c>
      <c r="L738">
        <v>63.8232</v>
      </c>
    </row>
    <row r="739" spans="1:12" x14ac:dyDescent="0.25">
      <c r="A739" s="1" t="s">
        <v>1403</v>
      </c>
      <c r="B739" s="2">
        <v>41906</v>
      </c>
      <c r="C739" s="2">
        <v>41909</v>
      </c>
      <c r="D739" s="1" t="s">
        <v>1404</v>
      </c>
      <c r="E739" s="1" t="s">
        <v>14</v>
      </c>
      <c r="F739" s="1" t="s">
        <v>1405</v>
      </c>
      <c r="G739" s="1" t="s">
        <v>96</v>
      </c>
      <c r="H739" s="1" t="s">
        <v>128</v>
      </c>
      <c r="I739" s="1" t="s">
        <v>1406</v>
      </c>
      <c r="J739">
        <v>14.352</v>
      </c>
      <c r="K739">
        <v>3</v>
      </c>
      <c r="L739">
        <v>5.2026000000000003</v>
      </c>
    </row>
    <row r="740" spans="1:12" x14ac:dyDescent="0.25">
      <c r="A740" s="1" t="s">
        <v>1407</v>
      </c>
      <c r="B740" s="2">
        <v>41542</v>
      </c>
      <c r="C740" s="2">
        <v>41544</v>
      </c>
      <c r="D740" s="1" t="s">
        <v>1408</v>
      </c>
      <c r="E740" s="1" t="s">
        <v>14</v>
      </c>
      <c r="F740" s="1" t="s">
        <v>15</v>
      </c>
      <c r="G740" s="1" t="s">
        <v>16</v>
      </c>
      <c r="H740" s="1" t="s">
        <v>43</v>
      </c>
      <c r="I740" s="1" t="s">
        <v>1409</v>
      </c>
      <c r="J740">
        <v>41.96</v>
      </c>
      <c r="K740">
        <v>2</v>
      </c>
      <c r="L740">
        <v>2.9371999999999998</v>
      </c>
    </row>
    <row r="741" spans="1:12" x14ac:dyDescent="0.25">
      <c r="A741" s="1" t="s">
        <v>1407</v>
      </c>
      <c r="B741" s="2">
        <v>41542</v>
      </c>
      <c r="C741" s="2">
        <v>41544</v>
      </c>
      <c r="D741" s="1" t="s">
        <v>1408</v>
      </c>
      <c r="E741" s="1" t="s">
        <v>14</v>
      </c>
      <c r="F741" s="1" t="s">
        <v>15</v>
      </c>
      <c r="G741" s="1" t="s">
        <v>16</v>
      </c>
      <c r="H741" s="1" t="s">
        <v>67</v>
      </c>
      <c r="I741" s="1" t="s">
        <v>1410</v>
      </c>
      <c r="J741">
        <v>41.7</v>
      </c>
      <c r="K741">
        <v>5</v>
      </c>
      <c r="L741">
        <v>20.85</v>
      </c>
    </row>
    <row r="742" spans="1:12" x14ac:dyDescent="0.25">
      <c r="A742" s="1" t="s">
        <v>1411</v>
      </c>
      <c r="B742" s="2">
        <v>41976</v>
      </c>
      <c r="C742" s="2">
        <v>41977</v>
      </c>
      <c r="D742" s="1" t="s">
        <v>1412</v>
      </c>
      <c r="E742" s="1" t="s">
        <v>14</v>
      </c>
      <c r="F742" s="1" t="s">
        <v>15</v>
      </c>
      <c r="G742" s="1" t="s">
        <v>16</v>
      </c>
      <c r="H742" s="1" t="s">
        <v>27</v>
      </c>
      <c r="I742" s="1" t="s">
        <v>159</v>
      </c>
      <c r="J742">
        <v>9.0239999999999991</v>
      </c>
      <c r="K742">
        <v>6</v>
      </c>
      <c r="L742">
        <v>3.1583999999999999</v>
      </c>
    </row>
    <row r="743" spans="1:12" x14ac:dyDescent="0.25">
      <c r="A743" s="1" t="s">
        <v>1411</v>
      </c>
      <c r="B743" s="2">
        <v>41976</v>
      </c>
      <c r="C743" s="2">
        <v>41977</v>
      </c>
      <c r="D743" s="1" t="s">
        <v>1412</v>
      </c>
      <c r="E743" s="1" t="s">
        <v>14</v>
      </c>
      <c r="F743" s="1" t="s">
        <v>15</v>
      </c>
      <c r="G743" s="1" t="s">
        <v>16</v>
      </c>
      <c r="H743" s="1" t="s">
        <v>27</v>
      </c>
      <c r="I743" s="1" t="s">
        <v>1413</v>
      </c>
      <c r="J743">
        <v>69.456000000000003</v>
      </c>
      <c r="K743">
        <v>2</v>
      </c>
      <c r="L743">
        <v>22.5732</v>
      </c>
    </row>
    <row r="744" spans="1:12" x14ac:dyDescent="0.25">
      <c r="A744" s="1" t="s">
        <v>1411</v>
      </c>
      <c r="B744" s="2">
        <v>41976</v>
      </c>
      <c r="C744" s="2">
        <v>41977</v>
      </c>
      <c r="D744" s="1" t="s">
        <v>1412</v>
      </c>
      <c r="E744" s="1" t="s">
        <v>14</v>
      </c>
      <c r="F744" s="1" t="s">
        <v>15</v>
      </c>
      <c r="G744" s="1" t="s">
        <v>16</v>
      </c>
      <c r="H744" s="1" t="s">
        <v>67</v>
      </c>
      <c r="I744" s="1" t="s">
        <v>291</v>
      </c>
      <c r="J744">
        <v>10.86</v>
      </c>
      <c r="K744">
        <v>2</v>
      </c>
      <c r="L744">
        <v>5.3213999999999997</v>
      </c>
    </row>
    <row r="745" spans="1:12" x14ac:dyDescent="0.25">
      <c r="A745" s="1" t="s">
        <v>1411</v>
      </c>
      <c r="B745" s="2">
        <v>41976</v>
      </c>
      <c r="C745" s="2">
        <v>41977</v>
      </c>
      <c r="D745" s="1" t="s">
        <v>1412</v>
      </c>
      <c r="E745" s="1" t="s">
        <v>14</v>
      </c>
      <c r="F745" s="1" t="s">
        <v>15</v>
      </c>
      <c r="G745" s="1" t="s">
        <v>16</v>
      </c>
      <c r="H745" s="1" t="s">
        <v>29</v>
      </c>
      <c r="I745" s="1" t="s">
        <v>1343</v>
      </c>
      <c r="J745">
        <v>79.47</v>
      </c>
      <c r="K745">
        <v>3</v>
      </c>
      <c r="L745">
        <v>22.2516</v>
      </c>
    </row>
    <row r="746" spans="1:12" x14ac:dyDescent="0.25">
      <c r="A746" s="1" t="s">
        <v>1411</v>
      </c>
      <c r="B746" s="2">
        <v>41976</v>
      </c>
      <c r="C746" s="2">
        <v>41977</v>
      </c>
      <c r="D746" s="1" t="s">
        <v>1412</v>
      </c>
      <c r="E746" s="1" t="s">
        <v>14</v>
      </c>
      <c r="F746" s="1" t="s">
        <v>15</v>
      </c>
      <c r="G746" s="1" t="s">
        <v>16</v>
      </c>
      <c r="H746" s="1" t="s">
        <v>23</v>
      </c>
      <c r="I746" s="1" t="s">
        <v>937</v>
      </c>
      <c r="J746">
        <v>10.08</v>
      </c>
      <c r="K746">
        <v>6</v>
      </c>
      <c r="L746">
        <v>5.04</v>
      </c>
    </row>
    <row r="747" spans="1:12" x14ac:dyDescent="0.25">
      <c r="A747" s="1" t="s">
        <v>1414</v>
      </c>
      <c r="B747" s="2">
        <v>41152</v>
      </c>
      <c r="C747" s="2">
        <v>41154</v>
      </c>
      <c r="D747" s="1" t="s">
        <v>1415</v>
      </c>
      <c r="E747" s="1" t="s">
        <v>14</v>
      </c>
      <c r="F747" s="1" t="s">
        <v>47</v>
      </c>
      <c r="G747" s="1" t="s">
        <v>16</v>
      </c>
      <c r="H747" s="1" t="s">
        <v>296</v>
      </c>
      <c r="I747" s="1" t="s">
        <v>1416</v>
      </c>
      <c r="J747">
        <v>1552.8309999999999</v>
      </c>
      <c r="K747">
        <v>7</v>
      </c>
      <c r="L747">
        <v>200.9546</v>
      </c>
    </row>
    <row r="748" spans="1:12" x14ac:dyDescent="0.25">
      <c r="A748" s="1" t="s">
        <v>1414</v>
      </c>
      <c r="B748" s="2">
        <v>41152</v>
      </c>
      <c r="C748" s="2">
        <v>41154</v>
      </c>
      <c r="D748" s="1" t="s">
        <v>1415</v>
      </c>
      <c r="E748" s="1" t="s">
        <v>14</v>
      </c>
      <c r="F748" s="1" t="s">
        <v>47</v>
      </c>
      <c r="G748" s="1" t="s">
        <v>16</v>
      </c>
      <c r="H748" s="1" t="s">
        <v>27</v>
      </c>
      <c r="I748" s="1" t="s">
        <v>1316</v>
      </c>
      <c r="J748">
        <v>137.24</v>
      </c>
      <c r="K748">
        <v>5</v>
      </c>
      <c r="L748">
        <v>46.3185</v>
      </c>
    </row>
    <row r="749" spans="1:12" x14ac:dyDescent="0.25">
      <c r="A749" s="1" t="s">
        <v>1414</v>
      </c>
      <c r="B749" s="2">
        <v>41152</v>
      </c>
      <c r="C749" s="2">
        <v>41154</v>
      </c>
      <c r="D749" s="1" t="s">
        <v>1415</v>
      </c>
      <c r="E749" s="1" t="s">
        <v>14</v>
      </c>
      <c r="F749" s="1" t="s">
        <v>47</v>
      </c>
      <c r="G749" s="1" t="s">
        <v>16</v>
      </c>
      <c r="H749" s="1" t="s">
        <v>58</v>
      </c>
      <c r="I749" s="1" t="s">
        <v>1417</v>
      </c>
      <c r="J749">
        <v>36.51</v>
      </c>
      <c r="K749">
        <v>1</v>
      </c>
      <c r="L749">
        <v>15.699299999999999</v>
      </c>
    </row>
    <row r="750" spans="1:12" x14ac:dyDescent="0.25">
      <c r="A750" s="1" t="s">
        <v>1414</v>
      </c>
      <c r="B750" s="2">
        <v>41152</v>
      </c>
      <c r="C750" s="2">
        <v>41154</v>
      </c>
      <c r="D750" s="1" t="s">
        <v>1415</v>
      </c>
      <c r="E750" s="1" t="s">
        <v>14</v>
      </c>
      <c r="F750" s="1" t="s">
        <v>47</v>
      </c>
      <c r="G750" s="1" t="s">
        <v>16</v>
      </c>
      <c r="H750" s="1" t="s">
        <v>736</v>
      </c>
      <c r="I750" s="1" t="s">
        <v>1418</v>
      </c>
      <c r="J750">
        <v>239.976</v>
      </c>
      <c r="K750">
        <v>3</v>
      </c>
      <c r="L750">
        <v>80.991900000000001</v>
      </c>
    </row>
    <row r="751" spans="1:12" x14ac:dyDescent="0.25">
      <c r="A751" s="1" t="s">
        <v>1419</v>
      </c>
      <c r="B751" s="2">
        <v>40871</v>
      </c>
      <c r="C751" s="2">
        <v>40873</v>
      </c>
      <c r="D751" s="1" t="s">
        <v>1420</v>
      </c>
      <c r="E751" s="1" t="s">
        <v>14</v>
      </c>
      <c r="F751" s="1" t="s">
        <v>1421</v>
      </c>
      <c r="G751" s="1" t="s">
        <v>16</v>
      </c>
      <c r="H751" s="1" t="s">
        <v>110</v>
      </c>
      <c r="I751" s="1" t="s">
        <v>1422</v>
      </c>
      <c r="J751">
        <v>120.712</v>
      </c>
      <c r="K751">
        <v>1</v>
      </c>
      <c r="L751">
        <v>-18.1068</v>
      </c>
    </row>
    <row r="752" spans="1:12" x14ac:dyDescent="0.25">
      <c r="A752" s="1" t="s">
        <v>1423</v>
      </c>
      <c r="B752" s="2">
        <v>41249</v>
      </c>
      <c r="C752" s="2">
        <v>41254</v>
      </c>
      <c r="D752" s="1" t="s">
        <v>1424</v>
      </c>
      <c r="E752" s="1" t="s">
        <v>14</v>
      </c>
      <c r="F752" s="1" t="s">
        <v>1425</v>
      </c>
      <c r="G752" s="1" t="s">
        <v>16</v>
      </c>
      <c r="H752" s="1" t="s">
        <v>67</v>
      </c>
      <c r="I752" s="1" t="s">
        <v>1426</v>
      </c>
      <c r="J752">
        <v>32.75</v>
      </c>
      <c r="K752">
        <v>5</v>
      </c>
      <c r="L752">
        <v>15.065</v>
      </c>
    </row>
    <row r="753" spans="1:12" x14ac:dyDescent="0.25">
      <c r="A753" s="1" t="s">
        <v>1427</v>
      </c>
      <c r="B753" s="2">
        <v>41724</v>
      </c>
      <c r="C753" s="2">
        <v>41725</v>
      </c>
      <c r="D753" s="1" t="s">
        <v>1428</v>
      </c>
      <c r="E753" s="1" t="s">
        <v>14</v>
      </c>
      <c r="F753" s="1" t="s">
        <v>785</v>
      </c>
      <c r="G753" s="1" t="s">
        <v>16</v>
      </c>
      <c r="H753" s="1" t="s">
        <v>29</v>
      </c>
      <c r="I753" s="1" t="s">
        <v>1429</v>
      </c>
      <c r="J753">
        <v>176.04</v>
      </c>
      <c r="K753">
        <v>4</v>
      </c>
      <c r="L753">
        <v>45.770400000000002</v>
      </c>
    </row>
    <row r="754" spans="1:12" x14ac:dyDescent="0.25">
      <c r="A754" s="1" t="s">
        <v>1427</v>
      </c>
      <c r="B754" s="2">
        <v>41724</v>
      </c>
      <c r="C754" s="2">
        <v>41725</v>
      </c>
      <c r="D754" s="1" t="s">
        <v>1428</v>
      </c>
      <c r="E754" s="1" t="s">
        <v>14</v>
      </c>
      <c r="F754" s="1" t="s">
        <v>785</v>
      </c>
      <c r="G754" s="1" t="s">
        <v>16</v>
      </c>
      <c r="H754" s="1" t="s">
        <v>23</v>
      </c>
      <c r="I754" s="1" t="s">
        <v>159</v>
      </c>
      <c r="J754">
        <v>16.02</v>
      </c>
      <c r="K754">
        <v>9</v>
      </c>
      <c r="L754">
        <v>4.4855999999999998</v>
      </c>
    </row>
    <row r="755" spans="1:12" x14ac:dyDescent="0.25">
      <c r="A755" s="1" t="s">
        <v>1427</v>
      </c>
      <c r="B755" s="2">
        <v>41724</v>
      </c>
      <c r="C755" s="2">
        <v>41725</v>
      </c>
      <c r="D755" s="1" t="s">
        <v>1428</v>
      </c>
      <c r="E755" s="1" t="s">
        <v>14</v>
      </c>
      <c r="F755" s="1" t="s">
        <v>785</v>
      </c>
      <c r="G755" s="1" t="s">
        <v>16</v>
      </c>
      <c r="H755" s="1" t="s">
        <v>27</v>
      </c>
      <c r="I755" s="1" t="s">
        <v>1430</v>
      </c>
      <c r="J755">
        <v>185.92</v>
      </c>
      <c r="K755">
        <v>4</v>
      </c>
      <c r="L755">
        <v>62.747999999999998</v>
      </c>
    </row>
    <row r="756" spans="1:12" x14ac:dyDescent="0.25">
      <c r="A756" s="1" t="s">
        <v>1427</v>
      </c>
      <c r="B756" s="2">
        <v>41724</v>
      </c>
      <c r="C756" s="2">
        <v>41725</v>
      </c>
      <c r="D756" s="1" t="s">
        <v>1428</v>
      </c>
      <c r="E756" s="1" t="s">
        <v>14</v>
      </c>
      <c r="F756" s="1" t="s">
        <v>785</v>
      </c>
      <c r="G756" s="1" t="s">
        <v>16</v>
      </c>
      <c r="H756" s="1" t="s">
        <v>25</v>
      </c>
      <c r="I756" s="1" t="s">
        <v>1431</v>
      </c>
      <c r="J756">
        <v>211.16800000000001</v>
      </c>
      <c r="K756">
        <v>4</v>
      </c>
      <c r="L756">
        <v>15.8376</v>
      </c>
    </row>
    <row r="757" spans="1:12" x14ac:dyDescent="0.25">
      <c r="A757" s="1" t="s">
        <v>1427</v>
      </c>
      <c r="B757" s="2">
        <v>41724</v>
      </c>
      <c r="C757" s="2">
        <v>41725</v>
      </c>
      <c r="D757" s="1" t="s">
        <v>1428</v>
      </c>
      <c r="E757" s="1" t="s">
        <v>14</v>
      </c>
      <c r="F757" s="1" t="s">
        <v>785</v>
      </c>
      <c r="G757" s="1" t="s">
        <v>16</v>
      </c>
      <c r="H757" s="1" t="s">
        <v>249</v>
      </c>
      <c r="I757" s="1" t="s">
        <v>1432</v>
      </c>
      <c r="J757">
        <v>479.98399999999998</v>
      </c>
      <c r="K757">
        <v>2</v>
      </c>
      <c r="L757">
        <v>59.997999999999998</v>
      </c>
    </row>
    <row r="758" spans="1:12" x14ac:dyDescent="0.25">
      <c r="A758" s="1" t="s">
        <v>1433</v>
      </c>
      <c r="B758" s="2">
        <v>41255</v>
      </c>
      <c r="C758" s="2">
        <v>41258</v>
      </c>
      <c r="D758" s="1" t="s">
        <v>1434</v>
      </c>
      <c r="E758" s="1" t="s">
        <v>14</v>
      </c>
      <c r="F758" s="1" t="s">
        <v>197</v>
      </c>
      <c r="G758" s="1" t="s">
        <v>16</v>
      </c>
      <c r="H758" s="1" t="s">
        <v>119</v>
      </c>
      <c r="I758" s="1" t="s">
        <v>159</v>
      </c>
      <c r="J758">
        <v>7.86</v>
      </c>
      <c r="K758">
        <v>2</v>
      </c>
      <c r="L758">
        <v>3.6156000000000001</v>
      </c>
    </row>
    <row r="759" spans="1:12" x14ac:dyDescent="0.25">
      <c r="A759" s="1" t="s">
        <v>1433</v>
      </c>
      <c r="B759" s="2">
        <v>41255</v>
      </c>
      <c r="C759" s="2">
        <v>41258</v>
      </c>
      <c r="D759" s="1" t="s">
        <v>1434</v>
      </c>
      <c r="E759" s="1" t="s">
        <v>14</v>
      </c>
      <c r="F759" s="1" t="s">
        <v>197</v>
      </c>
      <c r="G759" s="1" t="s">
        <v>16</v>
      </c>
      <c r="H759" s="1" t="s">
        <v>27</v>
      </c>
      <c r="I759" s="1" t="s">
        <v>1435</v>
      </c>
      <c r="J759">
        <v>24.448</v>
      </c>
      <c r="K759">
        <v>2</v>
      </c>
      <c r="L759">
        <v>8.8623999999999992</v>
      </c>
    </row>
    <row r="760" spans="1:12" x14ac:dyDescent="0.25">
      <c r="A760" s="1" t="s">
        <v>1436</v>
      </c>
      <c r="B760" s="2">
        <v>41866</v>
      </c>
      <c r="C760" s="2">
        <v>41868</v>
      </c>
      <c r="D760" s="1" t="s">
        <v>784</v>
      </c>
      <c r="E760" s="1" t="s">
        <v>14</v>
      </c>
      <c r="F760" s="1" t="s">
        <v>47</v>
      </c>
      <c r="G760" s="1" t="s">
        <v>16</v>
      </c>
      <c r="H760" s="1" t="s">
        <v>17</v>
      </c>
      <c r="I760" s="1" t="s">
        <v>1437</v>
      </c>
      <c r="J760">
        <v>5.76</v>
      </c>
      <c r="K760">
        <v>2</v>
      </c>
      <c r="L760">
        <v>2.8224</v>
      </c>
    </row>
    <row r="761" spans="1:12" x14ac:dyDescent="0.25">
      <c r="A761" s="1" t="s">
        <v>1436</v>
      </c>
      <c r="B761" s="2">
        <v>41866</v>
      </c>
      <c r="C761" s="2">
        <v>41868</v>
      </c>
      <c r="D761" s="1" t="s">
        <v>784</v>
      </c>
      <c r="E761" s="1" t="s">
        <v>14</v>
      </c>
      <c r="F761" s="1" t="s">
        <v>47</v>
      </c>
      <c r="G761" s="1" t="s">
        <v>16</v>
      </c>
      <c r="H761" s="1" t="s">
        <v>23</v>
      </c>
      <c r="I761" s="1" t="s">
        <v>1438</v>
      </c>
      <c r="J761">
        <v>16.68</v>
      </c>
      <c r="K761">
        <v>6</v>
      </c>
      <c r="L761">
        <v>4.3368000000000002</v>
      </c>
    </row>
    <row r="762" spans="1:12" x14ac:dyDescent="0.25">
      <c r="A762" s="1" t="s">
        <v>1439</v>
      </c>
      <c r="B762" s="2">
        <v>41920</v>
      </c>
      <c r="C762" s="2">
        <v>41924</v>
      </c>
      <c r="D762" s="1" t="s">
        <v>1440</v>
      </c>
      <c r="E762" s="1" t="s">
        <v>14</v>
      </c>
      <c r="F762" s="1" t="s">
        <v>15</v>
      </c>
      <c r="G762" s="1" t="s">
        <v>16</v>
      </c>
      <c r="H762" s="1" t="s">
        <v>58</v>
      </c>
      <c r="I762" s="1" t="s">
        <v>1375</v>
      </c>
      <c r="J762">
        <v>1115.9100000000001</v>
      </c>
      <c r="K762">
        <v>9</v>
      </c>
      <c r="L762">
        <v>200.8638</v>
      </c>
    </row>
    <row r="763" spans="1:12" x14ac:dyDescent="0.25">
      <c r="A763" s="1" t="s">
        <v>1439</v>
      </c>
      <c r="B763" s="2">
        <v>41920</v>
      </c>
      <c r="C763" s="2">
        <v>41924</v>
      </c>
      <c r="D763" s="1" t="s">
        <v>1440</v>
      </c>
      <c r="E763" s="1" t="s">
        <v>14</v>
      </c>
      <c r="F763" s="1" t="s">
        <v>15</v>
      </c>
      <c r="G763" s="1" t="s">
        <v>16</v>
      </c>
      <c r="H763" s="1" t="s">
        <v>25</v>
      </c>
      <c r="I763" s="1" t="s">
        <v>381</v>
      </c>
      <c r="J763">
        <v>128.744</v>
      </c>
      <c r="K763">
        <v>7</v>
      </c>
      <c r="L763">
        <v>-28.967400000000001</v>
      </c>
    </row>
    <row r="764" spans="1:12" x14ac:dyDescent="0.25">
      <c r="A764" s="1" t="s">
        <v>1439</v>
      </c>
      <c r="B764" s="2">
        <v>41920</v>
      </c>
      <c r="C764" s="2">
        <v>41924</v>
      </c>
      <c r="D764" s="1" t="s">
        <v>1440</v>
      </c>
      <c r="E764" s="1" t="s">
        <v>14</v>
      </c>
      <c r="F764" s="1" t="s">
        <v>15</v>
      </c>
      <c r="G764" s="1" t="s">
        <v>16</v>
      </c>
      <c r="H764" s="1" t="s">
        <v>25</v>
      </c>
      <c r="I764" s="1" t="s">
        <v>1441</v>
      </c>
      <c r="J764">
        <v>79.92</v>
      </c>
      <c r="K764">
        <v>10</v>
      </c>
      <c r="L764">
        <v>26.972999999999999</v>
      </c>
    </row>
    <row r="765" spans="1:12" x14ac:dyDescent="0.25">
      <c r="A765" s="1" t="s">
        <v>1442</v>
      </c>
      <c r="B765" s="2">
        <v>41660</v>
      </c>
      <c r="C765" s="2">
        <v>41665</v>
      </c>
      <c r="D765" s="1" t="s">
        <v>1443</v>
      </c>
      <c r="E765" s="1" t="s">
        <v>14</v>
      </c>
      <c r="F765" s="1" t="s">
        <v>47</v>
      </c>
      <c r="G765" s="1" t="s">
        <v>16</v>
      </c>
      <c r="H765" s="1" t="s">
        <v>23</v>
      </c>
      <c r="I765" s="1" t="s">
        <v>159</v>
      </c>
      <c r="J765">
        <v>24.2</v>
      </c>
      <c r="K765">
        <v>5</v>
      </c>
      <c r="L765">
        <v>7.9859999999999998</v>
      </c>
    </row>
    <row r="766" spans="1:12" x14ac:dyDescent="0.25">
      <c r="A766" s="1" t="s">
        <v>1442</v>
      </c>
      <c r="B766" s="2">
        <v>41660</v>
      </c>
      <c r="C766" s="2">
        <v>41665</v>
      </c>
      <c r="D766" s="1" t="s">
        <v>1443</v>
      </c>
      <c r="E766" s="1" t="s">
        <v>14</v>
      </c>
      <c r="F766" s="1" t="s">
        <v>47</v>
      </c>
      <c r="G766" s="1" t="s">
        <v>16</v>
      </c>
      <c r="H766" s="1" t="s">
        <v>25</v>
      </c>
      <c r="I766" s="1" t="s">
        <v>1444</v>
      </c>
      <c r="J766">
        <v>359.976</v>
      </c>
      <c r="K766">
        <v>3</v>
      </c>
      <c r="L766">
        <v>130.4913</v>
      </c>
    </row>
    <row r="767" spans="1:12" x14ac:dyDescent="0.25">
      <c r="A767" s="1" t="s">
        <v>1445</v>
      </c>
      <c r="B767" s="2">
        <v>41722</v>
      </c>
      <c r="C767" s="2">
        <v>41724</v>
      </c>
      <c r="D767" s="1" t="s">
        <v>1446</v>
      </c>
      <c r="E767" s="1" t="s">
        <v>14</v>
      </c>
      <c r="F767" s="1" t="s">
        <v>47</v>
      </c>
      <c r="G767" s="1" t="s">
        <v>16</v>
      </c>
      <c r="H767" s="1" t="s">
        <v>21</v>
      </c>
      <c r="I767" s="1" t="s">
        <v>1447</v>
      </c>
      <c r="J767">
        <v>211.84</v>
      </c>
      <c r="K767">
        <v>8</v>
      </c>
      <c r="L767">
        <v>76.2624</v>
      </c>
    </row>
    <row r="768" spans="1:12" x14ac:dyDescent="0.25">
      <c r="A768" s="1" t="s">
        <v>1448</v>
      </c>
      <c r="B768" s="2">
        <v>41067</v>
      </c>
      <c r="C768" s="2">
        <v>41069</v>
      </c>
      <c r="D768" s="1" t="s">
        <v>1449</v>
      </c>
      <c r="E768" s="1" t="s">
        <v>14</v>
      </c>
      <c r="F768" s="1" t="s">
        <v>15</v>
      </c>
      <c r="G768" s="1" t="s">
        <v>16</v>
      </c>
      <c r="H768" s="1" t="s">
        <v>27</v>
      </c>
      <c r="I768" s="1" t="s">
        <v>159</v>
      </c>
      <c r="J768">
        <v>7.52</v>
      </c>
      <c r="K768">
        <v>5</v>
      </c>
      <c r="L768">
        <v>2.6320000000000001</v>
      </c>
    </row>
    <row r="769" spans="1:12" x14ac:dyDescent="0.25">
      <c r="A769" s="1" t="s">
        <v>1450</v>
      </c>
      <c r="B769" s="2">
        <v>40859</v>
      </c>
      <c r="C769" s="2">
        <v>40863</v>
      </c>
      <c r="D769" s="1" t="s">
        <v>624</v>
      </c>
      <c r="E769" s="1" t="s">
        <v>14</v>
      </c>
      <c r="F769" s="1" t="s">
        <v>15</v>
      </c>
      <c r="G769" s="1" t="s">
        <v>16</v>
      </c>
      <c r="H769" s="1" t="s">
        <v>67</v>
      </c>
      <c r="I769" s="1" t="s">
        <v>530</v>
      </c>
      <c r="J769">
        <v>11.96</v>
      </c>
      <c r="K769">
        <v>2</v>
      </c>
      <c r="L769">
        <v>5.8604000000000003</v>
      </c>
    </row>
    <row r="770" spans="1:12" x14ac:dyDescent="0.25">
      <c r="A770" s="1" t="s">
        <v>1450</v>
      </c>
      <c r="B770" s="2">
        <v>40859</v>
      </c>
      <c r="C770" s="2">
        <v>40863</v>
      </c>
      <c r="D770" s="1" t="s">
        <v>624</v>
      </c>
      <c r="E770" s="1" t="s">
        <v>14</v>
      </c>
      <c r="F770" s="1" t="s">
        <v>15</v>
      </c>
      <c r="G770" s="1" t="s">
        <v>16</v>
      </c>
      <c r="H770" s="1" t="s">
        <v>31</v>
      </c>
      <c r="I770" s="1" t="s">
        <v>622</v>
      </c>
      <c r="J770">
        <v>629.06399999999996</v>
      </c>
      <c r="K770">
        <v>3</v>
      </c>
      <c r="L770">
        <v>31.453199999999999</v>
      </c>
    </row>
    <row r="771" spans="1:12" x14ac:dyDescent="0.25">
      <c r="A771" s="1" t="s">
        <v>1451</v>
      </c>
      <c r="B771" s="2">
        <v>41925</v>
      </c>
      <c r="C771" s="2">
        <v>41931</v>
      </c>
      <c r="D771" s="1" t="s">
        <v>1452</v>
      </c>
      <c r="E771" s="1" t="s">
        <v>14</v>
      </c>
      <c r="F771" s="1" t="s">
        <v>1453</v>
      </c>
      <c r="G771" s="1" t="s">
        <v>158</v>
      </c>
      <c r="H771" s="1" t="s">
        <v>58</v>
      </c>
      <c r="I771" s="1" t="s">
        <v>1454</v>
      </c>
      <c r="J771">
        <v>595</v>
      </c>
      <c r="K771">
        <v>5</v>
      </c>
      <c r="L771">
        <v>95.2</v>
      </c>
    </row>
    <row r="772" spans="1:12" x14ac:dyDescent="0.25">
      <c r="A772" s="1" t="s">
        <v>1451</v>
      </c>
      <c r="B772" s="2">
        <v>41925</v>
      </c>
      <c r="C772" s="2">
        <v>41931</v>
      </c>
      <c r="D772" s="1" t="s">
        <v>1452</v>
      </c>
      <c r="E772" s="1" t="s">
        <v>14</v>
      </c>
      <c r="F772" s="1" t="s">
        <v>1453</v>
      </c>
      <c r="G772" s="1" t="s">
        <v>158</v>
      </c>
      <c r="H772" s="1" t="s">
        <v>27</v>
      </c>
      <c r="I772" s="1" t="s">
        <v>1193</v>
      </c>
      <c r="J772">
        <v>79.872</v>
      </c>
      <c r="K772">
        <v>3</v>
      </c>
      <c r="L772">
        <v>29.952000000000002</v>
      </c>
    </row>
    <row r="773" spans="1:12" x14ac:dyDescent="0.25">
      <c r="A773" s="1" t="s">
        <v>1455</v>
      </c>
      <c r="B773" s="2">
        <v>41416</v>
      </c>
      <c r="C773" s="2">
        <v>41423</v>
      </c>
      <c r="D773" s="1" t="s">
        <v>1456</v>
      </c>
      <c r="E773" s="1" t="s">
        <v>14</v>
      </c>
      <c r="F773" s="1" t="s">
        <v>1457</v>
      </c>
      <c r="G773" s="1" t="s">
        <v>285</v>
      </c>
      <c r="H773" s="1" t="s">
        <v>736</v>
      </c>
      <c r="I773" s="1" t="s">
        <v>1458</v>
      </c>
      <c r="J773">
        <v>2396.4</v>
      </c>
      <c r="K773">
        <v>10</v>
      </c>
      <c r="L773">
        <v>179.73</v>
      </c>
    </row>
    <row r="774" spans="1:12" x14ac:dyDescent="0.25">
      <c r="A774" s="1" t="s">
        <v>1459</v>
      </c>
      <c r="B774" s="2">
        <v>41953</v>
      </c>
      <c r="C774" s="2">
        <v>41958</v>
      </c>
      <c r="D774" s="1" t="s">
        <v>1460</v>
      </c>
      <c r="E774" s="1" t="s">
        <v>14</v>
      </c>
      <c r="F774" s="1" t="s">
        <v>1461</v>
      </c>
      <c r="G774" s="1" t="s">
        <v>16</v>
      </c>
      <c r="H774" s="1" t="s">
        <v>43</v>
      </c>
      <c r="I774" s="1" t="s">
        <v>870</v>
      </c>
      <c r="J774">
        <v>63.56</v>
      </c>
      <c r="K774">
        <v>2</v>
      </c>
      <c r="L774">
        <v>3.1779999999999999</v>
      </c>
    </row>
    <row r="775" spans="1:12" x14ac:dyDescent="0.25">
      <c r="A775" s="1" t="s">
        <v>1459</v>
      </c>
      <c r="B775" s="2">
        <v>41953</v>
      </c>
      <c r="C775" s="2">
        <v>41958</v>
      </c>
      <c r="D775" s="1" t="s">
        <v>1460</v>
      </c>
      <c r="E775" s="1" t="s">
        <v>14</v>
      </c>
      <c r="F775" s="1" t="s">
        <v>1461</v>
      </c>
      <c r="G775" s="1" t="s">
        <v>16</v>
      </c>
      <c r="H775" s="1" t="s">
        <v>58</v>
      </c>
      <c r="I775" s="1" t="s">
        <v>1462</v>
      </c>
      <c r="J775">
        <v>99.99</v>
      </c>
      <c r="K775">
        <v>1</v>
      </c>
      <c r="L775">
        <v>43.995600000000003</v>
      </c>
    </row>
    <row r="776" spans="1:12" x14ac:dyDescent="0.25">
      <c r="A776" s="1" t="s">
        <v>1463</v>
      </c>
      <c r="B776" s="2">
        <v>41773</v>
      </c>
      <c r="C776" s="2">
        <v>41780</v>
      </c>
      <c r="D776" s="1" t="s">
        <v>1464</v>
      </c>
      <c r="E776" s="1" t="s">
        <v>14</v>
      </c>
      <c r="F776" s="1" t="s">
        <v>47</v>
      </c>
      <c r="G776" s="1" t="s">
        <v>16</v>
      </c>
      <c r="H776" s="1" t="s">
        <v>17</v>
      </c>
      <c r="I776" s="1" t="s">
        <v>18</v>
      </c>
      <c r="J776">
        <v>58.48</v>
      </c>
      <c r="K776">
        <v>8</v>
      </c>
      <c r="L776">
        <v>27.485600000000002</v>
      </c>
    </row>
    <row r="777" spans="1:12" x14ac:dyDescent="0.25">
      <c r="A777" s="1" t="s">
        <v>1465</v>
      </c>
      <c r="B777" s="2">
        <v>42002</v>
      </c>
      <c r="C777" s="2">
        <v>42007</v>
      </c>
      <c r="D777" s="1" t="s">
        <v>1466</v>
      </c>
      <c r="E777" s="1" t="s">
        <v>14</v>
      </c>
      <c r="F777" s="1" t="s">
        <v>36</v>
      </c>
      <c r="G777" s="1" t="s">
        <v>37</v>
      </c>
      <c r="H777" s="1" t="s">
        <v>21</v>
      </c>
      <c r="I777" s="1" t="s">
        <v>483</v>
      </c>
      <c r="J777">
        <v>7.4</v>
      </c>
      <c r="K777">
        <v>2</v>
      </c>
      <c r="L777">
        <v>3.0339999999999998</v>
      </c>
    </row>
    <row r="778" spans="1:12" x14ac:dyDescent="0.25">
      <c r="A778" s="1" t="s">
        <v>1467</v>
      </c>
      <c r="B778" s="2">
        <v>41824</v>
      </c>
      <c r="C778" s="2">
        <v>41831</v>
      </c>
      <c r="D778" s="1" t="s">
        <v>860</v>
      </c>
      <c r="E778" s="1" t="s">
        <v>14</v>
      </c>
      <c r="F778" s="1" t="s">
        <v>603</v>
      </c>
      <c r="G778" s="1" t="s">
        <v>158</v>
      </c>
      <c r="H778" s="1" t="s">
        <v>21</v>
      </c>
      <c r="I778" s="1" t="s">
        <v>1468</v>
      </c>
      <c r="J778">
        <v>545.85</v>
      </c>
      <c r="K778">
        <v>9</v>
      </c>
      <c r="L778">
        <v>114.6285</v>
      </c>
    </row>
    <row r="779" spans="1:12" x14ac:dyDescent="0.25">
      <c r="A779" s="1" t="s">
        <v>1469</v>
      </c>
      <c r="B779" s="2">
        <v>40865</v>
      </c>
      <c r="C779" s="2">
        <v>40867</v>
      </c>
      <c r="D779" s="1" t="s">
        <v>1470</v>
      </c>
      <c r="E779" s="1" t="s">
        <v>14</v>
      </c>
      <c r="F779" s="1" t="s">
        <v>315</v>
      </c>
      <c r="G779" s="1" t="s">
        <v>96</v>
      </c>
      <c r="H779" s="1" t="s">
        <v>31</v>
      </c>
      <c r="I779" s="1" t="s">
        <v>1471</v>
      </c>
      <c r="J779">
        <v>145.97999999999999</v>
      </c>
      <c r="K779">
        <v>2</v>
      </c>
      <c r="L779">
        <v>-99.266400000000004</v>
      </c>
    </row>
    <row r="780" spans="1:12" x14ac:dyDescent="0.25">
      <c r="A780" s="1" t="s">
        <v>1469</v>
      </c>
      <c r="B780" s="2">
        <v>40865</v>
      </c>
      <c r="C780" s="2">
        <v>40867</v>
      </c>
      <c r="D780" s="1" t="s">
        <v>1470</v>
      </c>
      <c r="E780" s="1" t="s">
        <v>14</v>
      </c>
      <c r="F780" s="1" t="s">
        <v>315</v>
      </c>
      <c r="G780" s="1" t="s">
        <v>96</v>
      </c>
      <c r="H780" s="1" t="s">
        <v>67</v>
      </c>
      <c r="I780" s="1" t="s">
        <v>1472</v>
      </c>
      <c r="J780">
        <v>35.808</v>
      </c>
      <c r="K780">
        <v>4</v>
      </c>
      <c r="L780">
        <v>12.5328</v>
      </c>
    </row>
    <row r="781" spans="1:12" x14ac:dyDescent="0.25">
      <c r="A781" s="1" t="s">
        <v>1473</v>
      </c>
      <c r="B781" s="2">
        <v>41177</v>
      </c>
      <c r="C781" s="2">
        <v>41183</v>
      </c>
      <c r="D781" s="1" t="s">
        <v>1474</v>
      </c>
      <c r="E781" s="1" t="s">
        <v>14</v>
      </c>
      <c r="F781" s="1" t="s">
        <v>15</v>
      </c>
      <c r="G781" s="1" t="s">
        <v>16</v>
      </c>
      <c r="H781" s="1" t="s">
        <v>128</v>
      </c>
      <c r="I781" s="1" t="s">
        <v>1475</v>
      </c>
      <c r="J781">
        <v>17.48</v>
      </c>
      <c r="K781">
        <v>2</v>
      </c>
      <c r="L781">
        <v>8.2156000000000002</v>
      </c>
    </row>
    <row r="782" spans="1:12" x14ac:dyDescent="0.25">
      <c r="A782" s="1" t="s">
        <v>1476</v>
      </c>
      <c r="B782" s="2">
        <v>41584</v>
      </c>
      <c r="C782" s="2">
        <v>41589</v>
      </c>
      <c r="D782" s="1" t="s">
        <v>987</v>
      </c>
      <c r="E782" s="1" t="s">
        <v>14</v>
      </c>
      <c r="F782" s="1" t="s">
        <v>142</v>
      </c>
      <c r="G782" s="1" t="s">
        <v>16</v>
      </c>
      <c r="H782" s="1" t="s">
        <v>27</v>
      </c>
      <c r="I782" s="1" t="s">
        <v>1477</v>
      </c>
      <c r="J782">
        <v>29.12</v>
      </c>
      <c r="K782">
        <v>5</v>
      </c>
      <c r="L782">
        <v>9.8279999999999994</v>
      </c>
    </row>
    <row r="783" spans="1:12" x14ac:dyDescent="0.25">
      <c r="A783" s="1" t="s">
        <v>1478</v>
      </c>
      <c r="B783" s="2">
        <v>41101</v>
      </c>
      <c r="C783" s="2">
        <v>41103</v>
      </c>
      <c r="D783" s="1" t="s">
        <v>1479</v>
      </c>
      <c r="E783" s="1" t="s">
        <v>14</v>
      </c>
      <c r="F783" s="1" t="s">
        <v>36</v>
      </c>
      <c r="G783" s="1" t="s">
        <v>37</v>
      </c>
      <c r="H783" s="1" t="s">
        <v>67</v>
      </c>
      <c r="I783" s="1" t="s">
        <v>1480</v>
      </c>
      <c r="J783">
        <v>29.97</v>
      </c>
      <c r="K783">
        <v>3</v>
      </c>
      <c r="L783">
        <v>13.486499999999999</v>
      </c>
    </row>
    <row r="784" spans="1:12" x14ac:dyDescent="0.25">
      <c r="A784" s="1" t="s">
        <v>1478</v>
      </c>
      <c r="B784" s="2">
        <v>41101</v>
      </c>
      <c r="C784" s="2">
        <v>41103</v>
      </c>
      <c r="D784" s="1" t="s">
        <v>1479</v>
      </c>
      <c r="E784" s="1" t="s">
        <v>14</v>
      </c>
      <c r="F784" s="1" t="s">
        <v>36</v>
      </c>
      <c r="G784" s="1" t="s">
        <v>37</v>
      </c>
      <c r="H784" s="1" t="s">
        <v>27</v>
      </c>
      <c r="I784" s="1" t="s">
        <v>684</v>
      </c>
      <c r="J784">
        <v>98.352000000000004</v>
      </c>
      <c r="K784">
        <v>3</v>
      </c>
      <c r="L784">
        <v>34.423200000000001</v>
      </c>
    </row>
    <row r="785" spans="1:12" x14ac:dyDescent="0.25">
      <c r="A785" s="1" t="s">
        <v>1481</v>
      </c>
      <c r="B785" s="2">
        <v>41582</v>
      </c>
      <c r="C785" s="2">
        <v>41585</v>
      </c>
      <c r="D785" s="1" t="s">
        <v>790</v>
      </c>
      <c r="E785" s="1" t="s">
        <v>14</v>
      </c>
      <c r="F785" s="1" t="s">
        <v>15</v>
      </c>
      <c r="G785" s="1" t="s">
        <v>16</v>
      </c>
      <c r="H785" s="1" t="s">
        <v>110</v>
      </c>
      <c r="I785" s="1" t="s">
        <v>1482</v>
      </c>
      <c r="J785">
        <v>217.584</v>
      </c>
      <c r="K785">
        <v>2</v>
      </c>
      <c r="L785">
        <v>-29.9178</v>
      </c>
    </row>
    <row r="786" spans="1:12" x14ac:dyDescent="0.25">
      <c r="A786" s="1" t="s">
        <v>1481</v>
      </c>
      <c r="B786" s="2">
        <v>41582</v>
      </c>
      <c r="C786" s="2">
        <v>41585</v>
      </c>
      <c r="D786" s="1" t="s">
        <v>790</v>
      </c>
      <c r="E786" s="1" t="s">
        <v>14</v>
      </c>
      <c r="F786" s="1" t="s">
        <v>15</v>
      </c>
      <c r="G786" s="1" t="s">
        <v>16</v>
      </c>
      <c r="H786" s="1" t="s">
        <v>58</v>
      </c>
      <c r="I786" s="1" t="s">
        <v>1483</v>
      </c>
      <c r="J786">
        <v>82.95</v>
      </c>
      <c r="K786">
        <v>5</v>
      </c>
      <c r="L786">
        <v>29.032499999999999</v>
      </c>
    </row>
    <row r="787" spans="1:12" x14ac:dyDescent="0.25">
      <c r="A787" s="1" t="s">
        <v>1481</v>
      </c>
      <c r="B787" s="2">
        <v>41582</v>
      </c>
      <c r="C787" s="2">
        <v>41585</v>
      </c>
      <c r="D787" s="1" t="s">
        <v>790</v>
      </c>
      <c r="E787" s="1" t="s">
        <v>14</v>
      </c>
      <c r="F787" s="1" t="s">
        <v>15</v>
      </c>
      <c r="G787" s="1" t="s">
        <v>16</v>
      </c>
      <c r="H787" s="1" t="s">
        <v>17</v>
      </c>
      <c r="I787" s="1" t="s">
        <v>1484</v>
      </c>
      <c r="J787">
        <v>87.71</v>
      </c>
      <c r="K787">
        <v>7</v>
      </c>
      <c r="L787">
        <v>41.223700000000001</v>
      </c>
    </row>
    <row r="788" spans="1:12" x14ac:dyDescent="0.25">
      <c r="A788" s="1" t="s">
        <v>1481</v>
      </c>
      <c r="B788" s="2">
        <v>41582</v>
      </c>
      <c r="C788" s="2">
        <v>41585</v>
      </c>
      <c r="D788" s="1" t="s">
        <v>790</v>
      </c>
      <c r="E788" s="1" t="s">
        <v>14</v>
      </c>
      <c r="F788" s="1" t="s">
        <v>15</v>
      </c>
      <c r="G788" s="1" t="s">
        <v>16</v>
      </c>
      <c r="H788" s="1" t="s">
        <v>29</v>
      </c>
      <c r="I788" s="1" t="s">
        <v>1485</v>
      </c>
      <c r="J788">
        <v>1101.48</v>
      </c>
      <c r="K788">
        <v>4</v>
      </c>
      <c r="L788">
        <v>429.5772</v>
      </c>
    </row>
    <row r="789" spans="1:12" x14ac:dyDescent="0.25">
      <c r="A789" s="1" t="s">
        <v>1486</v>
      </c>
      <c r="B789" s="2">
        <v>41887</v>
      </c>
      <c r="C789" s="2">
        <v>41891</v>
      </c>
      <c r="D789" s="1" t="s">
        <v>1487</v>
      </c>
      <c r="E789" s="1" t="s">
        <v>14</v>
      </c>
      <c r="F789" s="1" t="s">
        <v>15</v>
      </c>
      <c r="G789" s="1" t="s">
        <v>16</v>
      </c>
      <c r="H789" s="1" t="s">
        <v>31</v>
      </c>
      <c r="I789" s="1" t="s">
        <v>1488</v>
      </c>
      <c r="J789">
        <v>1322.3520000000001</v>
      </c>
      <c r="K789">
        <v>3</v>
      </c>
      <c r="L789">
        <v>-99.176400000000001</v>
      </c>
    </row>
    <row r="790" spans="1:12" x14ac:dyDescent="0.25">
      <c r="A790" s="1" t="s">
        <v>1489</v>
      </c>
      <c r="B790" s="2">
        <v>41998</v>
      </c>
      <c r="C790" s="2">
        <v>42005</v>
      </c>
      <c r="D790" s="1" t="s">
        <v>201</v>
      </c>
      <c r="E790" s="1" t="s">
        <v>14</v>
      </c>
      <c r="F790" s="1" t="s">
        <v>36</v>
      </c>
      <c r="G790" s="1" t="s">
        <v>37</v>
      </c>
      <c r="H790" s="1" t="s">
        <v>43</v>
      </c>
      <c r="I790" s="1" t="s">
        <v>1028</v>
      </c>
      <c r="J790">
        <v>1003.62</v>
      </c>
      <c r="K790">
        <v>6</v>
      </c>
      <c r="L790">
        <v>0</v>
      </c>
    </row>
    <row r="791" spans="1:12" x14ac:dyDescent="0.25">
      <c r="A791" s="1" t="s">
        <v>1490</v>
      </c>
      <c r="B791" s="2">
        <v>41880</v>
      </c>
      <c r="C791" s="2">
        <v>41886</v>
      </c>
      <c r="D791" s="1" t="s">
        <v>1404</v>
      </c>
      <c r="E791" s="1" t="s">
        <v>14</v>
      </c>
      <c r="F791" s="1" t="s">
        <v>36</v>
      </c>
      <c r="G791" s="1" t="s">
        <v>37</v>
      </c>
      <c r="H791" s="1" t="s">
        <v>25</v>
      </c>
      <c r="I791" s="1" t="s">
        <v>1491</v>
      </c>
      <c r="J791">
        <v>35.167999999999999</v>
      </c>
      <c r="K791">
        <v>4</v>
      </c>
      <c r="L791">
        <v>11.429600000000001</v>
      </c>
    </row>
    <row r="792" spans="1:12" x14ac:dyDescent="0.25">
      <c r="A792" s="1" t="s">
        <v>1490</v>
      </c>
      <c r="B792" s="2">
        <v>41880</v>
      </c>
      <c r="C792" s="2">
        <v>41886</v>
      </c>
      <c r="D792" s="1" t="s">
        <v>1404</v>
      </c>
      <c r="E792" s="1" t="s">
        <v>14</v>
      </c>
      <c r="F792" s="1" t="s">
        <v>36</v>
      </c>
      <c r="G792" s="1" t="s">
        <v>37</v>
      </c>
      <c r="H792" s="1" t="s">
        <v>31</v>
      </c>
      <c r="I792" s="1" t="s">
        <v>1492</v>
      </c>
      <c r="J792">
        <v>1137.75</v>
      </c>
      <c r="K792">
        <v>5</v>
      </c>
      <c r="L792">
        <v>250.30500000000001</v>
      </c>
    </row>
    <row r="793" spans="1:12" x14ac:dyDescent="0.25">
      <c r="A793" s="1" t="s">
        <v>1490</v>
      </c>
      <c r="B793" s="2">
        <v>41880</v>
      </c>
      <c r="C793" s="2">
        <v>41886</v>
      </c>
      <c r="D793" s="1" t="s">
        <v>1404</v>
      </c>
      <c r="E793" s="1" t="s">
        <v>14</v>
      </c>
      <c r="F793" s="1" t="s">
        <v>36</v>
      </c>
      <c r="G793" s="1" t="s">
        <v>37</v>
      </c>
      <c r="H793" s="1" t="s">
        <v>27</v>
      </c>
      <c r="I793" s="1" t="s">
        <v>364</v>
      </c>
      <c r="J793">
        <v>99.68</v>
      </c>
      <c r="K793">
        <v>5</v>
      </c>
      <c r="L793">
        <v>32.396000000000001</v>
      </c>
    </row>
    <row r="794" spans="1:12" x14ac:dyDescent="0.25">
      <c r="A794" s="1" t="s">
        <v>1490</v>
      </c>
      <c r="B794" s="2">
        <v>41880</v>
      </c>
      <c r="C794" s="2">
        <v>41886</v>
      </c>
      <c r="D794" s="1" t="s">
        <v>1404</v>
      </c>
      <c r="E794" s="1" t="s">
        <v>14</v>
      </c>
      <c r="F794" s="1" t="s">
        <v>36</v>
      </c>
      <c r="G794" s="1" t="s">
        <v>37</v>
      </c>
      <c r="H794" s="1" t="s">
        <v>23</v>
      </c>
      <c r="I794" s="1" t="s">
        <v>1356</v>
      </c>
      <c r="J794">
        <v>5.56</v>
      </c>
      <c r="K794">
        <v>2</v>
      </c>
      <c r="L794">
        <v>1.4456</v>
      </c>
    </row>
    <row r="795" spans="1:12" x14ac:dyDescent="0.25">
      <c r="A795" s="1" t="s">
        <v>1493</v>
      </c>
      <c r="B795" s="2">
        <v>40890</v>
      </c>
      <c r="C795" s="2">
        <v>40892</v>
      </c>
      <c r="D795" s="1" t="s">
        <v>91</v>
      </c>
      <c r="E795" s="1" t="s">
        <v>14</v>
      </c>
      <c r="F795" s="1" t="s">
        <v>15</v>
      </c>
      <c r="G795" s="1" t="s">
        <v>16</v>
      </c>
      <c r="H795" s="1" t="s">
        <v>67</v>
      </c>
      <c r="I795" s="1" t="s">
        <v>1494</v>
      </c>
      <c r="J795">
        <v>90.24</v>
      </c>
      <c r="K795">
        <v>6</v>
      </c>
      <c r="L795">
        <v>41.510399999999997</v>
      </c>
    </row>
    <row r="796" spans="1:12" x14ac:dyDescent="0.25">
      <c r="A796" s="1" t="s">
        <v>1495</v>
      </c>
      <c r="B796" s="2">
        <v>41178</v>
      </c>
      <c r="C796" s="2">
        <v>41183</v>
      </c>
      <c r="D796" s="1" t="s">
        <v>1496</v>
      </c>
      <c r="E796" s="1" t="s">
        <v>14</v>
      </c>
      <c r="F796" s="1" t="s">
        <v>197</v>
      </c>
      <c r="G796" s="1" t="s">
        <v>16</v>
      </c>
      <c r="H796" s="1" t="s">
        <v>43</v>
      </c>
      <c r="I796" s="1" t="s">
        <v>79</v>
      </c>
      <c r="J796">
        <v>64.17</v>
      </c>
      <c r="K796">
        <v>3</v>
      </c>
      <c r="L796">
        <v>18.609300000000001</v>
      </c>
    </row>
    <row r="797" spans="1:12" x14ac:dyDescent="0.25">
      <c r="A797" s="1" t="s">
        <v>1495</v>
      </c>
      <c r="B797" s="2">
        <v>41178</v>
      </c>
      <c r="C797" s="2">
        <v>41183</v>
      </c>
      <c r="D797" s="1" t="s">
        <v>1496</v>
      </c>
      <c r="E797" s="1" t="s">
        <v>14</v>
      </c>
      <c r="F797" s="1" t="s">
        <v>197</v>
      </c>
      <c r="G797" s="1" t="s">
        <v>16</v>
      </c>
      <c r="H797" s="1" t="s">
        <v>128</v>
      </c>
      <c r="I797" s="1" t="s">
        <v>1497</v>
      </c>
      <c r="J797">
        <v>124.46</v>
      </c>
      <c r="K797">
        <v>2</v>
      </c>
      <c r="L797">
        <v>58.496200000000002</v>
      </c>
    </row>
    <row r="798" spans="1:12" x14ac:dyDescent="0.25">
      <c r="A798" s="1" t="s">
        <v>1498</v>
      </c>
      <c r="B798" s="2">
        <v>41414</v>
      </c>
      <c r="C798" s="2">
        <v>41419</v>
      </c>
      <c r="D798" s="1" t="s">
        <v>1499</v>
      </c>
      <c r="E798" s="1" t="s">
        <v>14</v>
      </c>
      <c r="F798" s="1" t="s">
        <v>47</v>
      </c>
      <c r="G798" s="1" t="s">
        <v>16</v>
      </c>
      <c r="H798" s="1" t="s">
        <v>27</v>
      </c>
      <c r="I798" s="1" t="s">
        <v>1232</v>
      </c>
      <c r="J798">
        <v>9.5839999999999996</v>
      </c>
      <c r="K798">
        <v>1</v>
      </c>
      <c r="L798">
        <v>3.3544</v>
      </c>
    </row>
    <row r="799" spans="1:12" x14ac:dyDescent="0.25">
      <c r="A799" s="1" t="s">
        <v>1500</v>
      </c>
      <c r="B799" s="2">
        <v>41593</v>
      </c>
      <c r="C799" s="2">
        <v>41598</v>
      </c>
      <c r="D799" s="1" t="s">
        <v>1501</v>
      </c>
      <c r="E799" s="1" t="s">
        <v>14</v>
      </c>
      <c r="F799" s="1" t="s">
        <v>47</v>
      </c>
      <c r="G799" s="1" t="s">
        <v>16</v>
      </c>
      <c r="H799" s="1" t="s">
        <v>17</v>
      </c>
      <c r="I799" s="1" t="s">
        <v>1502</v>
      </c>
      <c r="J799">
        <v>7.38</v>
      </c>
      <c r="K799">
        <v>2</v>
      </c>
      <c r="L799">
        <v>3.4685999999999999</v>
      </c>
    </row>
    <row r="800" spans="1:12" x14ac:dyDescent="0.25">
      <c r="A800" s="1" t="s">
        <v>1503</v>
      </c>
      <c r="B800" s="2">
        <v>40749</v>
      </c>
      <c r="C800" s="2">
        <v>40751</v>
      </c>
      <c r="D800" s="1" t="s">
        <v>257</v>
      </c>
      <c r="E800" s="1" t="s">
        <v>14</v>
      </c>
      <c r="F800" s="1" t="s">
        <v>47</v>
      </c>
      <c r="G800" s="1" t="s">
        <v>16</v>
      </c>
      <c r="H800" s="1" t="s">
        <v>43</v>
      </c>
      <c r="I800" s="1" t="s">
        <v>1199</v>
      </c>
      <c r="J800">
        <v>53.72</v>
      </c>
      <c r="K800">
        <v>4</v>
      </c>
      <c r="L800">
        <v>15.041600000000001</v>
      </c>
    </row>
    <row r="801" spans="1:12" x14ac:dyDescent="0.25">
      <c r="A801" s="1" t="s">
        <v>1503</v>
      </c>
      <c r="B801" s="2">
        <v>40749</v>
      </c>
      <c r="C801" s="2">
        <v>40751</v>
      </c>
      <c r="D801" s="1" t="s">
        <v>257</v>
      </c>
      <c r="E801" s="1" t="s">
        <v>14</v>
      </c>
      <c r="F801" s="1" t="s">
        <v>47</v>
      </c>
      <c r="G801" s="1" t="s">
        <v>16</v>
      </c>
      <c r="H801" s="1" t="s">
        <v>122</v>
      </c>
      <c r="I801" s="1" t="s">
        <v>1504</v>
      </c>
      <c r="J801">
        <v>8187.65</v>
      </c>
      <c r="K801">
        <v>5</v>
      </c>
      <c r="L801">
        <v>327.50599999999997</v>
      </c>
    </row>
    <row r="802" spans="1:12" x14ac:dyDescent="0.25">
      <c r="A802" s="1" t="s">
        <v>1503</v>
      </c>
      <c r="B802" s="2">
        <v>40749</v>
      </c>
      <c r="C802" s="2">
        <v>40751</v>
      </c>
      <c r="D802" s="1" t="s">
        <v>257</v>
      </c>
      <c r="E802" s="1" t="s">
        <v>14</v>
      </c>
      <c r="F802" s="1" t="s">
        <v>47</v>
      </c>
      <c r="G802" s="1" t="s">
        <v>16</v>
      </c>
      <c r="H802" s="1" t="s">
        <v>21</v>
      </c>
      <c r="I802" s="1" t="s">
        <v>159</v>
      </c>
      <c r="J802">
        <v>77.92</v>
      </c>
      <c r="K802">
        <v>8</v>
      </c>
      <c r="L802">
        <v>34.284799999999997</v>
      </c>
    </row>
    <row r="803" spans="1:12" x14ac:dyDescent="0.25">
      <c r="A803" s="1" t="s">
        <v>1505</v>
      </c>
      <c r="B803" s="2">
        <v>41701</v>
      </c>
      <c r="C803" s="2">
        <v>41707</v>
      </c>
      <c r="D803" s="1" t="s">
        <v>361</v>
      </c>
      <c r="E803" s="1" t="s">
        <v>14</v>
      </c>
      <c r="F803" s="1" t="s">
        <v>15</v>
      </c>
      <c r="G803" s="1" t="s">
        <v>16</v>
      </c>
      <c r="H803" s="1" t="s">
        <v>25</v>
      </c>
      <c r="I803" s="1" t="s">
        <v>1506</v>
      </c>
      <c r="J803">
        <v>196.77600000000001</v>
      </c>
      <c r="K803">
        <v>3</v>
      </c>
      <c r="L803">
        <v>14.7582</v>
      </c>
    </row>
    <row r="804" spans="1:12" x14ac:dyDescent="0.25">
      <c r="A804" s="1" t="s">
        <v>1505</v>
      </c>
      <c r="B804" s="2">
        <v>41701</v>
      </c>
      <c r="C804" s="2">
        <v>41707</v>
      </c>
      <c r="D804" s="1" t="s">
        <v>361</v>
      </c>
      <c r="E804" s="1" t="s">
        <v>14</v>
      </c>
      <c r="F804" s="1" t="s">
        <v>15</v>
      </c>
      <c r="G804" s="1" t="s">
        <v>16</v>
      </c>
      <c r="H804" s="1" t="s">
        <v>58</v>
      </c>
      <c r="I804" s="1" t="s">
        <v>876</v>
      </c>
      <c r="J804">
        <v>479.94</v>
      </c>
      <c r="K804">
        <v>6</v>
      </c>
      <c r="L804">
        <v>52.793399999999998</v>
      </c>
    </row>
    <row r="805" spans="1:12" x14ac:dyDescent="0.25">
      <c r="A805" s="1" t="s">
        <v>1507</v>
      </c>
      <c r="B805" s="2">
        <v>41158</v>
      </c>
      <c r="C805" s="2">
        <v>41160</v>
      </c>
      <c r="D805" s="1" t="s">
        <v>1508</v>
      </c>
      <c r="E805" s="1" t="s">
        <v>14</v>
      </c>
      <c r="F805" s="1" t="s">
        <v>1509</v>
      </c>
      <c r="G805" s="1" t="s">
        <v>16</v>
      </c>
      <c r="H805" s="1" t="s">
        <v>58</v>
      </c>
      <c r="I805" s="1" t="s">
        <v>1510</v>
      </c>
      <c r="J805">
        <v>46.32</v>
      </c>
      <c r="K805">
        <v>4</v>
      </c>
      <c r="L805">
        <v>18.064800000000002</v>
      </c>
    </row>
    <row r="806" spans="1:12" x14ac:dyDescent="0.25">
      <c r="A806" s="1" t="s">
        <v>1511</v>
      </c>
      <c r="B806" s="2">
        <v>41106</v>
      </c>
      <c r="C806" s="2">
        <v>41106</v>
      </c>
      <c r="D806" s="1" t="s">
        <v>1449</v>
      </c>
      <c r="E806" s="1" t="s">
        <v>14</v>
      </c>
      <c r="F806" s="1" t="s">
        <v>47</v>
      </c>
      <c r="G806" s="1" t="s">
        <v>16</v>
      </c>
      <c r="H806" s="1" t="s">
        <v>110</v>
      </c>
      <c r="I806" s="1" t="s">
        <v>847</v>
      </c>
      <c r="J806">
        <v>1348.704</v>
      </c>
      <c r="K806">
        <v>6</v>
      </c>
      <c r="L806">
        <v>-219.1644</v>
      </c>
    </row>
    <row r="807" spans="1:12" x14ac:dyDescent="0.25">
      <c r="A807" s="1" t="s">
        <v>1511</v>
      </c>
      <c r="B807" s="2">
        <v>41106</v>
      </c>
      <c r="C807" s="2">
        <v>41106</v>
      </c>
      <c r="D807" s="1" t="s">
        <v>1449</v>
      </c>
      <c r="E807" s="1" t="s">
        <v>14</v>
      </c>
      <c r="F807" s="1" t="s">
        <v>47</v>
      </c>
      <c r="G807" s="1" t="s">
        <v>16</v>
      </c>
      <c r="H807" s="1" t="s">
        <v>110</v>
      </c>
      <c r="I807" s="1" t="s">
        <v>235</v>
      </c>
      <c r="J807">
        <v>700.15200000000004</v>
      </c>
      <c r="K807">
        <v>3</v>
      </c>
      <c r="L807">
        <v>78.767099999999999</v>
      </c>
    </row>
    <row r="808" spans="1:12" x14ac:dyDescent="0.25">
      <c r="A808" s="1" t="s">
        <v>1512</v>
      </c>
      <c r="B808" s="2">
        <v>41395</v>
      </c>
      <c r="C808" s="2">
        <v>41399</v>
      </c>
      <c r="D808" s="1" t="s">
        <v>1513</v>
      </c>
      <c r="E808" s="1" t="s">
        <v>14</v>
      </c>
      <c r="F808" s="1" t="s">
        <v>137</v>
      </c>
      <c r="G808" s="1" t="s">
        <v>73</v>
      </c>
      <c r="H808" s="1" t="s">
        <v>21</v>
      </c>
      <c r="I808" s="1" t="s">
        <v>524</v>
      </c>
      <c r="J808">
        <v>111.88800000000001</v>
      </c>
      <c r="K808">
        <v>7</v>
      </c>
      <c r="L808">
        <v>22.377600000000001</v>
      </c>
    </row>
    <row r="809" spans="1:12" x14ac:dyDescent="0.25">
      <c r="A809" s="1" t="s">
        <v>1514</v>
      </c>
      <c r="B809" s="2">
        <v>41746</v>
      </c>
      <c r="C809" s="2">
        <v>41750</v>
      </c>
      <c r="D809" s="1" t="s">
        <v>314</v>
      </c>
      <c r="E809" s="1" t="s">
        <v>14</v>
      </c>
      <c r="F809" s="1" t="s">
        <v>142</v>
      </c>
      <c r="G809" s="1" t="s">
        <v>16</v>
      </c>
      <c r="H809" s="1" t="s">
        <v>43</v>
      </c>
      <c r="I809" s="1" t="s">
        <v>960</v>
      </c>
      <c r="J809">
        <v>205.92</v>
      </c>
      <c r="K809">
        <v>4</v>
      </c>
      <c r="L809">
        <v>2.0592000000000001</v>
      </c>
    </row>
    <row r="810" spans="1:12" x14ac:dyDescent="0.25">
      <c r="A810" s="1" t="s">
        <v>1514</v>
      </c>
      <c r="B810" s="2">
        <v>41746</v>
      </c>
      <c r="C810" s="2">
        <v>41750</v>
      </c>
      <c r="D810" s="1" t="s">
        <v>314</v>
      </c>
      <c r="E810" s="1" t="s">
        <v>14</v>
      </c>
      <c r="F810" s="1" t="s">
        <v>142</v>
      </c>
      <c r="G810" s="1" t="s">
        <v>16</v>
      </c>
      <c r="H810" s="1" t="s">
        <v>296</v>
      </c>
      <c r="I810" s="1" t="s">
        <v>349</v>
      </c>
      <c r="J810">
        <v>102.833</v>
      </c>
      <c r="K810">
        <v>1</v>
      </c>
      <c r="L810">
        <v>-6.0490000000000004</v>
      </c>
    </row>
    <row r="811" spans="1:12" x14ac:dyDescent="0.25">
      <c r="A811" s="1" t="s">
        <v>1515</v>
      </c>
      <c r="B811" s="2">
        <v>41137</v>
      </c>
      <c r="C811" s="2">
        <v>41143</v>
      </c>
      <c r="D811" s="1" t="s">
        <v>1516</v>
      </c>
      <c r="E811" s="1" t="s">
        <v>14</v>
      </c>
      <c r="F811" s="1" t="s">
        <v>105</v>
      </c>
      <c r="G811" s="1" t="s">
        <v>73</v>
      </c>
      <c r="H811" s="1" t="s">
        <v>23</v>
      </c>
      <c r="I811" s="1" t="s">
        <v>720</v>
      </c>
      <c r="J811">
        <v>2.3039999999999998</v>
      </c>
      <c r="K811">
        <v>1</v>
      </c>
      <c r="L811">
        <v>0.25919999999999999</v>
      </c>
    </row>
    <row r="812" spans="1:12" x14ac:dyDescent="0.25">
      <c r="A812" s="1" t="s">
        <v>1515</v>
      </c>
      <c r="B812" s="2">
        <v>41137</v>
      </c>
      <c r="C812" s="2">
        <v>41143</v>
      </c>
      <c r="D812" s="1" t="s">
        <v>1516</v>
      </c>
      <c r="E812" s="1" t="s">
        <v>14</v>
      </c>
      <c r="F812" s="1" t="s">
        <v>105</v>
      </c>
      <c r="G812" s="1" t="s">
        <v>73</v>
      </c>
      <c r="H812" s="1" t="s">
        <v>25</v>
      </c>
      <c r="I812" s="1" t="s">
        <v>1517</v>
      </c>
      <c r="J812">
        <v>1879.96</v>
      </c>
      <c r="K812">
        <v>5</v>
      </c>
      <c r="L812">
        <v>211.49549999999999</v>
      </c>
    </row>
    <row r="813" spans="1:12" x14ac:dyDescent="0.25">
      <c r="A813" s="1" t="s">
        <v>1515</v>
      </c>
      <c r="B813" s="2">
        <v>41137</v>
      </c>
      <c r="C813" s="2">
        <v>41143</v>
      </c>
      <c r="D813" s="1" t="s">
        <v>1516</v>
      </c>
      <c r="E813" s="1" t="s">
        <v>14</v>
      </c>
      <c r="F813" s="1" t="s">
        <v>105</v>
      </c>
      <c r="G813" s="1" t="s">
        <v>73</v>
      </c>
      <c r="H813" s="1" t="s">
        <v>67</v>
      </c>
      <c r="I813" s="1" t="s">
        <v>1518</v>
      </c>
      <c r="J813">
        <v>313.024</v>
      </c>
      <c r="K813">
        <v>8</v>
      </c>
      <c r="L813">
        <v>105.6456</v>
      </c>
    </row>
    <row r="814" spans="1:12" x14ac:dyDescent="0.25">
      <c r="A814" s="1" t="s">
        <v>1515</v>
      </c>
      <c r="B814" s="2">
        <v>41137</v>
      </c>
      <c r="C814" s="2">
        <v>41143</v>
      </c>
      <c r="D814" s="1" t="s">
        <v>1516</v>
      </c>
      <c r="E814" s="1" t="s">
        <v>14</v>
      </c>
      <c r="F814" s="1" t="s">
        <v>105</v>
      </c>
      <c r="G814" s="1" t="s">
        <v>73</v>
      </c>
      <c r="H814" s="1" t="s">
        <v>17</v>
      </c>
      <c r="I814" s="1" t="s">
        <v>707</v>
      </c>
      <c r="J814">
        <v>5.04</v>
      </c>
      <c r="K814">
        <v>2</v>
      </c>
      <c r="L814">
        <v>1.764</v>
      </c>
    </row>
    <row r="815" spans="1:12" x14ac:dyDescent="0.25">
      <c r="A815" s="1" t="s">
        <v>1519</v>
      </c>
      <c r="B815" s="2">
        <v>41060</v>
      </c>
      <c r="C815" s="2">
        <v>41064</v>
      </c>
      <c r="D815" s="1" t="s">
        <v>1443</v>
      </c>
      <c r="E815" s="1" t="s">
        <v>14</v>
      </c>
      <c r="F815" s="1" t="s">
        <v>53</v>
      </c>
      <c r="G815" s="1" t="s">
        <v>42</v>
      </c>
      <c r="H815" s="1" t="s">
        <v>296</v>
      </c>
      <c r="I815" s="1" t="s">
        <v>1520</v>
      </c>
      <c r="J815">
        <v>1406.86</v>
      </c>
      <c r="K815">
        <v>7</v>
      </c>
      <c r="L815">
        <v>140.68600000000001</v>
      </c>
    </row>
    <row r="816" spans="1:12" x14ac:dyDescent="0.25">
      <c r="A816" s="1" t="s">
        <v>1519</v>
      </c>
      <c r="B816" s="2">
        <v>41060</v>
      </c>
      <c r="C816" s="2">
        <v>41064</v>
      </c>
      <c r="D816" s="1" t="s">
        <v>1443</v>
      </c>
      <c r="E816" s="1" t="s">
        <v>14</v>
      </c>
      <c r="F816" s="1" t="s">
        <v>53</v>
      </c>
      <c r="G816" s="1" t="s">
        <v>42</v>
      </c>
      <c r="H816" s="1" t="s">
        <v>17</v>
      </c>
      <c r="I816" s="1" t="s">
        <v>294</v>
      </c>
      <c r="J816">
        <v>15.75</v>
      </c>
      <c r="K816">
        <v>5</v>
      </c>
      <c r="L816">
        <v>7.56</v>
      </c>
    </row>
    <row r="817" spans="1:12" x14ac:dyDescent="0.25">
      <c r="A817" s="1" t="s">
        <v>1519</v>
      </c>
      <c r="B817" s="2">
        <v>41060</v>
      </c>
      <c r="C817" s="2">
        <v>41064</v>
      </c>
      <c r="D817" s="1" t="s">
        <v>1443</v>
      </c>
      <c r="E817" s="1" t="s">
        <v>14</v>
      </c>
      <c r="F817" s="1" t="s">
        <v>53</v>
      </c>
      <c r="G817" s="1" t="s">
        <v>42</v>
      </c>
      <c r="H817" s="1" t="s">
        <v>43</v>
      </c>
      <c r="I817" s="1" t="s">
        <v>654</v>
      </c>
      <c r="J817">
        <v>323.10000000000002</v>
      </c>
      <c r="K817">
        <v>2</v>
      </c>
      <c r="L817">
        <v>61.389000000000003</v>
      </c>
    </row>
    <row r="818" spans="1:12" x14ac:dyDescent="0.25">
      <c r="A818" s="1" t="s">
        <v>1521</v>
      </c>
      <c r="B818" s="2">
        <v>41945</v>
      </c>
      <c r="C818" s="2">
        <v>41947</v>
      </c>
      <c r="D818" s="1" t="s">
        <v>425</v>
      </c>
      <c r="E818" s="1" t="s">
        <v>14</v>
      </c>
      <c r="F818" s="1" t="s">
        <v>1522</v>
      </c>
      <c r="G818" s="1" t="s">
        <v>37</v>
      </c>
      <c r="H818" s="1" t="s">
        <v>27</v>
      </c>
      <c r="I818" s="1" t="s">
        <v>1523</v>
      </c>
      <c r="J818">
        <v>25.12</v>
      </c>
      <c r="K818">
        <v>5</v>
      </c>
      <c r="L818">
        <v>7.85</v>
      </c>
    </row>
    <row r="819" spans="1:12" x14ac:dyDescent="0.25">
      <c r="A819" s="1" t="s">
        <v>1521</v>
      </c>
      <c r="B819" s="2">
        <v>41945</v>
      </c>
      <c r="C819" s="2">
        <v>41947</v>
      </c>
      <c r="D819" s="1" t="s">
        <v>425</v>
      </c>
      <c r="E819" s="1" t="s">
        <v>14</v>
      </c>
      <c r="F819" s="1" t="s">
        <v>1522</v>
      </c>
      <c r="G819" s="1" t="s">
        <v>37</v>
      </c>
      <c r="H819" s="1" t="s">
        <v>31</v>
      </c>
      <c r="I819" s="1" t="s">
        <v>1243</v>
      </c>
      <c r="J819">
        <v>2665.62</v>
      </c>
      <c r="K819">
        <v>9</v>
      </c>
      <c r="L819">
        <v>239.9058</v>
      </c>
    </row>
    <row r="820" spans="1:12" x14ac:dyDescent="0.25">
      <c r="A820" s="1" t="s">
        <v>1524</v>
      </c>
      <c r="B820" s="2">
        <v>41400</v>
      </c>
      <c r="C820" s="2">
        <v>41404</v>
      </c>
      <c r="D820" s="1" t="s">
        <v>1355</v>
      </c>
      <c r="E820" s="1" t="s">
        <v>14</v>
      </c>
      <c r="F820" s="1" t="s">
        <v>15</v>
      </c>
      <c r="G820" s="1" t="s">
        <v>16</v>
      </c>
      <c r="H820" s="1" t="s">
        <v>43</v>
      </c>
      <c r="I820" s="1" t="s">
        <v>1194</v>
      </c>
      <c r="J820">
        <v>5.98</v>
      </c>
      <c r="K820">
        <v>1</v>
      </c>
      <c r="L820">
        <v>1.0165999999999999</v>
      </c>
    </row>
    <row r="821" spans="1:12" x14ac:dyDescent="0.25">
      <c r="A821" s="1" t="s">
        <v>1524</v>
      </c>
      <c r="B821" s="2">
        <v>41400</v>
      </c>
      <c r="C821" s="2">
        <v>41404</v>
      </c>
      <c r="D821" s="1" t="s">
        <v>1355</v>
      </c>
      <c r="E821" s="1" t="s">
        <v>14</v>
      </c>
      <c r="F821" s="1" t="s">
        <v>15</v>
      </c>
      <c r="G821" s="1" t="s">
        <v>16</v>
      </c>
      <c r="H821" s="1" t="s">
        <v>25</v>
      </c>
      <c r="I821" s="1" t="s">
        <v>1525</v>
      </c>
      <c r="J821">
        <v>246.16800000000001</v>
      </c>
      <c r="K821">
        <v>3</v>
      </c>
      <c r="L821">
        <v>21.5397</v>
      </c>
    </row>
    <row r="822" spans="1:12" x14ac:dyDescent="0.25">
      <c r="A822" s="1" t="s">
        <v>1526</v>
      </c>
      <c r="B822" s="2">
        <v>41338</v>
      </c>
      <c r="C822" s="2">
        <v>41344</v>
      </c>
      <c r="D822" s="1" t="s">
        <v>1527</v>
      </c>
      <c r="E822" s="1" t="s">
        <v>14</v>
      </c>
      <c r="F822" s="1" t="s">
        <v>197</v>
      </c>
      <c r="G822" s="1" t="s">
        <v>16</v>
      </c>
      <c r="H822" s="1" t="s">
        <v>23</v>
      </c>
      <c r="I822" s="1" t="s">
        <v>1528</v>
      </c>
      <c r="J822">
        <v>16.989999999999998</v>
      </c>
      <c r="K822">
        <v>1</v>
      </c>
      <c r="L822">
        <v>4.9271000000000003</v>
      </c>
    </row>
    <row r="823" spans="1:12" x14ac:dyDescent="0.25">
      <c r="A823" s="1" t="s">
        <v>1529</v>
      </c>
      <c r="B823" s="2">
        <v>41393</v>
      </c>
      <c r="C823" s="2">
        <v>41400</v>
      </c>
      <c r="D823" s="1" t="s">
        <v>1530</v>
      </c>
      <c r="E823" s="1" t="s">
        <v>14</v>
      </c>
      <c r="F823" s="1" t="s">
        <v>15</v>
      </c>
      <c r="G823" s="1" t="s">
        <v>16</v>
      </c>
      <c r="H823" s="1" t="s">
        <v>110</v>
      </c>
      <c r="I823" s="1" t="s">
        <v>1531</v>
      </c>
      <c r="J823">
        <v>41.567999999999998</v>
      </c>
      <c r="K823">
        <v>2</v>
      </c>
      <c r="L823">
        <v>2.5979999999999999</v>
      </c>
    </row>
    <row r="824" spans="1:12" x14ac:dyDescent="0.25">
      <c r="A824" s="1" t="s">
        <v>1532</v>
      </c>
      <c r="B824" s="2">
        <v>40659</v>
      </c>
      <c r="C824" s="2">
        <v>40666</v>
      </c>
      <c r="D824" s="1" t="s">
        <v>1533</v>
      </c>
      <c r="E824" s="1" t="s">
        <v>14</v>
      </c>
      <c r="F824" s="1" t="s">
        <v>15</v>
      </c>
      <c r="G824" s="1" t="s">
        <v>16</v>
      </c>
      <c r="H824" s="1" t="s">
        <v>110</v>
      </c>
      <c r="I824" s="1" t="s">
        <v>308</v>
      </c>
      <c r="J824">
        <v>230.28</v>
      </c>
      <c r="K824">
        <v>3</v>
      </c>
      <c r="L824">
        <v>23.027999999999999</v>
      </c>
    </row>
    <row r="825" spans="1:12" x14ac:dyDescent="0.25">
      <c r="A825" s="1" t="s">
        <v>1532</v>
      </c>
      <c r="B825" s="2">
        <v>40659</v>
      </c>
      <c r="C825" s="2">
        <v>40666</v>
      </c>
      <c r="D825" s="1" t="s">
        <v>1533</v>
      </c>
      <c r="E825" s="1" t="s">
        <v>14</v>
      </c>
      <c r="F825" s="1" t="s">
        <v>15</v>
      </c>
      <c r="G825" s="1" t="s">
        <v>16</v>
      </c>
      <c r="H825" s="1" t="s">
        <v>27</v>
      </c>
      <c r="I825" s="1" t="s">
        <v>1534</v>
      </c>
      <c r="J825">
        <v>18.288</v>
      </c>
      <c r="K825">
        <v>6</v>
      </c>
      <c r="L825">
        <v>5.7149999999999999</v>
      </c>
    </row>
    <row r="826" spans="1:12" x14ac:dyDescent="0.25">
      <c r="A826" s="1" t="s">
        <v>1535</v>
      </c>
      <c r="B826" s="2">
        <v>41731</v>
      </c>
      <c r="C826" s="2">
        <v>41735</v>
      </c>
      <c r="D826" s="1" t="s">
        <v>1257</v>
      </c>
      <c r="E826" s="1" t="s">
        <v>14</v>
      </c>
      <c r="F826" s="1" t="s">
        <v>47</v>
      </c>
      <c r="G826" s="1" t="s">
        <v>16</v>
      </c>
      <c r="H826" s="1" t="s">
        <v>17</v>
      </c>
      <c r="I826" s="1" t="s">
        <v>1536</v>
      </c>
      <c r="J826">
        <v>5.78</v>
      </c>
      <c r="K826">
        <v>2</v>
      </c>
      <c r="L826">
        <v>2.7166000000000001</v>
      </c>
    </row>
    <row r="827" spans="1:12" x14ac:dyDescent="0.25">
      <c r="A827" s="1" t="s">
        <v>1535</v>
      </c>
      <c r="B827" s="2">
        <v>41731</v>
      </c>
      <c r="C827" s="2">
        <v>41735</v>
      </c>
      <c r="D827" s="1" t="s">
        <v>1257</v>
      </c>
      <c r="E827" s="1" t="s">
        <v>14</v>
      </c>
      <c r="F827" s="1" t="s">
        <v>47</v>
      </c>
      <c r="G827" s="1" t="s">
        <v>16</v>
      </c>
      <c r="H827" s="1" t="s">
        <v>27</v>
      </c>
      <c r="I827" s="1" t="s">
        <v>572</v>
      </c>
      <c r="J827">
        <v>121.68</v>
      </c>
      <c r="K827">
        <v>13</v>
      </c>
      <c r="L827">
        <v>38.024999999999999</v>
      </c>
    </row>
    <row r="828" spans="1:12" x14ac:dyDescent="0.25">
      <c r="A828" s="1" t="s">
        <v>1537</v>
      </c>
      <c r="B828" s="2">
        <v>41996</v>
      </c>
      <c r="C828" s="2">
        <v>42000</v>
      </c>
      <c r="D828" s="1" t="s">
        <v>1538</v>
      </c>
      <c r="E828" s="1" t="s">
        <v>14</v>
      </c>
      <c r="F828" s="1" t="s">
        <v>157</v>
      </c>
      <c r="G828" s="1" t="s">
        <v>158</v>
      </c>
      <c r="H828" s="1" t="s">
        <v>23</v>
      </c>
      <c r="I828" s="1" t="s">
        <v>1539</v>
      </c>
      <c r="J828">
        <v>4.17</v>
      </c>
      <c r="K828">
        <v>3</v>
      </c>
      <c r="L828">
        <v>1.0842000000000001</v>
      </c>
    </row>
    <row r="829" spans="1:12" x14ac:dyDescent="0.25">
      <c r="A829" s="1" t="s">
        <v>1537</v>
      </c>
      <c r="B829" s="2">
        <v>41996</v>
      </c>
      <c r="C829" s="2">
        <v>42000</v>
      </c>
      <c r="D829" s="1" t="s">
        <v>1538</v>
      </c>
      <c r="E829" s="1" t="s">
        <v>14</v>
      </c>
      <c r="F829" s="1" t="s">
        <v>157</v>
      </c>
      <c r="G829" s="1" t="s">
        <v>158</v>
      </c>
      <c r="H829" s="1" t="s">
        <v>25</v>
      </c>
      <c r="I829" s="1" t="s">
        <v>933</v>
      </c>
      <c r="J829">
        <v>67.040000000000006</v>
      </c>
      <c r="K829">
        <v>4</v>
      </c>
      <c r="L829">
        <v>6.7039999999999997</v>
      </c>
    </row>
    <row r="830" spans="1:12" x14ac:dyDescent="0.25">
      <c r="A830" s="1" t="s">
        <v>1537</v>
      </c>
      <c r="B830" s="2">
        <v>41996</v>
      </c>
      <c r="C830" s="2">
        <v>42000</v>
      </c>
      <c r="D830" s="1" t="s">
        <v>1538</v>
      </c>
      <c r="E830" s="1" t="s">
        <v>14</v>
      </c>
      <c r="F830" s="1" t="s">
        <v>157</v>
      </c>
      <c r="G830" s="1" t="s">
        <v>158</v>
      </c>
      <c r="H830" s="1" t="s">
        <v>43</v>
      </c>
      <c r="I830" s="1" t="s">
        <v>1540</v>
      </c>
      <c r="J830">
        <v>37.32</v>
      </c>
      <c r="K830">
        <v>3</v>
      </c>
      <c r="L830">
        <v>10.4496</v>
      </c>
    </row>
    <row r="831" spans="1:12" x14ac:dyDescent="0.25">
      <c r="A831" s="1" t="s">
        <v>1537</v>
      </c>
      <c r="B831" s="2">
        <v>41996</v>
      </c>
      <c r="C831" s="2">
        <v>42000</v>
      </c>
      <c r="D831" s="1" t="s">
        <v>1538</v>
      </c>
      <c r="E831" s="1" t="s">
        <v>14</v>
      </c>
      <c r="F831" s="1" t="s">
        <v>157</v>
      </c>
      <c r="G831" s="1" t="s">
        <v>158</v>
      </c>
      <c r="H831" s="1" t="s">
        <v>17</v>
      </c>
      <c r="I831" s="1" t="s">
        <v>1541</v>
      </c>
      <c r="J831">
        <v>18.45</v>
      </c>
      <c r="K831">
        <v>5</v>
      </c>
      <c r="L831">
        <v>8.6715</v>
      </c>
    </row>
    <row r="832" spans="1:12" x14ac:dyDescent="0.25">
      <c r="A832" s="1" t="s">
        <v>1542</v>
      </c>
      <c r="B832" s="2">
        <v>41775</v>
      </c>
      <c r="C832" s="2">
        <v>41780</v>
      </c>
      <c r="D832" s="1" t="s">
        <v>1543</v>
      </c>
      <c r="E832" s="1" t="s">
        <v>14</v>
      </c>
      <c r="F832" s="1" t="s">
        <v>36</v>
      </c>
      <c r="G832" s="1" t="s">
        <v>37</v>
      </c>
      <c r="H832" s="1" t="s">
        <v>21</v>
      </c>
      <c r="I832" s="1" t="s">
        <v>1544</v>
      </c>
      <c r="J832">
        <v>39.96</v>
      </c>
      <c r="K832">
        <v>2</v>
      </c>
      <c r="L832">
        <v>17.1828</v>
      </c>
    </row>
    <row r="833" spans="1:12" x14ac:dyDescent="0.25">
      <c r="A833" s="1" t="s">
        <v>1542</v>
      </c>
      <c r="B833" s="2">
        <v>41775</v>
      </c>
      <c r="C833" s="2">
        <v>41780</v>
      </c>
      <c r="D833" s="1" t="s">
        <v>1543</v>
      </c>
      <c r="E833" s="1" t="s">
        <v>14</v>
      </c>
      <c r="F833" s="1" t="s">
        <v>36</v>
      </c>
      <c r="G833" s="1" t="s">
        <v>37</v>
      </c>
      <c r="H833" s="1" t="s">
        <v>110</v>
      </c>
      <c r="I833" s="1" t="s">
        <v>1545</v>
      </c>
      <c r="J833">
        <v>42.624000000000002</v>
      </c>
      <c r="K833">
        <v>2</v>
      </c>
      <c r="L833">
        <v>4.2624000000000004</v>
      </c>
    </row>
    <row r="834" spans="1:12" x14ac:dyDescent="0.25">
      <c r="A834" s="1" t="s">
        <v>1542</v>
      </c>
      <c r="B834" s="2">
        <v>41775</v>
      </c>
      <c r="C834" s="2">
        <v>41780</v>
      </c>
      <c r="D834" s="1" t="s">
        <v>1543</v>
      </c>
      <c r="E834" s="1" t="s">
        <v>14</v>
      </c>
      <c r="F834" s="1" t="s">
        <v>36</v>
      </c>
      <c r="G834" s="1" t="s">
        <v>37</v>
      </c>
      <c r="H834" s="1" t="s">
        <v>110</v>
      </c>
      <c r="I834" s="1" t="s">
        <v>1195</v>
      </c>
      <c r="J834">
        <v>220.96</v>
      </c>
      <c r="K834">
        <v>1</v>
      </c>
      <c r="L834">
        <v>24.858000000000001</v>
      </c>
    </row>
    <row r="835" spans="1:12" x14ac:dyDescent="0.25">
      <c r="A835" s="1" t="s">
        <v>1546</v>
      </c>
      <c r="B835" s="2">
        <v>41136</v>
      </c>
      <c r="C835" s="2">
        <v>41140</v>
      </c>
      <c r="D835" s="1" t="s">
        <v>1547</v>
      </c>
      <c r="E835" s="1" t="s">
        <v>14</v>
      </c>
      <c r="F835" s="1" t="s">
        <v>15</v>
      </c>
      <c r="G835" s="1" t="s">
        <v>16</v>
      </c>
      <c r="H835" s="1" t="s">
        <v>43</v>
      </c>
      <c r="I835" s="1" t="s">
        <v>654</v>
      </c>
      <c r="J835">
        <v>323.10000000000002</v>
      </c>
      <c r="K835">
        <v>2</v>
      </c>
      <c r="L835">
        <v>61.389000000000003</v>
      </c>
    </row>
    <row r="836" spans="1:12" x14ac:dyDescent="0.25">
      <c r="A836" s="1" t="s">
        <v>1548</v>
      </c>
      <c r="B836" s="2">
        <v>41544</v>
      </c>
      <c r="C836" s="2">
        <v>41549</v>
      </c>
      <c r="D836" s="1" t="s">
        <v>126</v>
      </c>
      <c r="E836" s="1" t="s">
        <v>14</v>
      </c>
      <c r="F836" s="1" t="s">
        <v>244</v>
      </c>
      <c r="G836" s="1" t="s">
        <v>16</v>
      </c>
      <c r="H836" s="1" t="s">
        <v>296</v>
      </c>
      <c r="I836" s="1" t="s">
        <v>788</v>
      </c>
      <c r="J836">
        <v>424.95749999999998</v>
      </c>
      <c r="K836">
        <v>5</v>
      </c>
      <c r="L836">
        <v>19.998000000000001</v>
      </c>
    </row>
    <row r="837" spans="1:12" x14ac:dyDescent="0.25">
      <c r="A837" s="1" t="s">
        <v>1549</v>
      </c>
      <c r="B837" s="2">
        <v>41900</v>
      </c>
      <c r="C837" s="2">
        <v>41904</v>
      </c>
      <c r="D837" s="1" t="s">
        <v>1550</v>
      </c>
      <c r="E837" s="1" t="s">
        <v>14</v>
      </c>
      <c r="F837" s="1" t="s">
        <v>861</v>
      </c>
      <c r="G837" s="1" t="s">
        <v>42</v>
      </c>
      <c r="H837" s="1" t="s">
        <v>27</v>
      </c>
      <c r="I837" s="1" t="s">
        <v>251</v>
      </c>
      <c r="J837">
        <v>10.776</v>
      </c>
      <c r="K837">
        <v>3</v>
      </c>
      <c r="L837">
        <v>3.5022000000000002</v>
      </c>
    </row>
    <row r="838" spans="1:12" x14ac:dyDescent="0.25">
      <c r="A838" s="1" t="s">
        <v>1549</v>
      </c>
      <c r="B838" s="2">
        <v>41900</v>
      </c>
      <c r="C838" s="2">
        <v>41904</v>
      </c>
      <c r="D838" s="1" t="s">
        <v>1550</v>
      </c>
      <c r="E838" s="1" t="s">
        <v>14</v>
      </c>
      <c r="F838" s="1" t="s">
        <v>861</v>
      </c>
      <c r="G838" s="1" t="s">
        <v>42</v>
      </c>
      <c r="H838" s="1" t="s">
        <v>27</v>
      </c>
      <c r="I838" s="1" t="s">
        <v>982</v>
      </c>
      <c r="J838">
        <v>11.784000000000001</v>
      </c>
      <c r="K838">
        <v>3</v>
      </c>
      <c r="L838">
        <v>4.2717000000000001</v>
      </c>
    </row>
    <row r="839" spans="1:12" x14ac:dyDescent="0.25">
      <c r="A839" s="1" t="s">
        <v>1549</v>
      </c>
      <c r="B839" s="2">
        <v>41900</v>
      </c>
      <c r="C839" s="2">
        <v>41904</v>
      </c>
      <c r="D839" s="1" t="s">
        <v>1550</v>
      </c>
      <c r="E839" s="1" t="s">
        <v>14</v>
      </c>
      <c r="F839" s="1" t="s">
        <v>861</v>
      </c>
      <c r="G839" s="1" t="s">
        <v>42</v>
      </c>
      <c r="H839" s="1" t="s">
        <v>67</v>
      </c>
      <c r="I839" s="1" t="s">
        <v>1551</v>
      </c>
      <c r="J839">
        <v>164.88</v>
      </c>
      <c r="K839">
        <v>3</v>
      </c>
      <c r="L839">
        <v>80.791200000000003</v>
      </c>
    </row>
    <row r="840" spans="1:12" x14ac:dyDescent="0.25">
      <c r="A840" s="1" t="s">
        <v>1549</v>
      </c>
      <c r="B840" s="2">
        <v>41900</v>
      </c>
      <c r="C840" s="2">
        <v>41904</v>
      </c>
      <c r="D840" s="1" t="s">
        <v>1550</v>
      </c>
      <c r="E840" s="1" t="s">
        <v>14</v>
      </c>
      <c r="F840" s="1" t="s">
        <v>861</v>
      </c>
      <c r="G840" s="1" t="s">
        <v>42</v>
      </c>
      <c r="H840" s="1" t="s">
        <v>296</v>
      </c>
      <c r="I840" s="1" t="s">
        <v>1552</v>
      </c>
      <c r="J840">
        <v>1292.94</v>
      </c>
      <c r="K840">
        <v>3</v>
      </c>
      <c r="L840">
        <v>77.576400000000007</v>
      </c>
    </row>
    <row r="841" spans="1:12" x14ac:dyDescent="0.25">
      <c r="A841" s="1" t="s">
        <v>1549</v>
      </c>
      <c r="B841" s="2">
        <v>41900</v>
      </c>
      <c r="C841" s="2">
        <v>41904</v>
      </c>
      <c r="D841" s="1" t="s">
        <v>1550</v>
      </c>
      <c r="E841" s="1" t="s">
        <v>14</v>
      </c>
      <c r="F841" s="1" t="s">
        <v>861</v>
      </c>
      <c r="G841" s="1" t="s">
        <v>42</v>
      </c>
      <c r="H841" s="1" t="s">
        <v>27</v>
      </c>
      <c r="I841" s="1" t="s">
        <v>1553</v>
      </c>
      <c r="J841">
        <v>25.584</v>
      </c>
      <c r="K841">
        <v>2</v>
      </c>
      <c r="L841">
        <v>8.9543999999999997</v>
      </c>
    </row>
    <row r="842" spans="1:12" x14ac:dyDescent="0.25">
      <c r="A842" s="1" t="s">
        <v>1549</v>
      </c>
      <c r="B842" s="2">
        <v>41900</v>
      </c>
      <c r="C842" s="2">
        <v>41904</v>
      </c>
      <c r="D842" s="1" t="s">
        <v>1550</v>
      </c>
      <c r="E842" s="1" t="s">
        <v>14</v>
      </c>
      <c r="F842" s="1" t="s">
        <v>861</v>
      </c>
      <c r="G842" s="1" t="s">
        <v>42</v>
      </c>
      <c r="H842" s="1" t="s">
        <v>43</v>
      </c>
      <c r="I842" s="1" t="s">
        <v>1554</v>
      </c>
      <c r="J842">
        <v>261.74</v>
      </c>
      <c r="K842">
        <v>2</v>
      </c>
      <c r="L842">
        <v>65.435000000000002</v>
      </c>
    </row>
    <row r="843" spans="1:12" x14ac:dyDescent="0.25">
      <c r="A843" s="1" t="s">
        <v>1549</v>
      </c>
      <c r="B843" s="2">
        <v>41900</v>
      </c>
      <c r="C843" s="2">
        <v>41904</v>
      </c>
      <c r="D843" s="1" t="s">
        <v>1550</v>
      </c>
      <c r="E843" s="1" t="s">
        <v>14</v>
      </c>
      <c r="F843" s="1" t="s">
        <v>861</v>
      </c>
      <c r="G843" s="1" t="s">
        <v>42</v>
      </c>
      <c r="H843" s="1" t="s">
        <v>17</v>
      </c>
      <c r="I843" s="1" t="s">
        <v>1555</v>
      </c>
      <c r="J843">
        <v>14.4</v>
      </c>
      <c r="K843">
        <v>5</v>
      </c>
      <c r="L843">
        <v>7.056</v>
      </c>
    </row>
    <row r="844" spans="1:12" x14ac:dyDescent="0.25">
      <c r="A844" s="1" t="s">
        <v>1556</v>
      </c>
      <c r="B844" s="2">
        <v>41503</v>
      </c>
      <c r="C844" s="2">
        <v>41507</v>
      </c>
      <c r="D844" s="1" t="s">
        <v>1557</v>
      </c>
      <c r="E844" s="1" t="s">
        <v>14</v>
      </c>
      <c r="F844" s="1" t="s">
        <v>47</v>
      </c>
      <c r="G844" s="1" t="s">
        <v>16</v>
      </c>
      <c r="H844" s="1" t="s">
        <v>128</v>
      </c>
      <c r="I844" s="1" t="s">
        <v>129</v>
      </c>
      <c r="J844">
        <v>10.86</v>
      </c>
      <c r="K844">
        <v>3</v>
      </c>
      <c r="L844">
        <v>5.1041999999999996</v>
      </c>
    </row>
    <row r="845" spans="1:12" x14ac:dyDescent="0.25">
      <c r="A845" s="1" t="s">
        <v>1558</v>
      </c>
      <c r="B845" s="2">
        <v>41267</v>
      </c>
      <c r="C845" s="2">
        <v>41271</v>
      </c>
      <c r="D845" s="1" t="s">
        <v>756</v>
      </c>
      <c r="E845" s="1" t="s">
        <v>14</v>
      </c>
      <c r="F845" s="1" t="s">
        <v>72</v>
      </c>
      <c r="G845" s="1" t="s">
        <v>73</v>
      </c>
      <c r="H845" s="1" t="s">
        <v>110</v>
      </c>
      <c r="I845" s="1" t="s">
        <v>1195</v>
      </c>
      <c r="J845">
        <v>883.84</v>
      </c>
      <c r="K845">
        <v>4</v>
      </c>
      <c r="L845">
        <v>99.432000000000002</v>
      </c>
    </row>
    <row r="846" spans="1:12" x14ac:dyDescent="0.25">
      <c r="A846" s="1" t="s">
        <v>1559</v>
      </c>
      <c r="B846" s="2">
        <v>41146</v>
      </c>
      <c r="C846" s="2">
        <v>41151</v>
      </c>
      <c r="D846" s="1" t="s">
        <v>1560</v>
      </c>
      <c r="E846" s="1" t="s">
        <v>14</v>
      </c>
      <c r="F846" s="1" t="s">
        <v>15</v>
      </c>
      <c r="G846" s="1" t="s">
        <v>16</v>
      </c>
      <c r="H846" s="1" t="s">
        <v>110</v>
      </c>
      <c r="I846" s="1" t="s">
        <v>1387</v>
      </c>
      <c r="J846">
        <v>40.783999999999999</v>
      </c>
      <c r="K846">
        <v>1</v>
      </c>
      <c r="L846">
        <v>4.5881999999999996</v>
      </c>
    </row>
    <row r="847" spans="1:12" x14ac:dyDescent="0.25">
      <c r="A847" s="1" t="s">
        <v>1559</v>
      </c>
      <c r="B847" s="2">
        <v>41146</v>
      </c>
      <c r="C847" s="2">
        <v>41151</v>
      </c>
      <c r="D847" s="1" t="s">
        <v>1560</v>
      </c>
      <c r="E847" s="1" t="s">
        <v>14</v>
      </c>
      <c r="F847" s="1" t="s">
        <v>15</v>
      </c>
      <c r="G847" s="1" t="s">
        <v>16</v>
      </c>
      <c r="H847" s="1" t="s">
        <v>29</v>
      </c>
      <c r="I847" s="1" t="s">
        <v>1343</v>
      </c>
      <c r="J847">
        <v>105.96</v>
      </c>
      <c r="K847">
        <v>4</v>
      </c>
      <c r="L847">
        <v>29.668800000000001</v>
      </c>
    </row>
    <row r="848" spans="1:12" x14ac:dyDescent="0.25">
      <c r="A848" s="1" t="s">
        <v>1561</v>
      </c>
      <c r="B848" s="2">
        <v>41977</v>
      </c>
      <c r="C848" s="2">
        <v>41977</v>
      </c>
      <c r="D848" s="1" t="s">
        <v>1562</v>
      </c>
      <c r="E848" s="1" t="s">
        <v>14</v>
      </c>
      <c r="F848" s="1" t="s">
        <v>197</v>
      </c>
      <c r="G848" s="1" t="s">
        <v>16</v>
      </c>
      <c r="H848" s="1" t="s">
        <v>67</v>
      </c>
      <c r="I848" s="1" t="s">
        <v>1563</v>
      </c>
      <c r="J848">
        <v>166.44</v>
      </c>
      <c r="K848">
        <v>3</v>
      </c>
      <c r="L848">
        <v>79.891199999999998</v>
      </c>
    </row>
    <row r="849" spans="1:12" x14ac:dyDescent="0.25">
      <c r="A849" s="1" t="s">
        <v>1564</v>
      </c>
      <c r="B849" s="2">
        <v>40715</v>
      </c>
      <c r="C849" s="2">
        <v>40715</v>
      </c>
      <c r="D849" s="1" t="s">
        <v>1565</v>
      </c>
      <c r="E849" s="1" t="s">
        <v>14</v>
      </c>
      <c r="F849" s="1" t="s">
        <v>806</v>
      </c>
      <c r="G849" s="1" t="s">
        <v>96</v>
      </c>
      <c r="H849" s="1" t="s">
        <v>27</v>
      </c>
      <c r="I849" s="1" t="s">
        <v>1043</v>
      </c>
      <c r="J849">
        <v>11.087999999999999</v>
      </c>
      <c r="K849">
        <v>7</v>
      </c>
      <c r="L849">
        <v>-8.1311999999999998</v>
      </c>
    </row>
    <row r="850" spans="1:12" x14ac:dyDescent="0.25">
      <c r="A850" s="1" t="s">
        <v>1564</v>
      </c>
      <c r="B850" s="2">
        <v>40715</v>
      </c>
      <c r="C850" s="2">
        <v>40715</v>
      </c>
      <c r="D850" s="1" t="s">
        <v>1565</v>
      </c>
      <c r="E850" s="1" t="s">
        <v>14</v>
      </c>
      <c r="F850" s="1" t="s">
        <v>806</v>
      </c>
      <c r="G850" s="1" t="s">
        <v>96</v>
      </c>
      <c r="H850" s="1" t="s">
        <v>27</v>
      </c>
      <c r="I850" s="1" t="s">
        <v>619</v>
      </c>
      <c r="J850">
        <v>25.164000000000001</v>
      </c>
      <c r="K850">
        <v>2</v>
      </c>
      <c r="L850">
        <v>-16.776</v>
      </c>
    </row>
    <row r="851" spans="1:12" x14ac:dyDescent="0.25">
      <c r="A851" s="1" t="s">
        <v>1566</v>
      </c>
      <c r="B851" s="2">
        <v>41820</v>
      </c>
      <c r="C851" s="2">
        <v>41827</v>
      </c>
      <c r="D851" s="1" t="s">
        <v>1567</v>
      </c>
      <c r="E851" s="1" t="s">
        <v>14</v>
      </c>
      <c r="F851" s="1" t="s">
        <v>15</v>
      </c>
      <c r="G851" s="1" t="s">
        <v>16</v>
      </c>
      <c r="H851" s="1" t="s">
        <v>27</v>
      </c>
      <c r="I851" s="1" t="s">
        <v>1413</v>
      </c>
      <c r="J851">
        <v>312.55200000000002</v>
      </c>
      <c r="K851">
        <v>9</v>
      </c>
      <c r="L851">
        <v>101.57940000000001</v>
      </c>
    </row>
    <row r="852" spans="1:12" x14ac:dyDescent="0.25">
      <c r="A852" s="1" t="s">
        <v>1568</v>
      </c>
      <c r="B852" s="2">
        <v>41225</v>
      </c>
      <c r="C852" s="2">
        <v>41227</v>
      </c>
      <c r="D852" s="1" t="s">
        <v>520</v>
      </c>
      <c r="E852" s="1" t="s">
        <v>14</v>
      </c>
      <c r="F852" s="1" t="s">
        <v>15</v>
      </c>
      <c r="G852" s="1" t="s">
        <v>16</v>
      </c>
      <c r="H852" s="1" t="s">
        <v>67</v>
      </c>
      <c r="I852" s="1" t="s">
        <v>1569</v>
      </c>
      <c r="J852">
        <v>15.7</v>
      </c>
      <c r="K852">
        <v>5</v>
      </c>
      <c r="L852">
        <v>7.0650000000000004</v>
      </c>
    </row>
    <row r="853" spans="1:12" x14ac:dyDescent="0.25">
      <c r="A853" s="1" t="s">
        <v>1570</v>
      </c>
      <c r="B853" s="2">
        <v>41515</v>
      </c>
      <c r="C853" s="2">
        <v>41520</v>
      </c>
      <c r="D853" s="1" t="s">
        <v>164</v>
      </c>
      <c r="E853" s="1" t="s">
        <v>14</v>
      </c>
      <c r="F853" s="1" t="s">
        <v>1571</v>
      </c>
      <c r="G853" s="1" t="s">
        <v>96</v>
      </c>
      <c r="H853" s="1" t="s">
        <v>67</v>
      </c>
      <c r="I853" s="1" t="s">
        <v>1572</v>
      </c>
      <c r="J853">
        <v>15.48</v>
      </c>
      <c r="K853">
        <v>3</v>
      </c>
      <c r="L853">
        <v>5.6115000000000004</v>
      </c>
    </row>
    <row r="854" spans="1:12" x14ac:dyDescent="0.25">
      <c r="A854" s="1" t="s">
        <v>1570</v>
      </c>
      <c r="B854" s="2">
        <v>41515</v>
      </c>
      <c r="C854" s="2">
        <v>41520</v>
      </c>
      <c r="D854" s="1" t="s">
        <v>164</v>
      </c>
      <c r="E854" s="1" t="s">
        <v>14</v>
      </c>
      <c r="F854" s="1" t="s">
        <v>1571</v>
      </c>
      <c r="G854" s="1" t="s">
        <v>96</v>
      </c>
      <c r="H854" s="1" t="s">
        <v>25</v>
      </c>
      <c r="I854" s="1" t="s">
        <v>1573</v>
      </c>
      <c r="J854">
        <v>108.57599999999999</v>
      </c>
      <c r="K854">
        <v>3</v>
      </c>
      <c r="L854">
        <v>8.1432000000000002</v>
      </c>
    </row>
    <row r="855" spans="1:12" x14ac:dyDescent="0.25">
      <c r="A855" s="1" t="s">
        <v>1574</v>
      </c>
      <c r="B855" s="2">
        <v>41296</v>
      </c>
      <c r="C855" s="2">
        <v>41302</v>
      </c>
      <c r="D855" s="1" t="s">
        <v>1575</v>
      </c>
      <c r="E855" s="1" t="s">
        <v>14</v>
      </c>
      <c r="F855" s="1" t="s">
        <v>36</v>
      </c>
      <c r="G855" s="1" t="s">
        <v>37</v>
      </c>
      <c r="H855" s="1" t="s">
        <v>21</v>
      </c>
      <c r="I855" s="1" t="s">
        <v>1576</v>
      </c>
      <c r="J855">
        <v>109.9</v>
      </c>
      <c r="K855">
        <v>5</v>
      </c>
      <c r="L855">
        <v>37.366</v>
      </c>
    </row>
    <row r="856" spans="1:12" x14ac:dyDescent="0.25">
      <c r="A856" s="1" t="s">
        <v>1577</v>
      </c>
      <c r="B856" s="2">
        <v>41807</v>
      </c>
      <c r="C856" s="2">
        <v>41812</v>
      </c>
      <c r="D856" s="1" t="s">
        <v>1578</v>
      </c>
      <c r="E856" s="1" t="s">
        <v>14</v>
      </c>
      <c r="F856" s="1" t="s">
        <v>157</v>
      </c>
      <c r="G856" s="1" t="s">
        <v>158</v>
      </c>
      <c r="H856" s="1" t="s">
        <v>122</v>
      </c>
      <c r="I856" s="1" t="s">
        <v>1214</v>
      </c>
      <c r="J856">
        <v>16.68</v>
      </c>
      <c r="K856">
        <v>2</v>
      </c>
      <c r="L856">
        <v>4.3368000000000002</v>
      </c>
    </row>
    <row r="857" spans="1:12" x14ac:dyDescent="0.25">
      <c r="A857" s="1" t="s">
        <v>1577</v>
      </c>
      <c r="B857" s="2">
        <v>41807</v>
      </c>
      <c r="C857" s="2">
        <v>41812</v>
      </c>
      <c r="D857" s="1" t="s">
        <v>1578</v>
      </c>
      <c r="E857" s="1" t="s">
        <v>14</v>
      </c>
      <c r="F857" s="1" t="s">
        <v>157</v>
      </c>
      <c r="G857" s="1" t="s">
        <v>158</v>
      </c>
      <c r="H857" s="1" t="s">
        <v>67</v>
      </c>
      <c r="I857" s="1" t="s">
        <v>1579</v>
      </c>
      <c r="J857">
        <v>19.440000000000001</v>
      </c>
      <c r="K857">
        <v>3</v>
      </c>
      <c r="L857">
        <v>9.3312000000000008</v>
      </c>
    </row>
    <row r="858" spans="1:12" x14ac:dyDescent="0.25">
      <c r="A858" s="1" t="s">
        <v>1577</v>
      </c>
      <c r="B858" s="2">
        <v>41807</v>
      </c>
      <c r="C858" s="2">
        <v>41812</v>
      </c>
      <c r="D858" s="1" t="s">
        <v>1578</v>
      </c>
      <c r="E858" s="1" t="s">
        <v>14</v>
      </c>
      <c r="F858" s="1" t="s">
        <v>157</v>
      </c>
      <c r="G858" s="1" t="s">
        <v>158</v>
      </c>
      <c r="H858" s="1" t="s">
        <v>67</v>
      </c>
      <c r="I858" s="1" t="s">
        <v>1580</v>
      </c>
      <c r="J858">
        <v>192.16</v>
      </c>
      <c r="K858">
        <v>4</v>
      </c>
      <c r="L858">
        <v>92.236800000000002</v>
      </c>
    </row>
    <row r="859" spans="1:12" x14ac:dyDescent="0.25">
      <c r="A859" s="1" t="s">
        <v>1581</v>
      </c>
      <c r="B859" s="2">
        <v>40938</v>
      </c>
      <c r="C859" s="2">
        <v>40945</v>
      </c>
      <c r="D859" s="1" t="s">
        <v>433</v>
      </c>
      <c r="E859" s="1" t="s">
        <v>14</v>
      </c>
      <c r="F859" s="1" t="s">
        <v>15</v>
      </c>
      <c r="G859" s="1" t="s">
        <v>16</v>
      </c>
      <c r="H859" s="1" t="s">
        <v>21</v>
      </c>
      <c r="I859" s="1" t="s">
        <v>1582</v>
      </c>
      <c r="J859">
        <v>227.36</v>
      </c>
      <c r="K859">
        <v>7</v>
      </c>
      <c r="L859">
        <v>81.849599999999995</v>
      </c>
    </row>
    <row r="860" spans="1:12" x14ac:dyDescent="0.25">
      <c r="A860" s="1" t="s">
        <v>1581</v>
      </c>
      <c r="B860" s="2">
        <v>40938</v>
      </c>
      <c r="C860" s="2">
        <v>40945</v>
      </c>
      <c r="D860" s="1" t="s">
        <v>433</v>
      </c>
      <c r="E860" s="1" t="s">
        <v>14</v>
      </c>
      <c r="F860" s="1" t="s">
        <v>15</v>
      </c>
      <c r="G860" s="1" t="s">
        <v>16</v>
      </c>
      <c r="H860" s="1" t="s">
        <v>736</v>
      </c>
      <c r="I860" s="1" t="s">
        <v>1583</v>
      </c>
      <c r="J860">
        <v>1919.9760000000001</v>
      </c>
      <c r="K860">
        <v>3</v>
      </c>
      <c r="L860">
        <v>215.9973</v>
      </c>
    </row>
    <row r="861" spans="1:12" x14ac:dyDescent="0.25">
      <c r="A861" s="1" t="s">
        <v>1584</v>
      </c>
      <c r="B861" s="2">
        <v>41244</v>
      </c>
      <c r="C861" s="2">
        <v>41249</v>
      </c>
      <c r="D861" s="1" t="s">
        <v>875</v>
      </c>
      <c r="E861" s="1" t="s">
        <v>14</v>
      </c>
      <c r="F861" s="1" t="s">
        <v>36</v>
      </c>
      <c r="G861" s="1" t="s">
        <v>37</v>
      </c>
      <c r="H861" s="1" t="s">
        <v>23</v>
      </c>
      <c r="I861" s="1" t="s">
        <v>1585</v>
      </c>
      <c r="J861">
        <v>13.9</v>
      </c>
      <c r="K861">
        <v>5</v>
      </c>
      <c r="L861">
        <v>5.56</v>
      </c>
    </row>
    <row r="862" spans="1:12" x14ac:dyDescent="0.25">
      <c r="A862" s="1" t="s">
        <v>1586</v>
      </c>
      <c r="B862" s="2">
        <v>41995</v>
      </c>
      <c r="C862" s="2">
        <v>42001</v>
      </c>
      <c r="D862" s="1" t="s">
        <v>1587</v>
      </c>
      <c r="E862" s="1" t="s">
        <v>14</v>
      </c>
      <c r="F862" s="1" t="s">
        <v>355</v>
      </c>
      <c r="G862" s="1" t="s">
        <v>16</v>
      </c>
      <c r="H862" s="1" t="s">
        <v>43</v>
      </c>
      <c r="I862" s="1" t="s">
        <v>738</v>
      </c>
      <c r="J862">
        <v>124.36</v>
      </c>
      <c r="K862">
        <v>2</v>
      </c>
      <c r="L862">
        <v>33.577199999999998</v>
      </c>
    </row>
    <row r="863" spans="1:12" x14ac:dyDescent="0.25">
      <c r="A863" s="1" t="s">
        <v>1588</v>
      </c>
      <c r="B863" s="2">
        <v>40820</v>
      </c>
      <c r="C863" s="2">
        <v>40824</v>
      </c>
      <c r="D863" s="1" t="s">
        <v>1589</v>
      </c>
      <c r="E863" s="1" t="s">
        <v>14</v>
      </c>
      <c r="F863" s="1" t="s">
        <v>469</v>
      </c>
      <c r="G863" s="1" t="s">
        <v>16</v>
      </c>
      <c r="H863" s="1" t="s">
        <v>17</v>
      </c>
      <c r="I863" s="1" t="s">
        <v>1590</v>
      </c>
      <c r="J863">
        <v>14.45</v>
      </c>
      <c r="K863">
        <v>5</v>
      </c>
      <c r="L863">
        <v>6.7915000000000001</v>
      </c>
    </row>
    <row r="864" spans="1:12" x14ac:dyDescent="0.25">
      <c r="A864" s="1" t="s">
        <v>1588</v>
      </c>
      <c r="B864" s="2">
        <v>40820</v>
      </c>
      <c r="C864" s="2">
        <v>40824</v>
      </c>
      <c r="D864" s="1" t="s">
        <v>1589</v>
      </c>
      <c r="E864" s="1" t="s">
        <v>14</v>
      </c>
      <c r="F864" s="1" t="s">
        <v>469</v>
      </c>
      <c r="G864" s="1" t="s">
        <v>16</v>
      </c>
      <c r="H864" s="1" t="s">
        <v>27</v>
      </c>
      <c r="I864" s="1" t="s">
        <v>1218</v>
      </c>
      <c r="J864">
        <v>95.647999999999996</v>
      </c>
      <c r="K864">
        <v>2</v>
      </c>
      <c r="L864">
        <v>31.085599999999999</v>
      </c>
    </row>
    <row r="865" spans="1:12" x14ac:dyDescent="0.25">
      <c r="A865" s="1" t="s">
        <v>1591</v>
      </c>
      <c r="B865" s="2">
        <v>41684</v>
      </c>
      <c r="C865" s="2">
        <v>41690</v>
      </c>
      <c r="D865" s="1" t="s">
        <v>1592</v>
      </c>
      <c r="E865" s="1" t="s">
        <v>14</v>
      </c>
      <c r="F865" s="1" t="s">
        <v>36</v>
      </c>
      <c r="G865" s="1" t="s">
        <v>37</v>
      </c>
      <c r="H865" s="1" t="s">
        <v>23</v>
      </c>
      <c r="I865" s="1" t="s">
        <v>148</v>
      </c>
      <c r="J865">
        <v>6.63</v>
      </c>
      <c r="K865">
        <v>3</v>
      </c>
      <c r="L865">
        <v>1.7901</v>
      </c>
    </row>
    <row r="866" spans="1:12" x14ac:dyDescent="0.25">
      <c r="A866" s="1" t="s">
        <v>1591</v>
      </c>
      <c r="B866" s="2">
        <v>41684</v>
      </c>
      <c r="C866" s="2">
        <v>41690</v>
      </c>
      <c r="D866" s="1" t="s">
        <v>1592</v>
      </c>
      <c r="E866" s="1" t="s">
        <v>14</v>
      </c>
      <c r="F866" s="1" t="s">
        <v>36</v>
      </c>
      <c r="G866" s="1" t="s">
        <v>37</v>
      </c>
      <c r="H866" s="1" t="s">
        <v>58</v>
      </c>
      <c r="I866" s="1" t="s">
        <v>565</v>
      </c>
      <c r="J866">
        <v>799.96</v>
      </c>
      <c r="K866">
        <v>4</v>
      </c>
      <c r="L866">
        <v>343.9828</v>
      </c>
    </row>
    <row r="867" spans="1:12" x14ac:dyDescent="0.25">
      <c r="A867" s="1" t="s">
        <v>1591</v>
      </c>
      <c r="B867" s="2">
        <v>41684</v>
      </c>
      <c r="C867" s="2">
        <v>41690</v>
      </c>
      <c r="D867" s="1" t="s">
        <v>1592</v>
      </c>
      <c r="E867" s="1" t="s">
        <v>14</v>
      </c>
      <c r="F867" s="1" t="s">
        <v>36</v>
      </c>
      <c r="G867" s="1" t="s">
        <v>37</v>
      </c>
      <c r="H867" s="1" t="s">
        <v>21</v>
      </c>
      <c r="I867" s="1" t="s">
        <v>1593</v>
      </c>
      <c r="J867">
        <v>107.53</v>
      </c>
      <c r="K867">
        <v>1</v>
      </c>
      <c r="L867">
        <v>21.506</v>
      </c>
    </row>
    <row r="868" spans="1:12" x14ac:dyDescent="0.25">
      <c r="A868" s="1" t="s">
        <v>1594</v>
      </c>
      <c r="B868" s="2">
        <v>40960</v>
      </c>
      <c r="C868" s="2">
        <v>40962</v>
      </c>
      <c r="D868" s="1" t="s">
        <v>1191</v>
      </c>
      <c r="E868" s="1" t="s">
        <v>14</v>
      </c>
      <c r="F868" s="1" t="s">
        <v>1595</v>
      </c>
      <c r="G868" s="1" t="s">
        <v>158</v>
      </c>
      <c r="H868" s="1" t="s">
        <v>67</v>
      </c>
      <c r="I868" s="1" t="s">
        <v>159</v>
      </c>
      <c r="J868">
        <v>49.12</v>
      </c>
      <c r="K868">
        <v>4</v>
      </c>
      <c r="L868">
        <v>23.086400000000001</v>
      </c>
    </row>
    <row r="869" spans="1:12" x14ac:dyDescent="0.25">
      <c r="A869" s="1" t="s">
        <v>1596</v>
      </c>
      <c r="B869" s="2">
        <v>40851</v>
      </c>
      <c r="C869" s="2">
        <v>40855</v>
      </c>
      <c r="D869" s="1" t="s">
        <v>1597</v>
      </c>
      <c r="E869" s="1" t="s">
        <v>14</v>
      </c>
      <c r="F869" s="1" t="s">
        <v>197</v>
      </c>
      <c r="G869" s="1" t="s">
        <v>16</v>
      </c>
      <c r="H869" s="1" t="s">
        <v>21</v>
      </c>
      <c r="I869" s="1" t="s">
        <v>1598</v>
      </c>
      <c r="J869">
        <v>35.340000000000003</v>
      </c>
      <c r="K869">
        <v>2</v>
      </c>
      <c r="L869">
        <v>13.4292</v>
      </c>
    </row>
    <row r="870" spans="1:12" x14ac:dyDescent="0.25">
      <c r="A870" s="1" t="s">
        <v>1599</v>
      </c>
      <c r="B870" s="2">
        <v>41080</v>
      </c>
      <c r="C870" s="2">
        <v>41085</v>
      </c>
      <c r="D870" s="1" t="s">
        <v>1168</v>
      </c>
      <c r="E870" s="1" t="s">
        <v>14</v>
      </c>
      <c r="F870" s="1" t="s">
        <v>47</v>
      </c>
      <c r="G870" s="1" t="s">
        <v>16</v>
      </c>
      <c r="H870" s="1" t="s">
        <v>21</v>
      </c>
      <c r="I870" s="1" t="s">
        <v>957</v>
      </c>
      <c r="J870">
        <v>257.64</v>
      </c>
      <c r="K870">
        <v>6</v>
      </c>
      <c r="L870">
        <v>100.4796</v>
      </c>
    </row>
    <row r="871" spans="1:12" x14ac:dyDescent="0.25">
      <c r="A871" s="1" t="s">
        <v>1599</v>
      </c>
      <c r="B871" s="2">
        <v>41080</v>
      </c>
      <c r="C871" s="2">
        <v>41085</v>
      </c>
      <c r="D871" s="1" t="s">
        <v>1168</v>
      </c>
      <c r="E871" s="1" t="s">
        <v>14</v>
      </c>
      <c r="F871" s="1" t="s">
        <v>47</v>
      </c>
      <c r="G871" s="1" t="s">
        <v>16</v>
      </c>
      <c r="H871" s="1" t="s">
        <v>25</v>
      </c>
      <c r="I871" s="1" t="s">
        <v>75</v>
      </c>
      <c r="J871">
        <v>125.976</v>
      </c>
      <c r="K871">
        <v>3</v>
      </c>
      <c r="L871">
        <v>47.241</v>
      </c>
    </row>
    <row r="872" spans="1:12" x14ac:dyDescent="0.25">
      <c r="A872" s="1" t="s">
        <v>1600</v>
      </c>
      <c r="B872" s="2">
        <v>40702</v>
      </c>
      <c r="C872" s="2">
        <v>40708</v>
      </c>
      <c r="D872" s="1" t="s">
        <v>1601</v>
      </c>
      <c r="E872" s="1" t="s">
        <v>14</v>
      </c>
      <c r="F872" s="1" t="s">
        <v>36</v>
      </c>
      <c r="G872" s="1" t="s">
        <v>37</v>
      </c>
      <c r="H872" s="1" t="s">
        <v>110</v>
      </c>
      <c r="I872" s="1" t="s">
        <v>1602</v>
      </c>
      <c r="J872">
        <v>585.55200000000002</v>
      </c>
      <c r="K872">
        <v>3</v>
      </c>
      <c r="L872">
        <v>73.194000000000003</v>
      </c>
    </row>
    <row r="873" spans="1:12" x14ac:dyDescent="0.25">
      <c r="A873" s="1" t="s">
        <v>1603</v>
      </c>
      <c r="B873" s="2">
        <v>40763</v>
      </c>
      <c r="C873" s="2">
        <v>40766</v>
      </c>
      <c r="D873" s="1" t="s">
        <v>1443</v>
      </c>
      <c r="E873" s="1" t="s">
        <v>14</v>
      </c>
      <c r="F873" s="1" t="s">
        <v>1604</v>
      </c>
      <c r="G873" s="1" t="s">
        <v>16</v>
      </c>
      <c r="H873" s="1" t="s">
        <v>43</v>
      </c>
      <c r="I873" s="1" t="s">
        <v>1605</v>
      </c>
      <c r="J873">
        <v>423.28</v>
      </c>
      <c r="K873">
        <v>11</v>
      </c>
      <c r="L873">
        <v>110.0528</v>
      </c>
    </row>
    <row r="874" spans="1:12" x14ac:dyDescent="0.25">
      <c r="A874" s="1" t="s">
        <v>1606</v>
      </c>
      <c r="B874" s="2">
        <v>40689</v>
      </c>
      <c r="C874" s="2">
        <v>40693</v>
      </c>
      <c r="D874" s="1" t="s">
        <v>1607</v>
      </c>
      <c r="E874" s="1" t="s">
        <v>14</v>
      </c>
      <c r="F874" s="1" t="s">
        <v>15</v>
      </c>
      <c r="G874" s="1" t="s">
        <v>16</v>
      </c>
      <c r="H874" s="1" t="s">
        <v>110</v>
      </c>
      <c r="I874" s="1" t="s">
        <v>1608</v>
      </c>
      <c r="J874">
        <v>225.29599999999999</v>
      </c>
      <c r="K874">
        <v>2</v>
      </c>
      <c r="L874">
        <v>22.529599999999999</v>
      </c>
    </row>
    <row r="875" spans="1:12" x14ac:dyDescent="0.25">
      <c r="A875" s="1" t="s">
        <v>1609</v>
      </c>
      <c r="B875" s="2">
        <v>41016</v>
      </c>
      <c r="C875" s="2">
        <v>41020</v>
      </c>
      <c r="D875" s="1" t="s">
        <v>1610</v>
      </c>
      <c r="E875" s="1" t="s">
        <v>14</v>
      </c>
      <c r="F875" s="1" t="s">
        <v>47</v>
      </c>
      <c r="G875" s="1" t="s">
        <v>16</v>
      </c>
      <c r="H875" s="1" t="s">
        <v>23</v>
      </c>
      <c r="I875" s="1" t="s">
        <v>1585</v>
      </c>
      <c r="J875">
        <v>5.56</v>
      </c>
      <c r="K875">
        <v>2</v>
      </c>
      <c r="L875">
        <v>2.2240000000000002</v>
      </c>
    </row>
    <row r="876" spans="1:12" x14ac:dyDescent="0.25">
      <c r="A876" s="1" t="s">
        <v>1609</v>
      </c>
      <c r="B876" s="2">
        <v>41016</v>
      </c>
      <c r="C876" s="2">
        <v>41020</v>
      </c>
      <c r="D876" s="1" t="s">
        <v>1610</v>
      </c>
      <c r="E876" s="1" t="s">
        <v>14</v>
      </c>
      <c r="F876" s="1" t="s">
        <v>47</v>
      </c>
      <c r="G876" s="1" t="s">
        <v>16</v>
      </c>
      <c r="H876" s="1" t="s">
        <v>58</v>
      </c>
      <c r="I876" s="1" t="s">
        <v>1611</v>
      </c>
      <c r="J876">
        <v>323.37</v>
      </c>
      <c r="K876">
        <v>3</v>
      </c>
      <c r="L876">
        <v>129.34800000000001</v>
      </c>
    </row>
    <row r="877" spans="1:12" x14ac:dyDescent="0.25">
      <c r="A877" s="1" t="s">
        <v>1609</v>
      </c>
      <c r="B877" s="2">
        <v>41016</v>
      </c>
      <c r="C877" s="2">
        <v>41020</v>
      </c>
      <c r="D877" s="1" t="s">
        <v>1610</v>
      </c>
      <c r="E877" s="1" t="s">
        <v>14</v>
      </c>
      <c r="F877" s="1" t="s">
        <v>47</v>
      </c>
      <c r="G877" s="1" t="s">
        <v>16</v>
      </c>
      <c r="H877" s="1" t="s">
        <v>25</v>
      </c>
      <c r="I877" s="1" t="s">
        <v>1612</v>
      </c>
      <c r="J877">
        <v>783.96</v>
      </c>
      <c r="K877">
        <v>5</v>
      </c>
      <c r="L877">
        <v>68.596500000000006</v>
      </c>
    </row>
    <row r="878" spans="1:12" x14ac:dyDescent="0.25">
      <c r="A878" s="1" t="s">
        <v>1609</v>
      </c>
      <c r="B878" s="2">
        <v>41016</v>
      </c>
      <c r="C878" s="2">
        <v>41020</v>
      </c>
      <c r="D878" s="1" t="s">
        <v>1610</v>
      </c>
      <c r="E878" s="1" t="s">
        <v>14</v>
      </c>
      <c r="F878" s="1" t="s">
        <v>47</v>
      </c>
      <c r="G878" s="1" t="s">
        <v>16</v>
      </c>
      <c r="H878" s="1" t="s">
        <v>29</v>
      </c>
      <c r="I878" s="1" t="s">
        <v>1613</v>
      </c>
      <c r="J878">
        <v>1447.65</v>
      </c>
      <c r="K878">
        <v>5</v>
      </c>
      <c r="L878">
        <v>419.81849999999997</v>
      </c>
    </row>
    <row r="879" spans="1:12" x14ac:dyDescent="0.25">
      <c r="A879" s="1" t="s">
        <v>1609</v>
      </c>
      <c r="B879" s="2">
        <v>41016</v>
      </c>
      <c r="C879" s="2">
        <v>41020</v>
      </c>
      <c r="D879" s="1" t="s">
        <v>1610</v>
      </c>
      <c r="E879" s="1" t="s">
        <v>14</v>
      </c>
      <c r="F879" s="1" t="s">
        <v>47</v>
      </c>
      <c r="G879" s="1" t="s">
        <v>16</v>
      </c>
      <c r="H879" s="1" t="s">
        <v>67</v>
      </c>
      <c r="I879" s="1" t="s">
        <v>1614</v>
      </c>
      <c r="J879">
        <v>11.96</v>
      </c>
      <c r="K879">
        <v>2</v>
      </c>
      <c r="L879">
        <v>5.8604000000000003</v>
      </c>
    </row>
    <row r="880" spans="1:12" x14ac:dyDescent="0.25">
      <c r="A880" s="1" t="s">
        <v>1615</v>
      </c>
      <c r="B880" s="2">
        <v>40689</v>
      </c>
      <c r="C880" s="2">
        <v>40692</v>
      </c>
      <c r="D880" s="1" t="s">
        <v>1616</v>
      </c>
      <c r="E880" s="1" t="s">
        <v>14</v>
      </c>
      <c r="F880" s="1" t="s">
        <v>1617</v>
      </c>
      <c r="G880" s="1" t="s">
        <v>42</v>
      </c>
      <c r="H880" s="1" t="s">
        <v>67</v>
      </c>
      <c r="I880" s="1" t="s">
        <v>293</v>
      </c>
      <c r="J880">
        <v>48.4</v>
      </c>
      <c r="K880">
        <v>5</v>
      </c>
      <c r="L880">
        <v>23.231999999999999</v>
      </c>
    </row>
    <row r="881" spans="1:12" x14ac:dyDescent="0.25">
      <c r="A881" s="1" t="s">
        <v>1618</v>
      </c>
      <c r="B881" s="2">
        <v>41925</v>
      </c>
      <c r="C881" s="2">
        <v>41927</v>
      </c>
      <c r="D881" s="1" t="s">
        <v>147</v>
      </c>
      <c r="E881" s="1" t="s">
        <v>14</v>
      </c>
      <c r="F881" s="1" t="s">
        <v>47</v>
      </c>
      <c r="G881" s="1" t="s">
        <v>16</v>
      </c>
      <c r="H881" s="1" t="s">
        <v>58</v>
      </c>
      <c r="I881" s="1" t="s">
        <v>1619</v>
      </c>
      <c r="J881">
        <v>0.99</v>
      </c>
      <c r="K881">
        <v>1</v>
      </c>
      <c r="L881">
        <v>0.43559999999999999</v>
      </c>
    </row>
    <row r="882" spans="1:12" x14ac:dyDescent="0.25">
      <c r="A882" s="1" t="s">
        <v>1618</v>
      </c>
      <c r="B882" s="2">
        <v>41925</v>
      </c>
      <c r="C882" s="2">
        <v>41927</v>
      </c>
      <c r="D882" s="1" t="s">
        <v>147</v>
      </c>
      <c r="E882" s="1" t="s">
        <v>14</v>
      </c>
      <c r="F882" s="1" t="s">
        <v>47</v>
      </c>
      <c r="G882" s="1" t="s">
        <v>16</v>
      </c>
      <c r="H882" s="1" t="s">
        <v>27</v>
      </c>
      <c r="I882" s="1" t="s">
        <v>1620</v>
      </c>
      <c r="J882">
        <v>101.84</v>
      </c>
      <c r="K882">
        <v>5</v>
      </c>
      <c r="L882">
        <v>36.917000000000002</v>
      </c>
    </row>
    <row r="883" spans="1:12" x14ac:dyDescent="0.25">
      <c r="A883" s="1" t="s">
        <v>1621</v>
      </c>
      <c r="B883" s="2">
        <v>41569</v>
      </c>
      <c r="C883" s="2">
        <v>41573</v>
      </c>
      <c r="D883" s="1" t="s">
        <v>314</v>
      </c>
      <c r="E883" s="1" t="s">
        <v>14</v>
      </c>
      <c r="F883" s="1" t="s">
        <v>197</v>
      </c>
      <c r="G883" s="1" t="s">
        <v>16</v>
      </c>
      <c r="H883" s="1" t="s">
        <v>43</v>
      </c>
      <c r="I883" s="1" t="s">
        <v>960</v>
      </c>
      <c r="J883">
        <v>154.44</v>
      </c>
      <c r="K883">
        <v>3</v>
      </c>
      <c r="L883">
        <v>1.5444</v>
      </c>
    </row>
    <row r="884" spans="1:12" x14ac:dyDescent="0.25">
      <c r="A884" s="1" t="s">
        <v>1622</v>
      </c>
      <c r="B884" s="2">
        <v>41264</v>
      </c>
      <c r="C884" s="2">
        <v>41268</v>
      </c>
      <c r="D884" s="1" t="s">
        <v>1623</v>
      </c>
      <c r="E884" s="1" t="s">
        <v>14</v>
      </c>
      <c r="F884" s="1" t="s">
        <v>225</v>
      </c>
      <c r="G884" s="1" t="s">
        <v>96</v>
      </c>
      <c r="H884" s="1" t="s">
        <v>29</v>
      </c>
      <c r="I884" s="1" t="s">
        <v>818</v>
      </c>
      <c r="J884">
        <v>60.984000000000002</v>
      </c>
      <c r="K884">
        <v>7</v>
      </c>
      <c r="L884">
        <v>4.5738000000000003</v>
      </c>
    </row>
    <row r="885" spans="1:12" x14ac:dyDescent="0.25">
      <c r="A885" s="1" t="s">
        <v>1624</v>
      </c>
      <c r="B885" s="2">
        <v>41107</v>
      </c>
      <c r="C885" s="2">
        <v>41109</v>
      </c>
      <c r="D885" s="1" t="s">
        <v>940</v>
      </c>
      <c r="E885" s="1" t="s">
        <v>14</v>
      </c>
      <c r="F885" s="1" t="s">
        <v>1625</v>
      </c>
      <c r="G885" s="1" t="s">
        <v>16</v>
      </c>
      <c r="H885" s="1" t="s">
        <v>296</v>
      </c>
      <c r="I885" s="1" t="s">
        <v>1095</v>
      </c>
      <c r="J885">
        <v>195.46600000000001</v>
      </c>
      <c r="K885">
        <v>2</v>
      </c>
      <c r="L885">
        <v>-13.797599999999999</v>
      </c>
    </row>
    <row r="886" spans="1:12" x14ac:dyDescent="0.25">
      <c r="A886" s="1" t="s">
        <v>1626</v>
      </c>
      <c r="B886" s="2">
        <v>41173</v>
      </c>
      <c r="C886" s="2">
        <v>41175</v>
      </c>
      <c r="D886" s="1" t="s">
        <v>1069</v>
      </c>
      <c r="E886" s="1" t="s">
        <v>14</v>
      </c>
      <c r="F886" s="1" t="s">
        <v>15</v>
      </c>
      <c r="G886" s="1" t="s">
        <v>16</v>
      </c>
      <c r="H886" s="1" t="s">
        <v>110</v>
      </c>
      <c r="I886" s="1" t="s">
        <v>423</v>
      </c>
      <c r="J886">
        <v>601.53599999999994</v>
      </c>
      <c r="K886">
        <v>4</v>
      </c>
      <c r="L886">
        <v>0</v>
      </c>
    </row>
    <row r="887" spans="1:12" x14ac:dyDescent="0.25">
      <c r="A887" s="1" t="s">
        <v>1626</v>
      </c>
      <c r="B887" s="2">
        <v>41173</v>
      </c>
      <c r="C887" s="2">
        <v>41175</v>
      </c>
      <c r="D887" s="1" t="s">
        <v>1069</v>
      </c>
      <c r="E887" s="1" t="s">
        <v>14</v>
      </c>
      <c r="F887" s="1" t="s">
        <v>15</v>
      </c>
      <c r="G887" s="1" t="s">
        <v>16</v>
      </c>
      <c r="H887" s="1" t="s">
        <v>119</v>
      </c>
      <c r="I887" s="1" t="s">
        <v>1627</v>
      </c>
      <c r="J887">
        <v>7.9</v>
      </c>
      <c r="K887">
        <v>2</v>
      </c>
      <c r="L887">
        <v>2.528</v>
      </c>
    </row>
    <row r="888" spans="1:12" x14ac:dyDescent="0.25">
      <c r="A888" s="1" t="s">
        <v>1628</v>
      </c>
      <c r="B888" s="2">
        <v>40645</v>
      </c>
      <c r="C888" s="2">
        <v>40650</v>
      </c>
      <c r="D888" s="1" t="s">
        <v>1629</v>
      </c>
      <c r="E888" s="1" t="s">
        <v>14</v>
      </c>
      <c r="F888" s="1" t="s">
        <v>1630</v>
      </c>
      <c r="G888" s="1" t="s">
        <v>16</v>
      </c>
      <c r="H888" s="1" t="s">
        <v>25</v>
      </c>
      <c r="I888" s="1" t="s">
        <v>1631</v>
      </c>
      <c r="J888">
        <v>1075.088</v>
      </c>
      <c r="K888">
        <v>14</v>
      </c>
      <c r="L888">
        <v>94.0702</v>
      </c>
    </row>
    <row r="889" spans="1:12" x14ac:dyDescent="0.25">
      <c r="A889" s="1" t="s">
        <v>1628</v>
      </c>
      <c r="B889" s="2">
        <v>40645</v>
      </c>
      <c r="C889" s="2">
        <v>40650</v>
      </c>
      <c r="D889" s="1" t="s">
        <v>1629</v>
      </c>
      <c r="E889" s="1" t="s">
        <v>14</v>
      </c>
      <c r="F889" s="1" t="s">
        <v>1630</v>
      </c>
      <c r="G889" s="1" t="s">
        <v>16</v>
      </c>
      <c r="H889" s="1" t="s">
        <v>25</v>
      </c>
      <c r="I889" s="1" t="s">
        <v>711</v>
      </c>
      <c r="J889">
        <v>438.36799999999999</v>
      </c>
      <c r="K889">
        <v>4</v>
      </c>
      <c r="L889">
        <v>38.357199999999999</v>
      </c>
    </row>
    <row r="890" spans="1:12" x14ac:dyDescent="0.25">
      <c r="A890" s="1" t="s">
        <v>1628</v>
      </c>
      <c r="B890" s="2">
        <v>40645</v>
      </c>
      <c r="C890" s="2">
        <v>40650</v>
      </c>
      <c r="D890" s="1" t="s">
        <v>1629</v>
      </c>
      <c r="E890" s="1" t="s">
        <v>14</v>
      </c>
      <c r="F890" s="1" t="s">
        <v>1630</v>
      </c>
      <c r="G890" s="1" t="s">
        <v>16</v>
      </c>
      <c r="H890" s="1" t="s">
        <v>27</v>
      </c>
      <c r="I890" s="1" t="s">
        <v>440</v>
      </c>
      <c r="J890">
        <v>18.088000000000001</v>
      </c>
      <c r="K890">
        <v>7</v>
      </c>
      <c r="L890">
        <v>6.5568999999999997</v>
      </c>
    </row>
    <row r="891" spans="1:12" x14ac:dyDescent="0.25">
      <c r="A891" s="1" t="s">
        <v>1628</v>
      </c>
      <c r="B891" s="2">
        <v>40645</v>
      </c>
      <c r="C891" s="2">
        <v>40650</v>
      </c>
      <c r="D891" s="1" t="s">
        <v>1629</v>
      </c>
      <c r="E891" s="1" t="s">
        <v>14</v>
      </c>
      <c r="F891" s="1" t="s">
        <v>1630</v>
      </c>
      <c r="G891" s="1" t="s">
        <v>16</v>
      </c>
      <c r="H891" s="1" t="s">
        <v>296</v>
      </c>
      <c r="I891" s="1" t="s">
        <v>349</v>
      </c>
      <c r="J891">
        <v>308.49900000000002</v>
      </c>
      <c r="K891">
        <v>3</v>
      </c>
      <c r="L891">
        <v>-18.146999999999998</v>
      </c>
    </row>
    <row r="892" spans="1:12" x14ac:dyDescent="0.25">
      <c r="A892" s="1" t="s">
        <v>1632</v>
      </c>
      <c r="B892" s="2">
        <v>41214</v>
      </c>
      <c r="C892" s="2">
        <v>41217</v>
      </c>
      <c r="D892" s="1" t="s">
        <v>1633</v>
      </c>
      <c r="E892" s="1" t="s">
        <v>14</v>
      </c>
      <c r="F892" s="1" t="s">
        <v>443</v>
      </c>
      <c r="G892" s="1" t="s">
        <v>88</v>
      </c>
      <c r="H892" s="1" t="s">
        <v>23</v>
      </c>
      <c r="I892" s="1" t="s">
        <v>1634</v>
      </c>
      <c r="J892">
        <v>7.88</v>
      </c>
      <c r="K892">
        <v>1</v>
      </c>
      <c r="L892">
        <v>1.7729999999999999</v>
      </c>
    </row>
    <row r="893" spans="1:12" x14ac:dyDescent="0.25">
      <c r="A893" s="1" t="s">
        <v>1635</v>
      </c>
      <c r="B893" s="2">
        <v>41947</v>
      </c>
      <c r="C893" s="2">
        <v>41952</v>
      </c>
      <c r="D893" s="1" t="s">
        <v>1636</v>
      </c>
      <c r="E893" s="1" t="s">
        <v>14</v>
      </c>
      <c r="F893" s="1" t="s">
        <v>1595</v>
      </c>
      <c r="G893" s="1" t="s">
        <v>158</v>
      </c>
      <c r="H893" s="1" t="s">
        <v>21</v>
      </c>
      <c r="I893" s="1" t="s">
        <v>1637</v>
      </c>
      <c r="J893">
        <v>41.37</v>
      </c>
      <c r="K893">
        <v>3</v>
      </c>
      <c r="L893">
        <v>17.375399999999999</v>
      </c>
    </row>
    <row r="894" spans="1:12" x14ac:dyDescent="0.25">
      <c r="A894" s="1" t="s">
        <v>1638</v>
      </c>
      <c r="B894" s="2">
        <v>41041</v>
      </c>
      <c r="C894" s="2">
        <v>41045</v>
      </c>
      <c r="D894" s="1" t="s">
        <v>1639</v>
      </c>
      <c r="E894" s="1" t="s">
        <v>14</v>
      </c>
      <c r="F894" s="1" t="s">
        <v>47</v>
      </c>
      <c r="G894" s="1" t="s">
        <v>16</v>
      </c>
      <c r="H894" s="1" t="s">
        <v>67</v>
      </c>
      <c r="I894" s="1" t="s">
        <v>1091</v>
      </c>
      <c r="J894">
        <v>12.84</v>
      </c>
      <c r="K894">
        <v>3</v>
      </c>
      <c r="L894">
        <v>5.7779999999999996</v>
      </c>
    </row>
    <row r="895" spans="1:12" x14ac:dyDescent="0.25">
      <c r="A895" s="1" t="s">
        <v>1638</v>
      </c>
      <c r="B895" s="2">
        <v>41041</v>
      </c>
      <c r="C895" s="2">
        <v>41045</v>
      </c>
      <c r="D895" s="1" t="s">
        <v>1639</v>
      </c>
      <c r="E895" s="1" t="s">
        <v>14</v>
      </c>
      <c r="F895" s="1" t="s">
        <v>47</v>
      </c>
      <c r="G895" s="1" t="s">
        <v>16</v>
      </c>
      <c r="H895" s="1" t="s">
        <v>67</v>
      </c>
      <c r="I895" s="1" t="s">
        <v>1640</v>
      </c>
      <c r="J895">
        <v>25.68</v>
      </c>
      <c r="K895">
        <v>6</v>
      </c>
      <c r="L895">
        <v>11.555999999999999</v>
      </c>
    </row>
    <row r="896" spans="1:12" x14ac:dyDescent="0.25">
      <c r="A896" s="1" t="s">
        <v>1641</v>
      </c>
      <c r="B896" s="2">
        <v>41115</v>
      </c>
      <c r="C896" s="2">
        <v>41117</v>
      </c>
      <c r="D896" s="1" t="s">
        <v>1642</v>
      </c>
      <c r="E896" s="1" t="s">
        <v>14</v>
      </c>
      <c r="F896" s="1" t="s">
        <v>36</v>
      </c>
      <c r="G896" s="1" t="s">
        <v>37</v>
      </c>
      <c r="H896" s="1" t="s">
        <v>119</v>
      </c>
      <c r="I896" s="1" t="s">
        <v>1206</v>
      </c>
      <c r="J896">
        <v>9.42</v>
      </c>
      <c r="K896">
        <v>2</v>
      </c>
      <c r="L896">
        <v>0.47099999999999997</v>
      </c>
    </row>
    <row r="897" spans="1:12" x14ac:dyDescent="0.25">
      <c r="A897" s="1" t="s">
        <v>1641</v>
      </c>
      <c r="B897" s="2">
        <v>41115</v>
      </c>
      <c r="C897" s="2">
        <v>41117</v>
      </c>
      <c r="D897" s="1" t="s">
        <v>1642</v>
      </c>
      <c r="E897" s="1" t="s">
        <v>14</v>
      </c>
      <c r="F897" s="1" t="s">
        <v>36</v>
      </c>
      <c r="G897" s="1" t="s">
        <v>37</v>
      </c>
      <c r="H897" s="1" t="s">
        <v>67</v>
      </c>
      <c r="I897" s="1" t="s">
        <v>1643</v>
      </c>
      <c r="J897">
        <v>12.96</v>
      </c>
      <c r="K897">
        <v>2</v>
      </c>
      <c r="L897">
        <v>6.2207999999999997</v>
      </c>
    </row>
    <row r="898" spans="1:12" x14ac:dyDescent="0.25">
      <c r="A898" s="1" t="s">
        <v>1641</v>
      </c>
      <c r="B898" s="2">
        <v>41115</v>
      </c>
      <c r="C898" s="2">
        <v>41117</v>
      </c>
      <c r="D898" s="1" t="s">
        <v>1642</v>
      </c>
      <c r="E898" s="1" t="s">
        <v>14</v>
      </c>
      <c r="F898" s="1" t="s">
        <v>36</v>
      </c>
      <c r="G898" s="1" t="s">
        <v>37</v>
      </c>
      <c r="H898" s="1" t="s">
        <v>296</v>
      </c>
      <c r="I898" s="1" t="s">
        <v>1644</v>
      </c>
      <c r="J898">
        <v>704.9</v>
      </c>
      <c r="K898">
        <v>5</v>
      </c>
      <c r="L898">
        <v>56.392000000000003</v>
      </c>
    </row>
    <row r="899" spans="1:12" x14ac:dyDescent="0.25">
      <c r="A899" s="1" t="s">
        <v>1641</v>
      </c>
      <c r="B899" s="2">
        <v>41115</v>
      </c>
      <c r="C899" s="2">
        <v>41117</v>
      </c>
      <c r="D899" s="1" t="s">
        <v>1642</v>
      </c>
      <c r="E899" s="1" t="s">
        <v>14</v>
      </c>
      <c r="F899" s="1" t="s">
        <v>36</v>
      </c>
      <c r="G899" s="1" t="s">
        <v>37</v>
      </c>
      <c r="H899" s="1" t="s">
        <v>110</v>
      </c>
      <c r="I899" s="1" t="s">
        <v>1645</v>
      </c>
      <c r="J899">
        <v>561.56799999999998</v>
      </c>
      <c r="K899">
        <v>2</v>
      </c>
      <c r="L899">
        <v>28.078399999999998</v>
      </c>
    </row>
    <row r="900" spans="1:12" x14ac:dyDescent="0.25">
      <c r="A900" s="1" t="s">
        <v>1646</v>
      </c>
      <c r="B900" s="2">
        <v>41400</v>
      </c>
      <c r="C900" s="2">
        <v>41403</v>
      </c>
      <c r="D900" s="1" t="s">
        <v>1647</v>
      </c>
      <c r="E900" s="1" t="s">
        <v>14</v>
      </c>
      <c r="F900" s="1" t="s">
        <v>725</v>
      </c>
      <c r="G900" s="1" t="s">
        <v>16</v>
      </c>
      <c r="H900" s="1" t="s">
        <v>27</v>
      </c>
      <c r="I900" s="1" t="s">
        <v>1648</v>
      </c>
      <c r="J900">
        <v>6.72</v>
      </c>
      <c r="K900">
        <v>5</v>
      </c>
      <c r="L900">
        <v>2.3519999999999999</v>
      </c>
    </row>
    <row r="901" spans="1:12" x14ac:dyDescent="0.25">
      <c r="A901" s="1" t="s">
        <v>1646</v>
      </c>
      <c r="B901" s="2">
        <v>41400</v>
      </c>
      <c r="C901" s="2">
        <v>41403</v>
      </c>
      <c r="D901" s="1" t="s">
        <v>1647</v>
      </c>
      <c r="E901" s="1" t="s">
        <v>14</v>
      </c>
      <c r="F901" s="1" t="s">
        <v>725</v>
      </c>
      <c r="G901" s="1" t="s">
        <v>16</v>
      </c>
      <c r="H901" s="1" t="s">
        <v>31</v>
      </c>
      <c r="I901" s="1" t="s">
        <v>669</v>
      </c>
      <c r="J901">
        <v>298.77600000000001</v>
      </c>
      <c r="K901">
        <v>3</v>
      </c>
      <c r="L901">
        <v>7.4694000000000003</v>
      </c>
    </row>
    <row r="902" spans="1:12" x14ac:dyDescent="0.25">
      <c r="A902" s="1" t="s">
        <v>1649</v>
      </c>
      <c r="B902" s="2">
        <v>41640</v>
      </c>
      <c r="C902" s="2">
        <v>41645</v>
      </c>
      <c r="D902" s="1" t="s">
        <v>686</v>
      </c>
      <c r="E902" s="1" t="s">
        <v>14</v>
      </c>
      <c r="F902" s="1" t="s">
        <v>401</v>
      </c>
      <c r="G902" s="1" t="s">
        <v>16</v>
      </c>
      <c r="H902" s="1" t="s">
        <v>25</v>
      </c>
      <c r="I902" s="1" t="s">
        <v>187</v>
      </c>
      <c r="J902">
        <v>302.37599999999998</v>
      </c>
      <c r="K902">
        <v>3</v>
      </c>
      <c r="L902">
        <v>22.6782</v>
      </c>
    </row>
    <row r="903" spans="1:12" x14ac:dyDescent="0.25">
      <c r="A903" s="1" t="s">
        <v>1650</v>
      </c>
      <c r="B903" s="2">
        <v>40848</v>
      </c>
      <c r="C903" s="2">
        <v>40852</v>
      </c>
      <c r="D903" s="1" t="s">
        <v>1651</v>
      </c>
      <c r="E903" s="1" t="s">
        <v>14</v>
      </c>
      <c r="F903" s="1" t="s">
        <v>87</v>
      </c>
      <c r="G903" s="1" t="s">
        <v>88</v>
      </c>
      <c r="H903" s="1" t="s">
        <v>43</v>
      </c>
      <c r="I903" s="1" t="s">
        <v>1652</v>
      </c>
      <c r="J903">
        <v>443.92</v>
      </c>
      <c r="K903">
        <v>5</v>
      </c>
      <c r="L903">
        <v>-94.332999999999998</v>
      </c>
    </row>
    <row r="904" spans="1:12" x14ac:dyDescent="0.25">
      <c r="A904" s="1" t="s">
        <v>1650</v>
      </c>
      <c r="B904" s="2">
        <v>40848</v>
      </c>
      <c r="C904" s="2">
        <v>40852</v>
      </c>
      <c r="D904" s="1" t="s">
        <v>1651</v>
      </c>
      <c r="E904" s="1" t="s">
        <v>14</v>
      </c>
      <c r="F904" s="1" t="s">
        <v>87</v>
      </c>
      <c r="G904" s="1" t="s">
        <v>88</v>
      </c>
      <c r="H904" s="1" t="s">
        <v>25</v>
      </c>
      <c r="I904" s="1" t="s">
        <v>1653</v>
      </c>
      <c r="J904">
        <v>155.976</v>
      </c>
      <c r="K904">
        <v>3</v>
      </c>
      <c r="L904">
        <v>54.5916</v>
      </c>
    </row>
    <row r="905" spans="1:12" x14ac:dyDescent="0.25">
      <c r="A905" s="1" t="s">
        <v>1654</v>
      </c>
      <c r="B905" s="2">
        <v>41955</v>
      </c>
      <c r="C905" s="2">
        <v>41960</v>
      </c>
      <c r="D905" s="1" t="s">
        <v>1633</v>
      </c>
      <c r="E905" s="1" t="s">
        <v>14</v>
      </c>
      <c r="F905" s="1" t="s">
        <v>15</v>
      </c>
      <c r="G905" s="1" t="s">
        <v>16</v>
      </c>
      <c r="H905" s="1" t="s">
        <v>29</v>
      </c>
      <c r="I905" s="1" t="s">
        <v>818</v>
      </c>
      <c r="J905">
        <v>10.89</v>
      </c>
      <c r="K905">
        <v>1</v>
      </c>
      <c r="L905">
        <v>2.8313999999999999</v>
      </c>
    </row>
    <row r="906" spans="1:12" x14ac:dyDescent="0.25">
      <c r="A906" s="1" t="s">
        <v>1654</v>
      </c>
      <c r="B906" s="2">
        <v>41955</v>
      </c>
      <c r="C906" s="2">
        <v>41960</v>
      </c>
      <c r="D906" s="1" t="s">
        <v>1633</v>
      </c>
      <c r="E906" s="1" t="s">
        <v>14</v>
      </c>
      <c r="F906" s="1" t="s">
        <v>15</v>
      </c>
      <c r="G906" s="1" t="s">
        <v>16</v>
      </c>
      <c r="H906" s="1" t="s">
        <v>67</v>
      </c>
      <c r="I906" s="1" t="s">
        <v>1655</v>
      </c>
      <c r="J906">
        <v>19.440000000000001</v>
      </c>
      <c r="K906">
        <v>3</v>
      </c>
      <c r="L906">
        <v>9.3312000000000008</v>
      </c>
    </row>
    <row r="907" spans="1:12" x14ac:dyDescent="0.25">
      <c r="A907" s="1" t="s">
        <v>1654</v>
      </c>
      <c r="B907" s="2">
        <v>41955</v>
      </c>
      <c r="C907" s="2">
        <v>41960</v>
      </c>
      <c r="D907" s="1" t="s">
        <v>1633</v>
      </c>
      <c r="E907" s="1" t="s">
        <v>14</v>
      </c>
      <c r="F907" s="1" t="s">
        <v>15</v>
      </c>
      <c r="G907" s="1" t="s">
        <v>16</v>
      </c>
      <c r="H907" s="1" t="s">
        <v>27</v>
      </c>
      <c r="I907" s="1" t="s">
        <v>1656</v>
      </c>
      <c r="J907">
        <v>121.6</v>
      </c>
      <c r="K907">
        <v>5</v>
      </c>
      <c r="L907">
        <v>39.520000000000003</v>
      </c>
    </row>
    <row r="908" spans="1:12" x14ac:dyDescent="0.25">
      <c r="A908" s="1" t="s">
        <v>1657</v>
      </c>
      <c r="B908" s="2">
        <v>41513</v>
      </c>
      <c r="C908" s="2">
        <v>41516</v>
      </c>
      <c r="D908" s="1" t="s">
        <v>1658</v>
      </c>
      <c r="E908" s="1" t="s">
        <v>14</v>
      </c>
      <c r="F908" s="1" t="s">
        <v>197</v>
      </c>
      <c r="G908" s="1" t="s">
        <v>16</v>
      </c>
      <c r="H908" s="1" t="s">
        <v>110</v>
      </c>
      <c r="I908" s="1" t="s">
        <v>365</v>
      </c>
      <c r="J908">
        <v>1603.136</v>
      </c>
      <c r="K908">
        <v>4</v>
      </c>
      <c r="L908">
        <v>100.196</v>
      </c>
    </row>
    <row r="909" spans="1:12" x14ac:dyDescent="0.25">
      <c r="A909" s="1" t="s">
        <v>1659</v>
      </c>
      <c r="B909" s="2">
        <v>41865</v>
      </c>
      <c r="C909" s="2">
        <v>41865</v>
      </c>
      <c r="D909" s="1" t="s">
        <v>493</v>
      </c>
      <c r="E909" s="1" t="s">
        <v>14</v>
      </c>
      <c r="F909" s="1" t="s">
        <v>47</v>
      </c>
      <c r="G909" s="1" t="s">
        <v>16</v>
      </c>
      <c r="H909" s="1" t="s">
        <v>43</v>
      </c>
      <c r="I909" s="1" t="s">
        <v>392</v>
      </c>
      <c r="J909">
        <v>31.44</v>
      </c>
      <c r="K909">
        <v>3</v>
      </c>
      <c r="L909">
        <v>8.4887999999999995</v>
      </c>
    </row>
    <row r="910" spans="1:12" x14ac:dyDescent="0.25">
      <c r="A910" s="1" t="s">
        <v>1659</v>
      </c>
      <c r="B910" s="2">
        <v>41865</v>
      </c>
      <c r="C910" s="2">
        <v>41865</v>
      </c>
      <c r="D910" s="1" t="s">
        <v>493</v>
      </c>
      <c r="E910" s="1" t="s">
        <v>14</v>
      </c>
      <c r="F910" s="1" t="s">
        <v>47</v>
      </c>
      <c r="G910" s="1" t="s">
        <v>16</v>
      </c>
      <c r="H910" s="1" t="s">
        <v>29</v>
      </c>
      <c r="I910" s="1" t="s">
        <v>159</v>
      </c>
      <c r="J910">
        <v>83.79</v>
      </c>
      <c r="K910">
        <v>7</v>
      </c>
      <c r="L910">
        <v>22.6233</v>
      </c>
    </row>
    <row r="911" spans="1:12" x14ac:dyDescent="0.25">
      <c r="A911" s="1" t="s">
        <v>1659</v>
      </c>
      <c r="B911" s="2">
        <v>41865</v>
      </c>
      <c r="C911" s="2">
        <v>41865</v>
      </c>
      <c r="D911" s="1" t="s">
        <v>493</v>
      </c>
      <c r="E911" s="1" t="s">
        <v>14</v>
      </c>
      <c r="F911" s="1" t="s">
        <v>47</v>
      </c>
      <c r="G911" s="1" t="s">
        <v>16</v>
      </c>
      <c r="H911" s="1" t="s">
        <v>23</v>
      </c>
      <c r="I911" s="1" t="s">
        <v>1660</v>
      </c>
      <c r="J911">
        <v>59.52</v>
      </c>
      <c r="K911">
        <v>3</v>
      </c>
      <c r="L911">
        <v>15.475199999999999</v>
      </c>
    </row>
    <row r="912" spans="1:12" x14ac:dyDescent="0.25">
      <c r="A912" s="1" t="s">
        <v>1659</v>
      </c>
      <c r="B912" s="2">
        <v>41865</v>
      </c>
      <c r="C912" s="2">
        <v>41865</v>
      </c>
      <c r="D912" s="1" t="s">
        <v>493</v>
      </c>
      <c r="E912" s="1" t="s">
        <v>14</v>
      </c>
      <c r="F912" s="1" t="s">
        <v>47</v>
      </c>
      <c r="G912" s="1" t="s">
        <v>16</v>
      </c>
      <c r="H912" s="1" t="s">
        <v>122</v>
      </c>
      <c r="I912" s="1" t="s">
        <v>159</v>
      </c>
      <c r="J912">
        <v>31.92</v>
      </c>
      <c r="K912">
        <v>4</v>
      </c>
      <c r="L912">
        <v>9.2568000000000001</v>
      </c>
    </row>
    <row r="913" spans="1:12" x14ac:dyDescent="0.25">
      <c r="A913" s="1" t="s">
        <v>1661</v>
      </c>
      <c r="B913" s="2">
        <v>40624</v>
      </c>
      <c r="C913" s="2">
        <v>40628</v>
      </c>
      <c r="D913" s="1" t="s">
        <v>1662</v>
      </c>
      <c r="E913" s="1" t="s">
        <v>14</v>
      </c>
      <c r="F913" s="1" t="s">
        <v>268</v>
      </c>
      <c r="G913" s="1" t="s">
        <v>73</v>
      </c>
      <c r="H913" s="1" t="s">
        <v>67</v>
      </c>
      <c r="I913" s="1" t="s">
        <v>1663</v>
      </c>
      <c r="J913">
        <v>74.352000000000004</v>
      </c>
      <c r="K913">
        <v>3</v>
      </c>
      <c r="L913">
        <v>23.234999999999999</v>
      </c>
    </row>
    <row r="914" spans="1:12" x14ac:dyDescent="0.25">
      <c r="A914" s="1" t="s">
        <v>1661</v>
      </c>
      <c r="B914" s="2">
        <v>40624</v>
      </c>
      <c r="C914" s="2">
        <v>40628</v>
      </c>
      <c r="D914" s="1" t="s">
        <v>1662</v>
      </c>
      <c r="E914" s="1" t="s">
        <v>14</v>
      </c>
      <c r="F914" s="1" t="s">
        <v>268</v>
      </c>
      <c r="G914" s="1" t="s">
        <v>73</v>
      </c>
      <c r="H914" s="1" t="s">
        <v>110</v>
      </c>
      <c r="I914" s="1" t="s">
        <v>1664</v>
      </c>
      <c r="J914">
        <v>314.35199999999998</v>
      </c>
      <c r="K914">
        <v>3</v>
      </c>
      <c r="L914">
        <v>-35.364600000000003</v>
      </c>
    </row>
    <row r="915" spans="1:12" x14ac:dyDescent="0.25">
      <c r="A915" s="1" t="s">
        <v>1665</v>
      </c>
      <c r="B915" s="2">
        <v>41806</v>
      </c>
      <c r="C915" s="2">
        <v>41811</v>
      </c>
      <c r="D915" s="1" t="s">
        <v>1666</v>
      </c>
      <c r="E915" s="1" t="s">
        <v>14</v>
      </c>
      <c r="F915" s="1" t="s">
        <v>15</v>
      </c>
      <c r="G915" s="1" t="s">
        <v>16</v>
      </c>
      <c r="H915" s="1" t="s">
        <v>23</v>
      </c>
      <c r="I915" s="1" t="s">
        <v>1667</v>
      </c>
      <c r="J915">
        <v>4.26</v>
      </c>
      <c r="K915">
        <v>1</v>
      </c>
      <c r="L915">
        <v>1.7465999999999999</v>
      </c>
    </row>
    <row r="916" spans="1:12" x14ac:dyDescent="0.25">
      <c r="A916" s="1" t="s">
        <v>1668</v>
      </c>
      <c r="B916" s="2">
        <v>41960</v>
      </c>
      <c r="C916" s="2">
        <v>41966</v>
      </c>
      <c r="D916" s="1" t="s">
        <v>1669</v>
      </c>
      <c r="E916" s="1" t="s">
        <v>14</v>
      </c>
      <c r="F916" s="1" t="s">
        <v>197</v>
      </c>
      <c r="G916" s="1" t="s">
        <v>16</v>
      </c>
      <c r="H916" s="1" t="s">
        <v>43</v>
      </c>
      <c r="I916" s="1" t="s">
        <v>460</v>
      </c>
      <c r="J916">
        <v>811.28</v>
      </c>
      <c r="K916">
        <v>8</v>
      </c>
      <c r="L916">
        <v>24.3384</v>
      </c>
    </row>
    <row r="917" spans="1:12" x14ac:dyDescent="0.25">
      <c r="A917" s="1" t="s">
        <v>1670</v>
      </c>
      <c r="B917" s="2">
        <v>41295</v>
      </c>
      <c r="C917" s="2">
        <v>41297</v>
      </c>
      <c r="D917" s="1" t="s">
        <v>638</v>
      </c>
      <c r="E917" s="1" t="s">
        <v>14</v>
      </c>
      <c r="F917" s="1" t="s">
        <v>197</v>
      </c>
      <c r="G917" s="1" t="s">
        <v>16</v>
      </c>
      <c r="H917" s="1" t="s">
        <v>110</v>
      </c>
      <c r="I917" s="1" t="s">
        <v>1390</v>
      </c>
      <c r="J917">
        <v>153.56800000000001</v>
      </c>
      <c r="K917">
        <v>2</v>
      </c>
      <c r="L917">
        <v>-5.7587999999999999</v>
      </c>
    </row>
    <row r="918" spans="1:12" x14ac:dyDescent="0.25">
      <c r="A918" s="1" t="s">
        <v>1670</v>
      </c>
      <c r="B918" s="2">
        <v>41295</v>
      </c>
      <c r="C918" s="2">
        <v>41297</v>
      </c>
      <c r="D918" s="1" t="s">
        <v>638</v>
      </c>
      <c r="E918" s="1" t="s">
        <v>14</v>
      </c>
      <c r="F918" s="1" t="s">
        <v>197</v>
      </c>
      <c r="G918" s="1" t="s">
        <v>16</v>
      </c>
      <c r="H918" s="1" t="s">
        <v>110</v>
      </c>
      <c r="I918" s="1" t="s">
        <v>1671</v>
      </c>
      <c r="J918">
        <v>1013.4880000000001</v>
      </c>
      <c r="K918">
        <v>7</v>
      </c>
      <c r="L918">
        <v>76.011600000000001</v>
      </c>
    </row>
    <row r="919" spans="1:12" x14ac:dyDescent="0.25">
      <c r="A919" s="1" t="s">
        <v>1672</v>
      </c>
      <c r="B919" s="2">
        <v>41590</v>
      </c>
      <c r="C919" s="2">
        <v>41595</v>
      </c>
      <c r="D919" s="1" t="s">
        <v>1211</v>
      </c>
      <c r="E919" s="1" t="s">
        <v>14</v>
      </c>
      <c r="F919" s="1" t="s">
        <v>47</v>
      </c>
      <c r="G919" s="1" t="s">
        <v>16</v>
      </c>
      <c r="H919" s="1" t="s">
        <v>21</v>
      </c>
      <c r="I919" s="1" t="s">
        <v>1673</v>
      </c>
      <c r="J919">
        <v>6.96</v>
      </c>
      <c r="K919">
        <v>4</v>
      </c>
      <c r="L919">
        <v>2.2271999999999998</v>
      </c>
    </row>
    <row r="920" spans="1:12" x14ac:dyDescent="0.25">
      <c r="A920" s="1" t="s">
        <v>1674</v>
      </c>
      <c r="B920" s="2">
        <v>41304</v>
      </c>
      <c r="C920" s="2">
        <v>41308</v>
      </c>
      <c r="D920" s="1" t="s">
        <v>413</v>
      </c>
      <c r="E920" s="1" t="s">
        <v>14</v>
      </c>
      <c r="F920" s="1" t="s">
        <v>47</v>
      </c>
      <c r="G920" s="1" t="s">
        <v>16</v>
      </c>
      <c r="H920" s="1" t="s">
        <v>27</v>
      </c>
      <c r="I920" s="1" t="s">
        <v>535</v>
      </c>
      <c r="J920">
        <v>17.456</v>
      </c>
      <c r="K920">
        <v>2</v>
      </c>
      <c r="L920">
        <v>5.8914</v>
      </c>
    </row>
    <row r="921" spans="1:12" x14ac:dyDescent="0.25">
      <c r="A921" s="1" t="s">
        <v>1675</v>
      </c>
      <c r="B921" s="2">
        <v>41566</v>
      </c>
      <c r="C921" s="2">
        <v>41570</v>
      </c>
      <c r="D921" s="1" t="s">
        <v>1676</v>
      </c>
      <c r="E921" s="1" t="s">
        <v>14</v>
      </c>
      <c r="F921" s="1" t="s">
        <v>962</v>
      </c>
      <c r="G921" s="1" t="s">
        <v>73</v>
      </c>
      <c r="H921" s="1" t="s">
        <v>110</v>
      </c>
      <c r="I921" s="1" t="s">
        <v>1677</v>
      </c>
      <c r="J921">
        <v>307.92</v>
      </c>
      <c r="K921">
        <v>5</v>
      </c>
      <c r="L921">
        <v>-34.640999999999998</v>
      </c>
    </row>
    <row r="922" spans="1:12" x14ac:dyDescent="0.25">
      <c r="A922" s="1" t="s">
        <v>1678</v>
      </c>
      <c r="B922" s="2">
        <v>41992</v>
      </c>
      <c r="C922" s="2">
        <v>41993</v>
      </c>
      <c r="D922" s="1" t="s">
        <v>1676</v>
      </c>
      <c r="E922" s="1" t="s">
        <v>14</v>
      </c>
      <c r="F922" s="1" t="s">
        <v>15</v>
      </c>
      <c r="G922" s="1" t="s">
        <v>16</v>
      </c>
      <c r="H922" s="1" t="s">
        <v>23</v>
      </c>
      <c r="I922" s="1" t="s">
        <v>370</v>
      </c>
      <c r="J922">
        <v>6.63</v>
      </c>
      <c r="K922">
        <v>3</v>
      </c>
      <c r="L922">
        <v>1.7901</v>
      </c>
    </row>
    <row r="923" spans="1:12" x14ac:dyDescent="0.25">
      <c r="A923" s="1" t="s">
        <v>1678</v>
      </c>
      <c r="B923" s="2">
        <v>41992</v>
      </c>
      <c r="C923" s="2">
        <v>41993</v>
      </c>
      <c r="D923" s="1" t="s">
        <v>1676</v>
      </c>
      <c r="E923" s="1" t="s">
        <v>14</v>
      </c>
      <c r="F923" s="1" t="s">
        <v>15</v>
      </c>
      <c r="G923" s="1" t="s">
        <v>16</v>
      </c>
      <c r="H923" s="1" t="s">
        <v>67</v>
      </c>
      <c r="I923" s="1" t="s">
        <v>800</v>
      </c>
      <c r="J923">
        <v>12.96</v>
      </c>
      <c r="K923">
        <v>2</v>
      </c>
      <c r="L923">
        <v>6.2207999999999997</v>
      </c>
    </row>
    <row r="924" spans="1:12" x14ac:dyDescent="0.25">
      <c r="A924" s="1" t="s">
        <v>1678</v>
      </c>
      <c r="B924" s="2">
        <v>41992</v>
      </c>
      <c r="C924" s="2">
        <v>41993</v>
      </c>
      <c r="D924" s="1" t="s">
        <v>1676</v>
      </c>
      <c r="E924" s="1" t="s">
        <v>14</v>
      </c>
      <c r="F924" s="1" t="s">
        <v>15</v>
      </c>
      <c r="G924" s="1" t="s">
        <v>16</v>
      </c>
      <c r="H924" s="1" t="s">
        <v>67</v>
      </c>
      <c r="I924" s="1" t="s">
        <v>607</v>
      </c>
      <c r="J924">
        <v>32.4</v>
      </c>
      <c r="K924">
        <v>5</v>
      </c>
      <c r="L924">
        <v>15.552</v>
      </c>
    </row>
    <row r="925" spans="1:12" x14ac:dyDescent="0.25">
      <c r="A925" s="1" t="s">
        <v>1679</v>
      </c>
      <c r="B925" s="2">
        <v>41946</v>
      </c>
      <c r="C925" s="2">
        <v>41950</v>
      </c>
      <c r="D925" s="1" t="s">
        <v>1680</v>
      </c>
      <c r="E925" s="1" t="s">
        <v>14</v>
      </c>
      <c r="F925" s="1" t="s">
        <v>36</v>
      </c>
      <c r="G925" s="1" t="s">
        <v>37</v>
      </c>
      <c r="H925" s="1" t="s">
        <v>67</v>
      </c>
      <c r="I925" s="1" t="s">
        <v>1681</v>
      </c>
      <c r="J925">
        <v>23.85</v>
      </c>
      <c r="K925">
        <v>5</v>
      </c>
      <c r="L925">
        <v>10.7325</v>
      </c>
    </row>
    <row r="926" spans="1:12" x14ac:dyDescent="0.25">
      <c r="A926" s="1" t="s">
        <v>1682</v>
      </c>
      <c r="B926" s="2">
        <v>40812</v>
      </c>
      <c r="C926" s="2">
        <v>40816</v>
      </c>
      <c r="D926" s="1" t="s">
        <v>987</v>
      </c>
      <c r="E926" s="1" t="s">
        <v>14</v>
      </c>
      <c r="F926" s="1" t="s">
        <v>36</v>
      </c>
      <c r="G926" s="1" t="s">
        <v>37</v>
      </c>
      <c r="H926" s="1" t="s">
        <v>43</v>
      </c>
      <c r="I926" s="1" t="s">
        <v>1683</v>
      </c>
      <c r="J926">
        <v>310.12</v>
      </c>
      <c r="K926">
        <v>2</v>
      </c>
      <c r="L926">
        <v>80.631200000000007</v>
      </c>
    </row>
    <row r="927" spans="1:12" x14ac:dyDescent="0.25">
      <c r="A927" s="1" t="s">
        <v>1684</v>
      </c>
      <c r="B927" s="2">
        <v>41690</v>
      </c>
      <c r="C927" s="2">
        <v>41694</v>
      </c>
      <c r="D927" s="1" t="s">
        <v>464</v>
      </c>
      <c r="E927" s="1" t="s">
        <v>14</v>
      </c>
      <c r="F927" s="1" t="s">
        <v>36</v>
      </c>
      <c r="G927" s="1" t="s">
        <v>37</v>
      </c>
      <c r="H927" s="1" t="s">
        <v>119</v>
      </c>
      <c r="I927" s="1" t="s">
        <v>1685</v>
      </c>
      <c r="J927">
        <v>11.22</v>
      </c>
      <c r="K927">
        <v>3</v>
      </c>
      <c r="L927">
        <v>0.22439999999999999</v>
      </c>
    </row>
    <row r="928" spans="1:12" x14ac:dyDescent="0.25">
      <c r="A928" s="1" t="s">
        <v>1686</v>
      </c>
      <c r="B928" s="2">
        <v>41670</v>
      </c>
      <c r="C928" s="2">
        <v>41670</v>
      </c>
      <c r="D928" s="1" t="s">
        <v>893</v>
      </c>
      <c r="E928" s="1" t="s">
        <v>14</v>
      </c>
      <c r="F928" s="1" t="s">
        <v>47</v>
      </c>
      <c r="G928" s="1" t="s">
        <v>16</v>
      </c>
      <c r="H928" s="1" t="s">
        <v>43</v>
      </c>
      <c r="I928" s="1" t="s">
        <v>1687</v>
      </c>
      <c r="J928">
        <v>129.30000000000001</v>
      </c>
      <c r="K928">
        <v>2</v>
      </c>
      <c r="L928">
        <v>6.4649999999999999</v>
      </c>
    </row>
    <row r="929" spans="1:12" x14ac:dyDescent="0.25">
      <c r="A929" s="1" t="s">
        <v>1688</v>
      </c>
      <c r="B929" s="2">
        <v>41129</v>
      </c>
      <c r="C929" s="2">
        <v>41129</v>
      </c>
      <c r="D929" s="1" t="s">
        <v>1689</v>
      </c>
      <c r="E929" s="1" t="s">
        <v>14</v>
      </c>
      <c r="F929" s="1" t="s">
        <v>47</v>
      </c>
      <c r="G929" s="1" t="s">
        <v>16</v>
      </c>
      <c r="H929" s="1" t="s">
        <v>27</v>
      </c>
      <c r="I929" s="1" t="s">
        <v>799</v>
      </c>
      <c r="J929">
        <v>6.6079999999999997</v>
      </c>
      <c r="K929">
        <v>2</v>
      </c>
      <c r="L929">
        <v>2.2302</v>
      </c>
    </row>
    <row r="930" spans="1:12" x14ac:dyDescent="0.25">
      <c r="A930" s="1" t="s">
        <v>1688</v>
      </c>
      <c r="B930" s="2">
        <v>41129</v>
      </c>
      <c r="C930" s="2">
        <v>41129</v>
      </c>
      <c r="D930" s="1" t="s">
        <v>1689</v>
      </c>
      <c r="E930" s="1" t="s">
        <v>14</v>
      </c>
      <c r="F930" s="1" t="s">
        <v>47</v>
      </c>
      <c r="G930" s="1" t="s">
        <v>16</v>
      </c>
      <c r="H930" s="1" t="s">
        <v>27</v>
      </c>
      <c r="I930" s="1" t="s">
        <v>210</v>
      </c>
      <c r="J930">
        <v>7.28</v>
      </c>
      <c r="K930">
        <v>2</v>
      </c>
      <c r="L930">
        <v>2.73</v>
      </c>
    </row>
    <row r="931" spans="1:12" x14ac:dyDescent="0.25">
      <c r="A931" s="1" t="s">
        <v>1688</v>
      </c>
      <c r="B931" s="2">
        <v>41129</v>
      </c>
      <c r="C931" s="2">
        <v>41129</v>
      </c>
      <c r="D931" s="1" t="s">
        <v>1689</v>
      </c>
      <c r="E931" s="1" t="s">
        <v>14</v>
      </c>
      <c r="F931" s="1" t="s">
        <v>47</v>
      </c>
      <c r="G931" s="1" t="s">
        <v>16</v>
      </c>
      <c r="H931" s="1" t="s">
        <v>110</v>
      </c>
      <c r="I931" s="1" t="s">
        <v>1671</v>
      </c>
      <c r="J931">
        <v>144.78399999999999</v>
      </c>
      <c r="K931">
        <v>1</v>
      </c>
      <c r="L931">
        <v>10.8588</v>
      </c>
    </row>
    <row r="932" spans="1:12" x14ac:dyDescent="0.25">
      <c r="A932" s="1" t="s">
        <v>1690</v>
      </c>
      <c r="B932" s="2">
        <v>41615</v>
      </c>
      <c r="C932" s="2">
        <v>41621</v>
      </c>
      <c r="D932" s="1" t="s">
        <v>1691</v>
      </c>
      <c r="E932" s="1" t="s">
        <v>14</v>
      </c>
      <c r="F932" s="1" t="s">
        <v>36</v>
      </c>
      <c r="G932" s="1" t="s">
        <v>37</v>
      </c>
      <c r="H932" s="1" t="s">
        <v>25</v>
      </c>
      <c r="I932" s="1" t="s">
        <v>1612</v>
      </c>
      <c r="J932">
        <v>156.792</v>
      </c>
      <c r="K932">
        <v>1</v>
      </c>
      <c r="L932">
        <v>13.7193</v>
      </c>
    </row>
    <row r="933" spans="1:12" x14ac:dyDescent="0.25">
      <c r="A933" s="1" t="s">
        <v>1690</v>
      </c>
      <c r="B933" s="2">
        <v>41615</v>
      </c>
      <c r="C933" s="2">
        <v>41621</v>
      </c>
      <c r="D933" s="1" t="s">
        <v>1691</v>
      </c>
      <c r="E933" s="1" t="s">
        <v>14</v>
      </c>
      <c r="F933" s="1" t="s">
        <v>36</v>
      </c>
      <c r="G933" s="1" t="s">
        <v>37</v>
      </c>
      <c r="H933" s="1" t="s">
        <v>25</v>
      </c>
      <c r="I933" s="1" t="s">
        <v>1692</v>
      </c>
      <c r="J933">
        <v>431.976</v>
      </c>
      <c r="K933">
        <v>3</v>
      </c>
      <c r="L933">
        <v>26.9985</v>
      </c>
    </row>
    <row r="934" spans="1:12" x14ac:dyDescent="0.25">
      <c r="A934" s="1" t="s">
        <v>1690</v>
      </c>
      <c r="B934" s="2">
        <v>41615</v>
      </c>
      <c r="C934" s="2">
        <v>41621</v>
      </c>
      <c r="D934" s="1" t="s">
        <v>1691</v>
      </c>
      <c r="E934" s="1" t="s">
        <v>14</v>
      </c>
      <c r="F934" s="1" t="s">
        <v>36</v>
      </c>
      <c r="G934" s="1" t="s">
        <v>37</v>
      </c>
      <c r="H934" s="1" t="s">
        <v>128</v>
      </c>
      <c r="I934" s="1" t="s">
        <v>1693</v>
      </c>
      <c r="J934">
        <v>35.89</v>
      </c>
      <c r="K934">
        <v>1</v>
      </c>
      <c r="L934">
        <v>16.150500000000001</v>
      </c>
    </row>
    <row r="935" spans="1:12" x14ac:dyDescent="0.25">
      <c r="A935" s="1" t="s">
        <v>1690</v>
      </c>
      <c r="B935" s="2">
        <v>41615</v>
      </c>
      <c r="C935" s="2">
        <v>41621</v>
      </c>
      <c r="D935" s="1" t="s">
        <v>1691</v>
      </c>
      <c r="E935" s="1" t="s">
        <v>14</v>
      </c>
      <c r="F935" s="1" t="s">
        <v>36</v>
      </c>
      <c r="G935" s="1" t="s">
        <v>37</v>
      </c>
      <c r="H935" s="1" t="s">
        <v>27</v>
      </c>
      <c r="I935" s="1" t="s">
        <v>573</v>
      </c>
      <c r="J935">
        <v>47.207999999999998</v>
      </c>
      <c r="K935">
        <v>7</v>
      </c>
      <c r="L935">
        <v>15.342599999999999</v>
      </c>
    </row>
    <row r="936" spans="1:12" x14ac:dyDescent="0.25">
      <c r="A936" s="1" t="s">
        <v>1690</v>
      </c>
      <c r="B936" s="2">
        <v>41615</v>
      </c>
      <c r="C936" s="2">
        <v>41621</v>
      </c>
      <c r="D936" s="1" t="s">
        <v>1691</v>
      </c>
      <c r="E936" s="1" t="s">
        <v>14</v>
      </c>
      <c r="F936" s="1" t="s">
        <v>36</v>
      </c>
      <c r="G936" s="1" t="s">
        <v>37</v>
      </c>
      <c r="H936" s="1" t="s">
        <v>67</v>
      </c>
      <c r="I936" s="1" t="s">
        <v>117</v>
      </c>
      <c r="J936">
        <v>248.08</v>
      </c>
      <c r="K936">
        <v>7</v>
      </c>
      <c r="L936">
        <v>116.5976</v>
      </c>
    </row>
    <row r="937" spans="1:12" x14ac:dyDescent="0.25">
      <c r="A937" s="1" t="s">
        <v>1690</v>
      </c>
      <c r="B937" s="2">
        <v>41615</v>
      </c>
      <c r="C937" s="2">
        <v>41621</v>
      </c>
      <c r="D937" s="1" t="s">
        <v>1691</v>
      </c>
      <c r="E937" s="1" t="s">
        <v>14</v>
      </c>
      <c r="F937" s="1" t="s">
        <v>36</v>
      </c>
      <c r="G937" s="1" t="s">
        <v>37</v>
      </c>
      <c r="H937" s="1" t="s">
        <v>67</v>
      </c>
      <c r="I937" s="1" t="s">
        <v>1694</v>
      </c>
      <c r="J937">
        <v>189.7</v>
      </c>
      <c r="K937">
        <v>5</v>
      </c>
      <c r="L937">
        <v>89.159000000000006</v>
      </c>
    </row>
    <row r="938" spans="1:12" x14ac:dyDescent="0.25">
      <c r="A938" s="1" t="s">
        <v>1690</v>
      </c>
      <c r="B938" s="2">
        <v>41615</v>
      </c>
      <c r="C938" s="2">
        <v>41621</v>
      </c>
      <c r="D938" s="1" t="s">
        <v>1691</v>
      </c>
      <c r="E938" s="1" t="s">
        <v>14</v>
      </c>
      <c r="F938" s="1" t="s">
        <v>36</v>
      </c>
      <c r="G938" s="1" t="s">
        <v>37</v>
      </c>
      <c r="H938" s="1" t="s">
        <v>27</v>
      </c>
      <c r="I938" s="1" t="s">
        <v>364</v>
      </c>
      <c r="J938">
        <v>59.808</v>
      </c>
      <c r="K938">
        <v>3</v>
      </c>
      <c r="L938">
        <v>19.4376</v>
      </c>
    </row>
    <row r="939" spans="1:12" x14ac:dyDescent="0.25">
      <c r="A939" s="1" t="s">
        <v>1695</v>
      </c>
      <c r="B939" s="2">
        <v>41963</v>
      </c>
      <c r="C939" s="2">
        <v>41968</v>
      </c>
      <c r="D939" s="1" t="s">
        <v>1696</v>
      </c>
      <c r="E939" s="1" t="s">
        <v>14</v>
      </c>
      <c r="F939" s="1" t="s">
        <v>15</v>
      </c>
      <c r="G939" s="1" t="s">
        <v>16</v>
      </c>
      <c r="H939" s="1" t="s">
        <v>43</v>
      </c>
      <c r="I939" s="1" t="s">
        <v>1697</v>
      </c>
      <c r="J939">
        <v>305.01</v>
      </c>
      <c r="K939">
        <v>9</v>
      </c>
      <c r="L939">
        <v>76.252499999999998</v>
      </c>
    </row>
    <row r="940" spans="1:12" x14ac:dyDescent="0.25">
      <c r="A940" s="1" t="s">
        <v>1695</v>
      </c>
      <c r="B940" s="2">
        <v>41963</v>
      </c>
      <c r="C940" s="2">
        <v>41968</v>
      </c>
      <c r="D940" s="1" t="s">
        <v>1696</v>
      </c>
      <c r="E940" s="1" t="s">
        <v>14</v>
      </c>
      <c r="F940" s="1" t="s">
        <v>15</v>
      </c>
      <c r="G940" s="1" t="s">
        <v>16</v>
      </c>
      <c r="H940" s="1" t="s">
        <v>21</v>
      </c>
      <c r="I940" s="1" t="s">
        <v>1698</v>
      </c>
      <c r="J940">
        <v>18.7</v>
      </c>
      <c r="K940">
        <v>1</v>
      </c>
      <c r="L940">
        <v>7.1059999999999999</v>
      </c>
    </row>
    <row r="941" spans="1:12" x14ac:dyDescent="0.25">
      <c r="A941" s="1" t="s">
        <v>1699</v>
      </c>
      <c r="B941" s="2">
        <v>41583</v>
      </c>
      <c r="C941" s="2">
        <v>41584</v>
      </c>
      <c r="D941" s="1" t="s">
        <v>1700</v>
      </c>
      <c r="E941" s="1" t="s">
        <v>14</v>
      </c>
      <c r="F941" s="1" t="s">
        <v>47</v>
      </c>
      <c r="G941" s="1" t="s">
        <v>16</v>
      </c>
      <c r="H941" s="1" t="s">
        <v>21</v>
      </c>
      <c r="I941" s="1" t="s">
        <v>1701</v>
      </c>
      <c r="J941">
        <v>38.29</v>
      </c>
      <c r="K941">
        <v>7</v>
      </c>
      <c r="L941">
        <v>16.464700000000001</v>
      </c>
    </row>
    <row r="942" spans="1:12" x14ac:dyDescent="0.25">
      <c r="A942" s="1" t="s">
        <v>1702</v>
      </c>
      <c r="B942" s="2">
        <v>41988</v>
      </c>
      <c r="C942" s="2">
        <v>41992</v>
      </c>
      <c r="D942" s="1" t="s">
        <v>966</v>
      </c>
      <c r="E942" s="1" t="s">
        <v>14</v>
      </c>
      <c r="F942" s="1" t="s">
        <v>197</v>
      </c>
      <c r="G942" s="1" t="s">
        <v>16</v>
      </c>
      <c r="H942" s="1" t="s">
        <v>21</v>
      </c>
      <c r="I942" s="1" t="s">
        <v>1703</v>
      </c>
      <c r="J942">
        <v>26.25</v>
      </c>
      <c r="K942">
        <v>3</v>
      </c>
      <c r="L942">
        <v>11.025</v>
      </c>
    </row>
    <row r="943" spans="1:12" x14ac:dyDescent="0.25">
      <c r="A943" s="1" t="s">
        <v>1702</v>
      </c>
      <c r="B943" s="2">
        <v>41988</v>
      </c>
      <c r="C943" s="2">
        <v>41992</v>
      </c>
      <c r="D943" s="1" t="s">
        <v>966</v>
      </c>
      <c r="E943" s="1" t="s">
        <v>14</v>
      </c>
      <c r="F943" s="1" t="s">
        <v>197</v>
      </c>
      <c r="G943" s="1" t="s">
        <v>16</v>
      </c>
      <c r="H943" s="1" t="s">
        <v>27</v>
      </c>
      <c r="I943" s="1" t="s">
        <v>1704</v>
      </c>
      <c r="J943">
        <v>64.959999999999994</v>
      </c>
      <c r="K943">
        <v>14</v>
      </c>
      <c r="L943">
        <v>22.736000000000001</v>
      </c>
    </row>
    <row r="944" spans="1:12" x14ac:dyDescent="0.25">
      <c r="A944" s="1" t="s">
        <v>1702</v>
      </c>
      <c r="B944" s="2">
        <v>41988</v>
      </c>
      <c r="C944" s="2">
        <v>41992</v>
      </c>
      <c r="D944" s="1" t="s">
        <v>966</v>
      </c>
      <c r="E944" s="1" t="s">
        <v>14</v>
      </c>
      <c r="F944" s="1" t="s">
        <v>197</v>
      </c>
      <c r="G944" s="1" t="s">
        <v>16</v>
      </c>
      <c r="H944" s="1" t="s">
        <v>128</v>
      </c>
      <c r="I944" s="1" t="s">
        <v>1475</v>
      </c>
      <c r="J944">
        <v>43.7</v>
      </c>
      <c r="K944">
        <v>5</v>
      </c>
      <c r="L944">
        <v>20.539000000000001</v>
      </c>
    </row>
    <row r="945" spans="1:12" x14ac:dyDescent="0.25">
      <c r="A945" s="1" t="s">
        <v>1705</v>
      </c>
      <c r="B945" s="2">
        <v>41956</v>
      </c>
      <c r="C945" s="2">
        <v>41956</v>
      </c>
      <c r="D945" s="1" t="s">
        <v>1706</v>
      </c>
      <c r="E945" s="1" t="s">
        <v>14</v>
      </c>
      <c r="F945" s="1" t="s">
        <v>907</v>
      </c>
      <c r="G945" s="1" t="s">
        <v>73</v>
      </c>
      <c r="H945" s="1" t="s">
        <v>58</v>
      </c>
      <c r="I945" s="1" t="s">
        <v>1707</v>
      </c>
      <c r="J945">
        <v>41.6</v>
      </c>
      <c r="K945">
        <v>4</v>
      </c>
      <c r="L945">
        <v>13</v>
      </c>
    </row>
    <row r="946" spans="1:12" x14ac:dyDescent="0.25">
      <c r="A946" s="1" t="s">
        <v>1705</v>
      </c>
      <c r="B946" s="2">
        <v>41956</v>
      </c>
      <c r="C946" s="2">
        <v>41956</v>
      </c>
      <c r="D946" s="1" t="s">
        <v>1706</v>
      </c>
      <c r="E946" s="1" t="s">
        <v>14</v>
      </c>
      <c r="F946" s="1" t="s">
        <v>907</v>
      </c>
      <c r="G946" s="1" t="s">
        <v>73</v>
      </c>
      <c r="H946" s="1" t="s">
        <v>67</v>
      </c>
      <c r="I946" s="1" t="s">
        <v>1708</v>
      </c>
      <c r="J946">
        <v>23.12</v>
      </c>
      <c r="K946">
        <v>5</v>
      </c>
      <c r="L946">
        <v>8.3810000000000002</v>
      </c>
    </row>
    <row r="947" spans="1:12" x14ac:dyDescent="0.25">
      <c r="A947" s="1" t="s">
        <v>1705</v>
      </c>
      <c r="B947" s="2">
        <v>41956</v>
      </c>
      <c r="C947" s="2">
        <v>41956</v>
      </c>
      <c r="D947" s="1" t="s">
        <v>1706</v>
      </c>
      <c r="E947" s="1" t="s">
        <v>14</v>
      </c>
      <c r="F947" s="1" t="s">
        <v>907</v>
      </c>
      <c r="G947" s="1" t="s">
        <v>73</v>
      </c>
      <c r="H947" s="1" t="s">
        <v>110</v>
      </c>
      <c r="I947" s="1" t="s">
        <v>1709</v>
      </c>
      <c r="J947">
        <v>113.88800000000001</v>
      </c>
      <c r="K947">
        <v>2</v>
      </c>
      <c r="L947">
        <v>9.9651999999999994</v>
      </c>
    </row>
    <row r="948" spans="1:12" x14ac:dyDescent="0.25">
      <c r="A948" s="1" t="s">
        <v>1705</v>
      </c>
      <c r="B948" s="2">
        <v>41956</v>
      </c>
      <c r="C948" s="2">
        <v>41956</v>
      </c>
      <c r="D948" s="1" t="s">
        <v>1706</v>
      </c>
      <c r="E948" s="1" t="s">
        <v>14</v>
      </c>
      <c r="F948" s="1" t="s">
        <v>907</v>
      </c>
      <c r="G948" s="1" t="s">
        <v>73</v>
      </c>
      <c r="H948" s="1" t="s">
        <v>21</v>
      </c>
      <c r="I948" s="1" t="s">
        <v>1710</v>
      </c>
      <c r="J948">
        <v>113.568</v>
      </c>
      <c r="K948">
        <v>2</v>
      </c>
      <c r="L948">
        <v>-5.6783999999999999</v>
      </c>
    </row>
    <row r="949" spans="1:12" x14ac:dyDescent="0.25">
      <c r="A949" s="1" t="s">
        <v>1705</v>
      </c>
      <c r="B949" s="2">
        <v>41956</v>
      </c>
      <c r="C949" s="2">
        <v>41956</v>
      </c>
      <c r="D949" s="1" t="s">
        <v>1706</v>
      </c>
      <c r="E949" s="1" t="s">
        <v>14</v>
      </c>
      <c r="F949" s="1" t="s">
        <v>907</v>
      </c>
      <c r="G949" s="1" t="s">
        <v>73</v>
      </c>
      <c r="H949" s="1" t="s">
        <v>25</v>
      </c>
      <c r="I949" s="1" t="s">
        <v>1711</v>
      </c>
      <c r="J949">
        <v>7.92</v>
      </c>
      <c r="K949">
        <v>2</v>
      </c>
      <c r="L949">
        <v>0.69299999999999995</v>
      </c>
    </row>
    <row r="950" spans="1:12" x14ac:dyDescent="0.25">
      <c r="A950" s="1" t="s">
        <v>1705</v>
      </c>
      <c r="B950" s="2">
        <v>41956</v>
      </c>
      <c r="C950" s="2">
        <v>41956</v>
      </c>
      <c r="D950" s="1" t="s">
        <v>1706</v>
      </c>
      <c r="E950" s="1" t="s">
        <v>14</v>
      </c>
      <c r="F950" s="1" t="s">
        <v>907</v>
      </c>
      <c r="G950" s="1" t="s">
        <v>73</v>
      </c>
      <c r="H950" s="1" t="s">
        <v>25</v>
      </c>
      <c r="I950" s="1" t="s">
        <v>1712</v>
      </c>
      <c r="J950">
        <v>671.98400000000004</v>
      </c>
      <c r="K950">
        <v>2</v>
      </c>
      <c r="L950">
        <v>50.398800000000001</v>
      </c>
    </row>
    <row r="951" spans="1:12" x14ac:dyDescent="0.25">
      <c r="A951" s="1" t="s">
        <v>1713</v>
      </c>
      <c r="B951" s="2">
        <v>41267</v>
      </c>
      <c r="C951" s="2">
        <v>41272</v>
      </c>
      <c r="D951" s="1" t="s">
        <v>840</v>
      </c>
      <c r="E951" s="1" t="s">
        <v>14</v>
      </c>
      <c r="F951" s="1" t="s">
        <v>15</v>
      </c>
      <c r="G951" s="1" t="s">
        <v>16</v>
      </c>
      <c r="H951" s="1" t="s">
        <v>27</v>
      </c>
      <c r="I951" s="1" t="s">
        <v>683</v>
      </c>
      <c r="J951">
        <v>19.936</v>
      </c>
      <c r="K951">
        <v>4</v>
      </c>
      <c r="L951">
        <v>7.2267999999999999</v>
      </c>
    </row>
    <row r="952" spans="1:12" x14ac:dyDescent="0.25">
      <c r="A952" s="1" t="s">
        <v>1713</v>
      </c>
      <c r="B952" s="2">
        <v>41267</v>
      </c>
      <c r="C952" s="2">
        <v>41272</v>
      </c>
      <c r="D952" s="1" t="s">
        <v>840</v>
      </c>
      <c r="E952" s="1" t="s">
        <v>14</v>
      </c>
      <c r="F952" s="1" t="s">
        <v>15</v>
      </c>
      <c r="G952" s="1" t="s">
        <v>16</v>
      </c>
      <c r="H952" s="1" t="s">
        <v>119</v>
      </c>
      <c r="I952" s="1" t="s">
        <v>230</v>
      </c>
      <c r="J952">
        <v>45.92</v>
      </c>
      <c r="K952">
        <v>4</v>
      </c>
      <c r="L952">
        <v>21.5824</v>
      </c>
    </row>
    <row r="953" spans="1:12" x14ac:dyDescent="0.25">
      <c r="A953" s="1" t="s">
        <v>1714</v>
      </c>
      <c r="B953" s="2">
        <v>41756</v>
      </c>
      <c r="C953" s="2">
        <v>41761</v>
      </c>
      <c r="D953" s="1" t="s">
        <v>1715</v>
      </c>
      <c r="E953" s="1" t="s">
        <v>14</v>
      </c>
      <c r="F953" s="1" t="s">
        <v>36</v>
      </c>
      <c r="G953" s="1" t="s">
        <v>37</v>
      </c>
      <c r="H953" s="1" t="s">
        <v>67</v>
      </c>
      <c r="I953" s="1" t="s">
        <v>891</v>
      </c>
      <c r="J953">
        <v>20.34</v>
      </c>
      <c r="K953">
        <v>3</v>
      </c>
      <c r="L953">
        <v>9.3564000000000007</v>
      </c>
    </row>
    <row r="954" spans="1:12" x14ac:dyDescent="0.25">
      <c r="A954" s="1" t="s">
        <v>1714</v>
      </c>
      <c r="B954" s="2">
        <v>41756</v>
      </c>
      <c r="C954" s="2">
        <v>41761</v>
      </c>
      <c r="D954" s="1" t="s">
        <v>1715</v>
      </c>
      <c r="E954" s="1" t="s">
        <v>14</v>
      </c>
      <c r="F954" s="1" t="s">
        <v>36</v>
      </c>
      <c r="G954" s="1" t="s">
        <v>37</v>
      </c>
      <c r="H954" s="1" t="s">
        <v>17</v>
      </c>
      <c r="I954" s="1" t="s">
        <v>1716</v>
      </c>
      <c r="J954">
        <v>39.28</v>
      </c>
      <c r="K954">
        <v>8</v>
      </c>
      <c r="L954">
        <v>19.247199999999999</v>
      </c>
    </row>
    <row r="955" spans="1:12" x14ac:dyDescent="0.25">
      <c r="A955" s="1" t="s">
        <v>1717</v>
      </c>
      <c r="B955" s="2">
        <v>41990</v>
      </c>
      <c r="C955" s="2">
        <v>41995</v>
      </c>
      <c r="D955" s="1" t="s">
        <v>1718</v>
      </c>
      <c r="E955" s="1" t="s">
        <v>14</v>
      </c>
      <c r="F955" s="1" t="s">
        <v>630</v>
      </c>
      <c r="G955" s="1" t="s">
        <v>16</v>
      </c>
      <c r="H955" s="1" t="s">
        <v>110</v>
      </c>
      <c r="I955" s="1" t="s">
        <v>1387</v>
      </c>
      <c r="J955">
        <v>81.567999999999998</v>
      </c>
      <c r="K955">
        <v>2</v>
      </c>
      <c r="L955">
        <v>9.1763999999999992</v>
      </c>
    </row>
    <row r="956" spans="1:12" x14ac:dyDescent="0.25">
      <c r="A956" s="1" t="s">
        <v>1717</v>
      </c>
      <c r="B956" s="2">
        <v>41990</v>
      </c>
      <c r="C956" s="2">
        <v>41995</v>
      </c>
      <c r="D956" s="1" t="s">
        <v>1718</v>
      </c>
      <c r="E956" s="1" t="s">
        <v>14</v>
      </c>
      <c r="F956" s="1" t="s">
        <v>630</v>
      </c>
      <c r="G956" s="1" t="s">
        <v>16</v>
      </c>
      <c r="H956" s="1" t="s">
        <v>110</v>
      </c>
      <c r="I956" s="1" t="s">
        <v>167</v>
      </c>
      <c r="J956">
        <v>97.183999999999997</v>
      </c>
      <c r="K956">
        <v>2</v>
      </c>
      <c r="L956">
        <v>6.0739999999999998</v>
      </c>
    </row>
    <row r="957" spans="1:12" x14ac:dyDescent="0.25">
      <c r="A957" s="1" t="s">
        <v>1717</v>
      </c>
      <c r="B957" s="2">
        <v>41990</v>
      </c>
      <c r="C957" s="2">
        <v>41995</v>
      </c>
      <c r="D957" s="1" t="s">
        <v>1718</v>
      </c>
      <c r="E957" s="1" t="s">
        <v>14</v>
      </c>
      <c r="F957" s="1" t="s">
        <v>630</v>
      </c>
      <c r="G957" s="1" t="s">
        <v>16</v>
      </c>
      <c r="H957" s="1" t="s">
        <v>27</v>
      </c>
      <c r="I957" s="1" t="s">
        <v>887</v>
      </c>
      <c r="J957">
        <v>24.32</v>
      </c>
      <c r="K957">
        <v>5</v>
      </c>
      <c r="L957">
        <v>8.2080000000000002</v>
      </c>
    </row>
    <row r="958" spans="1:12" x14ac:dyDescent="0.25">
      <c r="A958" s="1" t="s">
        <v>1717</v>
      </c>
      <c r="B958" s="2">
        <v>41990</v>
      </c>
      <c r="C958" s="2">
        <v>41995</v>
      </c>
      <c r="D958" s="1" t="s">
        <v>1718</v>
      </c>
      <c r="E958" s="1" t="s">
        <v>14</v>
      </c>
      <c r="F958" s="1" t="s">
        <v>630</v>
      </c>
      <c r="G958" s="1" t="s">
        <v>16</v>
      </c>
      <c r="H958" s="1" t="s">
        <v>21</v>
      </c>
      <c r="I958" s="1" t="s">
        <v>1719</v>
      </c>
      <c r="J958">
        <v>18.96</v>
      </c>
      <c r="K958">
        <v>2</v>
      </c>
      <c r="L958">
        <v>7.5839999999999996</v>
      </c>
    </row>
    <row r="959" spans="1:12" x14ac:dyDescent="0.25">
      <c r="A959" s="1" t="s">
        <v>1720</v>
      </c>
      <c r="B959" s="2">
        <v>40736</v>
      </c>
      <c r="C959" s="2">
        <v>40742</v>
      </c>
      <c r="D959" s="1" t="s">
        <v>533</v>
      </c>
      <c r="E959" s="1" t="s">
        <v>14</v>
      </c>
      <c r="F959" s="1" t="s">
        <v>36</v>
      </c>
      <c r="G959" s="1" t="s">
        <v>37</v>
      </c>
      <c r="H959" s="1" t="s">
        <v>110</v>
      </c>
      <c r="I959" s="1" t="s">
        <v>1721</v>
      </c>
      <c r="J959">
        <v>123.136</v>
      </c>
      <c r="K959">
        <v>4</v>
      </c>
      <c r="L959">
        <v>13.8528</v>
      </c>
    </row>
    <row r="960" spans="1:12" x14ac:dyDescent="0.25">
      <c r="A960" s="1" t="s">
        <v>1720</v>
      </c>
      <c r="B960" s="2">
        <v>40736</v>
      </c>
      <c r="C960" s="2">
        <v>40742</v>
      </c>
      <c r="D960" s="1" t="s">
        <v>533</v>
      </c>
      <c r="E960" s="1" t="s">
        <v>14</v>
      </c>
      <c r="F960" s="1" t="s">
        <v>36</v>
      </c>
      <c r="G960" s="1" t="s">
        <v>37</v>
      </c>
      <c r="H960" s="1" t="s">
        <v>27</v>
      </c>
      <c r="I960" s="1" t="s">
        <v>1722</v>
      </c>
      <c r="J960">
        <v>11.263999999999999</v>
      </c>
      <c r="K960">
        <v>4</v>
      </c>
      <c r="L960">
        <v>3.8016000000000001</v>
      </c>
    </row>
    <row r="961" spans="1:12" x14ac:dyDescent="0.25">
      <c r="A961" s="1" t="s">
        <v>1723</v>
      </c>
      <c r="B961" s="2">
        <v>40883</v>
      </c>
      <c r="C961" s="2">
        <v>40888</v>
      </c>
      <c r="D961" s="1" t="s">
        <v>1724</v>
      </c>
      <c r="E961" s="1" t="s">
        <v>14</v>
      </c>
      <c r="F961" s="1" t="s">
        <v>1161</v>
      </c>
      <c r="G961" s="1" t="s">
        <v>88</v>
      </c>
      <c r="H961" s="1" t="s">
        <v>43</v>
      </c>
      <c r="I961" s="1" t="s">
        <v>596</v>
      </c>
      <c r="J961">
        <v>53.423999999999999</v>
      </c>
      <c r="K961">
        <v>3</v>
      </c>
      <c r="L961">
        <v>4.6745999999999999</v>
      </c>
    </row>
    <row r="962" spans="1:12" x14ac:dyDescent="0.25">
      <c r="A962" s="1" t="s">
        <v>1723</v>
      </c>
      <c r="B962" s="2">
        <v>40883</v>
      </c>
      <c r="C962" s="2">
        <v>40888</v>
      </c>
      <c r="D962" s="1" t="s">
        <v>1724</v>
      </c>
      <c r="E962" s="1" t="s">
        <v>14</v>
      </c>
      <c r="F962" s="1" t="s">
        <v>1161</v>
      </c>
      <c r="G962" s="1" t="s">
        <v>88</v>
      </c>
      <c r="H962" s="1" t="s">
        <v>31</v>
      </c>
      <c r="I962" s="1" t="s">
        <v>1725</v>
      </c>
      <c r="J962">
        <v>275.49</v>
      </c>
      <c r="K962">
        <v>1</v>
      </c>
      <c r="L962">
        <v>-170.8038</v>
      </c>
    </row>
    <row r="963" spans="1:12" x14ac:dyDescent="0.25">
      <c r="A963" s="1" t="s">
        <v>1726</v>
      </c>
      <c r="B963" s="2">
        <v>41326</v>
      </c>
      <c r="C963" s="2">
        <v>41331</v>
      </c>
      <c r="D963" s="1" t="s">
        <v>1727</v>
      </c>
      <c r="E963" s="1" t="s">
        <v>14</v>
      </c>
      <c r="F963" s="1" t="s">
        <v>15</v>
      </c>
      <c r="G963" s="1" t="s">
        <v>16</v>
      </c>
      <c r="H963" s="1" t="s">
        <v>58</v>
      </c>
      <c r="I963" s="1" t="s">
        <v>1728</v>
      </c>
      <c r="J963">
        <v>12.99</v>
      </c>
      <c r="K963">
        <v>1</v>
      </c>
      <c r="L963">
        <v>0.77939999999999998</v>
      </c>
    </row>
    <row r="964" spans="1:12" x14ac:dyDescent="0.25">
      <c r="A964" s="1" t="s">
        <v>1726</v>
      </c>
      <c r="B964" s="2">
        <v>41326</v>
      </c>
      <c r="C964" s="2">
        <v>41331</v>
      </c>
      <c r="D964" s="1" t="s">
        <v>1727</v>
      </c>
      <c r="E964" s="1" t="s">
        <v>14</v>
      </c>
      <c r="F964" s="1" t="s">
        <v>15</v>
      </c>
      <c r="G964" s="1" t="s">
        <v>16</v>
      </c>
      <c r="H964" s="1" t="s">
        <v>27</v>
      </c>
      <c r="I964" s="1" t="s">
        <v>1704</v>
      </c>
      <c r="J964">
        <v>18.559999999999999</v>
      </c>
      <c r="K964">
        <v>4</v>
      </c>
      <c r="L964">
        <v>6.4960000000000004</v>
      </c>
    </row>
    <row r="965" spans="1:12" x14ac:dyDescent="0.25">
      <c r="A965" s="1" t="s">
        <v>1726</v>
      </c>
      <c r="B965" s="2">
        <v>41326</v>
      </c>
      <c r="C965" s="2">
        <v>41331</v>
      </c>
      <c r="D965" s="1" t="s">
        <v>1727</v>
      </c>
      <c r="E965" s="1" t="s">
        <v>14</v>
      </c>
      <c r="F965" s="1" t="s">
        <v>15</v>
      </c>
      <c r="G965" s="1" t="s">
        <v>16</v>
      </c>
      <c r="H965" s="1" t="s">
        <v>43</v>
      </c>
      <c r="I965" s="1" t="s">
        <v>518</v>
      </c>
      <c r="J965">
        <v>449.15</v>
      </c>
      <c r="K965">
        <v>5</v>
      </c>
      <c r="L965">
        <v>8.9830000000000005</v>
      </c>
    </row>
    <row r="966" spans="1:12" x14ac:dyDescent="0.25">
      <c r="A966" s="1" t="s">
        <v>1726</v>
      </c>
      <c r="B966" s="2">
        <v>41326</v>
      </c>
      <c r="C966" s="2">
        <v>41331</v>
      </c>
      <c r="D966" s="1" t="s">
        <v>1727</v>
      </c>
      <c r="E966" s="1" t="s">
        <v>14</v>
      </c>
      <c r="F966" s="1" t="s">
        <v>15</v>
      </c>
      <c r="G966" s="1" t="s">
        <v>16</v>
      </c>
      <c r="H966" s="1" t="s">
        <v>27</v>
      </c>
      <c r="I966" s="1" t="s">
        <v>1729</v>
      </c>
      <c r="J966">
        <v>31.248000000000001</v>
      </c>
      <c r="K966">
        <v>7</v>
      </c>
      <c r="L966">
        <v>10.9368</v>
      </c>
    </row>
    <row r="967" spans="1:12" x14ac:dyDescent="0.25">
      <c r="A967" s="1" t="s">
        <v>1730</v>
      </c>
      <c r="B967" s="2">
        <v>41527</v>
      </c>
      <c r="C967" s="2">
        <v>41531</v>
      </c>
      <c r="D967" s="1" t="s">
        <v>453</v>
      </c>
      <c r="E967" s="1" t="s">
        <v>14</v>
      </c>
      <c r="F967" s="1" t="s">
        <v>1289</v>
      </c>
      <c r="G967" s="1" t="s">
        <v>16</v>
      </c>
      <c r="H967" s="1" t="s">
        <v>27</v>
      </c>
      <c r="I967" s="1" t="s">
        <v>1731</v>
      </c>
      <c r="J967">
        <v>55.36</v>
      </c>
      <c r="K967">
        <v>4</v>
      </c>
      <c r="L967">
        <v>18.684000000000001</v>
      </c>
    </row>
    <row r="968" spans="1:12" x14ac:dyDescent="0.25">
      <c r="A968" s="1" t="s">
        <v>1732</v>
      </c>
      <c r="B968" s="2">
        <v>40738</v>
      </c>
      <c r="C968" s="2">
        <v>40745</v>
      </c>
      <c r="D968" s="1" t="s">
        <v>307</v>
      </c>
      <c r="E968" s="1" t="s">
        <v>14</v>
      </c>
      <c r="F968" s="1" t="s">
        <v>105</v>
      </c>
      <c r="G968" s="1" t="s">
        <v>73</v>
      </c>
      <c r="H968" s="1" t="s">
        <v>43</v>
      </c>
      <c r="I968" s="1" t="s">
        <v>1733</v>
      </c>
      <c r="J968">
        <v>55.92</v>
      </c>
      <c r="K968">
        <v>5</v>
      </c>
      <c r="L968">
        <v>6.2910000000000004</v>
      </c>
    </row>
    <row r="969" spans="1:12" x14ac:dyDescent="0.25">
      <c r="A969" s="1" t="s">
        <v>1734</v>
      </c>
      <c r="B969" s="2">
        <v>40840</v>
      </c>
      <c r="C969" s="2">
        <v>40845</v>
      </c>
      <c r="D969" s="1" t="s">
        <v>390</v>
      </c>
      <c r="E969" s="1" t="s">
        <v>14</v>
      </c>
      <c r="F969" s="1" t="s">
        <v>1264</v>
      </c>
      <c r="G969" s="1" t="s">
        <v>16</v>
      </c>
      <c r="H969" s="1" t="s">
        <v>27</v>
      </c>
      <c r="I969" s="1" t="s">
        <v>1735</v>
      </c>
      <c r="J969">
        <v>34.271999999999998</v>
      </c>
      <c r="K969">
        <v>3</v>
      </c>
      <c r="L969">
        <v>11.138400000000001</v>
      </c>
    </row>
    <row r="970" spans="1:12" x14ac:dyDescent="0.25">
      <c r="A970" s="1" t="s">
        <v>1736</v>
      </c>
      <c r="B970" s="2">
        <v>41747</v>
      </c>
      <c r="C970" s="2">
        <v>41753</v>
      </c>
      <c r="D970" s="1" t="s">
        <v>1737</v>
      </c>
      <c r="E970" s="1" t="s">
        <v>14</v>
      </c>
      <c r="F970" s="1" t="s">
        <v>315</v>
      </c>
      <c r="G970" s="1" t="s">
        <v>96</v>
      </c>
      <c r="H970" s="1" t="s">
        <v>27</v>
      </c>
      <c r="I970" s="1" t="s">
        <v>1738</v>
      </c>
      <c r="J970">
        <v>12.03</v>
      </c>
      <c r="K970">
        <v>5</v>
      </c>
      <c r="L970">
        <v>-9.2230000000000008</v>
      </c>
    </row>
    <row r="971" spans="1:12" x14ac:dyDescent="0.25">
      <c r="A971" s="1" t="s">
        <v>1736</v>
      </c>
      <c r="B971" s="2">
        <v>41747</v>
      </c>
      <c r="C971" s="2">
        <v>41753</v>
      </c>
      <c r="D971" s="1" t="s">
        <v>1737</v>
      </c>
      <c r="E971" s="1" t="s">
        <v>14</v>
      </c>
      <c r="F971" s="1" t="s">
        <v>315</v>
      </c>
      <c r="G971" s="1" t="s">
        <v>96</v>
      </c>
      <c r="H971" s="1" t="s">
        <v>736</v>
      </c>
      <c r="I971" s="1" t="s">
        <v>1739</v>
      </c>
      <c r="J971">
        <v>2549.9850000000001</v>
      </c>
      <c r="K971">
        <v>5</v>
      </c>
      <c r="L971">
        <v>-3399.98</v>
      </c>
    </row>
    <row r="972" spans="1:12" x14ac:dyDescent="0.25">
      <c r="A972" s="1" t="s">
        <v>1736</v>
      </c>
      <c r="B972" s="2">
        <v>41747</v>
      </c>
      <c r="C972" s="2">
        <v>41753</v>
      </c>
      <c r="D972" s="1" t="s">
        <v>1737</v>
      </c>
      <c r="E972" s="1" t="s">
        <v>14</v>
      </c>
      <c r="F972" s="1" t="s">
        <v>315</v>
      </c>
      <c r="G972" s="1" t="s">
        <v>96</v>
      </c>
      <c r="H972" s="1" t="s">
        <v>27</v>
      </c>
      <c r="I972" s="1" t="s">
        <v>1740</v>
      </c>
      <c r="J972">
        <v>21.594000000000001</v>
      </c>
      <c r="K972">
        <v>2</v>
      </c>
      <c r="L972">
        <v>-15.835599999999999</v>
      </c>
    </row>
    <row r="973" spans="1:12" x14ac:dyDescent="0.25">
      <c r="A973" s="1" t="s">
        <v>1736</v>
      </c>
      <c r="B973" s="2">
        <v>41747</v>
      </c>
      <c r="C973" s="2">
        <v>41753</v>
      </c>
      <c r="D973" s="1" t="s">
        <v>1737</v>
      </c>
      <c r="E973" s="1" t="s">
        <v>14</v>
      </c>
      <c r="F973" s="1" t="s">
        <v>315</v>
      </c>
      <c r="G973" s="1" t="s">
        <v>96</v>
      </c>
      <c r="H973" s="1" t="s">
        <v>27</v>
      </c>
      <c r="I973" s="1" t="s">
        <v>497</v>
      </c>
      <c r="J973">
        <v>8.9640000000000004</v>
      </c>
      <c r="K973">
        <v>6</v>
      </c>
      <c r="L973">
        <v>-6.5735999999999999</v>
      </c>
    </row>
    <row r="974" spans="1:12" x14ac:dyDescent="0.25">
      <c r="A974" s="1" t="s">
        <v>1736</v>
      </c>
      <c r="B974" s="2">
        <v>41747</v>
      </c>
      <c r="C974" s="2">
        <v>41753</v>
      </c>
      <c r="D974" s="1" t="s">
        <v>1737</v>
      </c>
      <c r="E974" s="1" t="s">
        <v>14</v>
      </c>
      <c r="F974" s="1" t="s">
        <v>315</v>
      </c>
      <c r="G974" s="1" t="s">
        <v>96</v>
      </c>
      <c r="H974" s="1" t="s">
        <v>67</v>
      </c>
      <c r="I974" s="1" t="s">
        <v>445</v>
      </c>
      <c r="J974">
        <v>20.736000000000001</v>
      </c>
      <c r="K974">
        <v>4</v>
      </c>
      <c r="L974">
        <v>7.2576000000000001</v>
      </c>
    </row>
    <row r="975" spans="1:12" x14ac:dyDescent="0.25">
      <c r="A975" s="1" t="s">
        <v>1741</v>
      </c>
      <c r="B975" s="2">
        <v>41221</v>
      </c>
      <c r="C975" s="2">
        <v>41227</v>
      </c>
      <c r="D975" s="1" t="s">
        <v>318</v>
      </c>
      <c r="E975" s="1" t="s">
        <v>14</v>
      </c>
      <c r="F975" s="1" t="s">
        <v>41</v>
      </c>
      <c r="G975" s="1" t="s">
        <v>42</v>
      </c>
      <c r="H975" s="1" t="s">
        <v>119</v>
      </c>
      <c r="I975" s="1" t="s">
        <v>1742</v>
      </c>
      <c r="J975">
        <v>5.04</v>
      </c>
      <c r="K975">
        <v>3</v>
      </c>
      <c r="L975">
        <v>0.2016</v>
      </c>
    </row>
    <row r="976" spans="1:12" x14ac:dyDescent="0.25">
      <c r="A976" s="1" t="s">
        <v>1741</v>
      </c>
      <c r="B976" s="2">
        <v>41221</v>
      </c>
      <c r="C976" s="2">
        <v>41227</v>
      </c>
      <c r="D976" s="1" t="s">
        <v>318</v>
      </c>
      <c r="E976" s="1" t="s">
        <v>14</v>
      </c>
      <c r="F976" s="1" t="s">
        <v>41</v>
      </c>
      <c r="G976" s="1" t="s">
        <v>42</v>
      </c>
      <c r="H976" s="1" t="s">
        <v>67</v>
      </c>
      <c r="I976" s="1" t="s">
        <v>1323</v>
      </c>
      <c r="J976">
        <v>92.94</v>
      </c>
      <c r="K976">
        <v>3</v>
      </c>
      <c r="L976">
        <v>41.823</v>
      </c>
    </row>
    <row r="977" spans="1:12" x14ac:dyDescent="0.25">
      <c r="A977" s="1" t="s">
        <v>1741</v>
      </c>
      <c r="B977" s="2">
        <v>41221</v>
      </c>
      <c r="C977" s="2">
        <v>41227</v>
      </c>
      <c r="D977" s="1" t="s">
        <v>318</v>
      </c>
      <c r="E977" s="1" t="s">
        <v>14</v>
      </c>
      <c r="F977" s="1" t="s">
        <v>41</v>
      </c>
      <c r="G977" s="1" t="s">
        <v>42</v>
      </c>
      <c r="H977" s="1" t="s">
        <v>21</v>
      </c>
      <c r="I977" s="1" t="s">
        <v>548</v>
      </c>
      <c r="J977">
        <v>66.69</v>
      </c>
      <c r="K977">
        <v>3</v>
      </c>
      <c r="L977">
        <v>22.0077</v>
      </c>
    </row>
    <row r="978" spans="1:12" x14ac:dyDescent="0.25">
      <c r="A978" s="1" t="s">
        <v>1741</v>
      </c>
      <c r="B978" s="2">
        <v>41221</v>
      </c>
      <c r="C978" s="2">
        <v>41227</v>
      </c>
      <c r="D978" s="1" t="s">
        <v>318</v>
      </c>
      <c r="E978" s="1" t="s">
        <v>14</v>
      </c>
      <c r="F978" s="1" t="s">
        <v>41</v>
      </c>
      <c r="G978" s="1" t="s">
        <v>42</v>
      </c>
      <c r="H978" s="1" t="s">
        <v>27</v>
      </c>
      <c r="I978" s="1" t="s">
        <v>894</v>
      </c>
      <c r="J978">
        <v>91.68</v>
      </c>
      <c r="K978">
        <v>5</v>
      </c>
      <c r="L978">
        <v>28.65</v>
      </c>
    </row>
    <row r="979" spans="1:12" x14ac:dyDescent="0.25">
      <c r="A979" s="1" t="s">
        <v>1743</v>
      </c>
      <c r="B979" s="2">
        <v>40779</v>
      </c>
      <c r="C979" s="2">
        <v>40779</v>
      </c>
      <c r="D979" s="1" t="s">
        <v>1053</v>
      </c>
      <c r="E979" s="1" t="s">
        <v>14</v>
      </c>
      <c r="F979" s="1" t="s">
        <v>1744</v>
      </c>
      <c r="G979" s="1" t="s">
        <v>375</v>
      </c>
      <c r="H979" s="1" t="s">
        <v>27</v>
      </c>
      <c r="I979" s="1" t="s">
        <v>1745</v>
      </c>
      <c r="J979">
        <v>8.2880000000000003</v>
      </c>
      <c r="K979">
        <v>2</v>
      </c>
      <c r="L979">
        <v>2.6936</v>
      </c>
    </row>
    <row r="980" spans="1:12" x14ac:dyDescent="0.25">
      <c r="A980" s="1" t="s">
        <v>1746</v>
      </c>
      <c r="B980" s="2">
        <v>41358</v>
      </c>
      <c r="C980" s="2">
        <v>41362</v>
      </c>
      <c r="D980" s="1" t="s">
        <v>1747</v>
      </c>
      <c r="E980" s="1" t="s">
        <v>14</v>
      </c>
      <c r="F980" s="1" t="s">
        <v>1748</v>
      </c>
      <c r="G980" s="1" t="s">
        <v>88</v>
      </c>
      <c r="H980" s="1" t="s">
        <v>25</v>
      </c>
      <c r="I980" s="1" t="s">
        <v>1749</v>
      </c>
      <c r="J980">
        <v>403.16800000000001</v>
      </c>
      <c r="K980">
        <v>4</v>
      </c>
      <c r="L980">
        <v>25.198</v>
      </c>
    </row>
    <row r="981" spans="1:12" x14ac:dyDescent="0.25">
      <c r="A981" s="1" t="s">
        <v>1750</v>
      </c>
      <c r="B981" s="2">
        <v>41600</v>
      </c>
      <c r="C981" s="2">
        <v>41605</v>
      </c>
      <c r="D981" s="1" t="s">
        <v>805</v>
      </c>
      <c r="E981" s="1" t="s">
        <v>14</v>
      </c>
      <c r="F981" s="1" t="s">
        <v>1748</v>
      </c>
      <c r="G981" s="1" t="s">
        <v>88</v>
      </c>
      <c r="H981" s="1" t="s">
        <v>110</v>
      </c>
      <c r="I981" s="1" t="s">
        <v>1238</v>
      </c>
      <c r="J981">
        <v>195.136</v>
      </c>
      <c r="K981">
        <v>4</v>
      </c>
      <c r="L981">
        <v>-12.196</v>
      </c>
    </row>
    <row r="982" spans="1:12" x14ac:dyDescent="0.25">
      <c r="A982" s="1" t="s">
        <v>1751</v>
      </c>
      <c r="B982" s="2">
        <v>41916</v>
      </c>
      <c r="C982" s="2">
        <v>41921</v>
      </c>
      <c r="D982" s="1" t="s">
        <v>1752</v>
      </c>
      <c r="E982" s="1" t="s">
        <v>14</v>
      </c>
      <c r="F982" s="1" t="s">
        <v>133</v>
      </c>
      <c r="G982" s="1" t="s">
        <v>16</v>
      </c>
      <c r="H982" s="1" t="s">
        <v>31</v>
      </c>
      <c r="I982" s="1" t="s">
        <v>1753</v>
      </c>
      <c r="J982">
        <v>171.28800000000001</v>
      </c>
      <c r="K982">
        <v>3</v>
      </c>
      <c r="L982">
        <v>-6.4233000000000002</v>
      </c>
    </row>
    <row r="983" spans="1:12" x14ac:dyDescent="0.25">
      <c r="A983" s="1" t="s">
        <v>1754</v>
      </c>
      <c r="B983" s="2">
        <v>41894</v>
      </c>
      <c r="C983" s="2">
        <v>41895</v>
      </c>
      <c r="D983" s="1" t="s">
        <v>1304</v>
      </c>
      <c r="E983" s="1" t="s">
        <v>14</v>
      </c>
      <c r="F983" s="1" t="s">
        <v>240</v>
      </c>
      <c r="G983" s="1" t="s">
        <v>16</v>
      </c>
      <c r="H983" s="1" t="s">
        <v>67</v>
      </c>
      <c r="I983" s="1" t="s">
        <v>800</v>
      </c>
      <c r="J983">
        <v>12.96</v>
      </c>
      <c r="K983">
        <v>2</v>
      </c>
      <c r="L983">
        <v>6.2207999999999997</v>
      </c>
    </row>
    <row r="984" spans="1:12" x14ac:dyDescent="0.25">
      <c r="A984" s="1" t="s">
        <v>1754</v>
      </c>
      <c r="B984" s="2">
        <v>41894</v>
      </c>
      <c r="C984" s="2">
        <v>41895</v>
      </c>
      <c r="D984" s="1" t="s">
        <v>1304</v>
      </c>
      <c r="E984" s="1" t="s">
        <v>14</v>
      </c>
      <c r="F984" s="1" t="s">
        <v>240</v>
      </c>
      <c r="G984" s="1" t="s">
        <v>16</v>
      </c>
      <c r="H984" s="1" t="s">
        <v>128</v>
      </c>
      <c r="I984" s="1" t="s">
        <v>1755</v>
      </c>
      <c r="J984">
        <v>22.18</v>
      </c>
      <c r="K984">
        <v>2</v>
      </c>
      <c r="L984">
        <v>10.8682</v>
      </c>
    </row>
    <row r="985" spans="1:12" x14ac:dyDescent="0.25">
      <c r="A985" s="1" t="s">
        <v>1754</v>
      </c>
      <c r="B985" s="2">
        <v>41894</v>
      </c>
      <c r="C985" s="2">
        <v>41895</v>
      </c>
      <c r="D985" s="1" t="s">
        <v>1304</v>
      </c>
      <c r="E985" s="1" t="s">
        <v>14</v>
      </c>
      <c r="F985" s="1" t="s">
        <v>240</v>
      </c>
      <c r="G985" s="1" t="s">
        <v>16</v>
      </c>
      <c r="H985" s="1" t="s">
        <v>110</v>
      </c>
      <c r="I985" s="1" t="s">
        <v>1756</v>
      </c>
      <c r="J985">
        <v>2054.2719999999999</v>
      </c>
      <c r="K985">
        <v>8</v>
      </c>
      <c r="L985">
        <v>256.78399999999999</v>
      </c>
    </row>
    <row r="986" spans="1:12" x14ac:dyDescent="0.25">
      <c r="A986" s="1" t="s">
        <v>1757</v>
      </c>
      <c r="B986" s="2">
        <v>40816</v>
      </c>
      <c r="C986" s="2">
        <v>40820</v>
      </c>
      <c r="D986" s="1" t="s">
        <v>247</v>
      </c>
      <c r="E986" s="1" t="s">
        <v>14</v>
      </c>
      <c r="F986" s="1" t="s">
        <v>36</v>
      </c>
      <c r="G986" s="1" t="s">
        <v>37</v>
      </c>
      <c r="H986" s="1" t="s">
        <v>27</v>
      </c>
      <c r="I986" s="1" t="s">
        <v>28</v>
      </c>
      <c r="J986">
        <v>43.176000000000002</v>
      </c>
      <c r="K986">
        <v>7</v>
      </c>
      <c r="L986">
        <v>13.4925</v>
      </c>
    </row>
    <row r="987" spans="1:12" x14ac:dyDescent="0.25">
      <c r="A987" s="1" t="s">
        <v>1758</v>
      </c>
      <c r="B987" s="2">
        <v>41919</v>
      </c>
      <c r="C987" s="2">
        <v>41924</v>
      </c>
      <c r="D987" s="1" t="s">
        <v>528</v>
      </c>
      <c r="E987" s="1" t="s">
        <v>14</v>
      </c>
      <c r="F987" s="1" t="s">
        <v>1759</v>
      </c>
      <c r="G987" s="1" t="s">
        <v>1760</v>
      </c>
      <c r="H987" s="1" t="s">
        <v>21</v>
      </c>
      <c r="I987" s="1" t="s">
        <v>1761</v>
      </c>
      <c r="J987">
        <v>41.96</v>
      </c>
      <c r="K987">
        <v>2</v>
      </c>
      <c r="L987">
        <v>2.9371999999999998</v>
      </c>
    </row>
    <row r="988" spans="1:12" x14ac:dyDescent="0.25">
      <c r="A988" s="1" t="s">
        <v>1758</v>
      </c>
      <c r="B988" s="2">
        <v>41919</v>
      </c>
      <c r="C988" s="2">
        <v>41924</v>
      </c>
      <c r="D988" s="1" t="s">
        <v>528</v>
      </c>
      <c r="E988" s="1" t="s">
        <v>14</v>
      </c>
      <c r="F988" s="1" t="s">
        <v>1759</v>
      </c>
      <c r="G988" s="1" t="s">
        <v>1760</v>
      </c>
      <c r="H988" s="1" t="s">
        <v>29</v>
      </c>
      <c r="I988" s="1" t="s">
        <v>1762</v>
      </c>
      <c r="J988">
        <v>227.84</v>
      </c>
      <c r="K988">
        <v>4</v>
      </c>
      <c r="L988">
        <v>66.073599999999999</v>
      </c>
    </row>
    <row r="989" spans="1:12" x14ac:dyDescent="0.25">
      <c r="A989" s="1" t="s">
        <v>1758</v>
      </c>
      <c r="B989" s="2">
        <v>41919</v>
      </c>
      <c r="C989" s="2">
        <v>41924</v>
      </c>
      <c r="D989" s="1" t="s">
        <v>528</v>
      </c>
      <c r="E989" s="1" t="s">
        <v>14</v>
      </c>
      <c r="F989" s="1" t="s">
        <v>1759</v>
      </c>
      <c r="G989" s="1" t="s">
        <v>1760</v>
      </c>
      <c r="H989" s="1" t="s">
        <v>67</v>
      </c>
      <c r="I989" s="1" t="s">
        <v>1258</v>
      </c>
      <c r="J989">
        <v>37.94</v>
      </c>
      <c r="K989">
        <v>2</v>
      </c>
      <c r="L989">
        <v>18.211200000000002</v>
      </c>
    </row>
    <row r="990" spans="1:12" x14ac:dyDescent="0.25">
      <c r="A990" s="1" t="s">
        <v>1763</v>
      </c>
      <c r="B990" s="2">
        <v>41932</v>
      </c>
      <c r="C990" s="2">
        <v>41937</v>
      </c>
      <c r="D990" s="1" t="s">
        <v>1036</v>
      </c>
      <c r="E990" s="1" t="s">
        <v>14</v>
      </c>
      <c r="F990" s="1" t="s">
        <v>47</v>
      </c>
      <c r="G990" s="1" t="s">
        <v>16</v>
      </c>
      <c r="H990" s="1" t="s">
        <v>128</v>
      </c>
      <c r="I990" s="1" t="s">
        <v>1764</v>
      </c>
      <c r="J990">
        <v>8.9600000000000009</v>
      </c>
      <c r="K990">
        <v>2</v>
      </c>
      <c r="L990">
        <v>4.3007999999999997</v>
      </c>
    </row>
    <row r="991" spans="1:12" x14ac:dyDescent="0.25">
      <c r="A991" s="1" t="s">
        <v>1763</v>
      </c>
      <c r="B991" s="2">
        <v>41932</v>
      </c>
      <c r="C991" s="2">
        <v>41937</v>
      </c>
      <c r="D991" s="1" t="s">
        <v>1036</v>
      </c>
      <c r="E991" s="1" t="s">
        <v>14</v>
      </c>
      <c r="F991" s="1" t="s">
        <v>47</v>
      </c>
      <c r="G991" s="1" t="s">
        <v>16</v>
      </c>
      <c r="H991" s="1" t="s">
        <v>17</v>
      </c>
      <c r="I991" s="1" t="s">
        <v>985</v>
      </c>
      <c r="J991">
        <v>31.5</v>
      </c>
      <c r="K991">
        <v>10</v>
      </c>
      <c r="L991">
        <v>15.12</v>
      </c>
    </row>
    <row r="992" spans="1:12" x14ac:dyDescent="0.25">
      <c r="A992" s="1" t="s">
        <v>1763</v>
      </c>
      <c r="B992" s="2">
        <v>41932</v>
      </c>
      <c r="C992" s="2">
        <v>41937</v>
      </c>
      <c r="D992" s="1" t="s">
        <v>1036</v>
      </c>
      <c r="E992" s="1" t="s">
        <v>14</v>
      </c>
      <c r="F992" s="1" t="s">
        <v>47</v>
      </c>
      <c r="G992" s="1" t="s">
        <v>16</v>
      </c>
      <c r="H992" s="1" t="s">
        <v>21</v>
      </c>
      <c r="I992" s="1" t="s">
        <v>1765</v>
      </c>
      <c r="J992">
        <v>30.56</v>
      </c>
      <c r="K992">
        <v>2</v>
      </c>
      <c r="L992">
        <v>10.3904</v>
      </c>
    </row>
    <row r="993" spans="1:12" x14ac:dyDescent="0.25">
      <c r="A993" s="1" t="s">
        <v>1763</v>
      </c>
      <c r="B993" s="2">
        <v>41932</v>
      </c>
      <c r="C993" s="2">
        <v>41937</v>
      </c>
      <c r="D993" s="1" t="s">
        <v>1036</v>
      </c>
      <c r="E993" s="1" t="s">
        <v>14</v>
      </c>
      <c r="F993" s="1" t="s">
        <v>47</v>
      </c>
      <c r="G993" s="1" t="s">
        <v>16</v>
      </c>
      <c r="H993" s="1" t="s">
        <v>31</v>
      </c>
      <c r="I993" s="1" t="s">
        <v>1766</v>
      </c>
      <c r="J993">
        <v>24.367999999999999</v>
      </c>
      <c r="K993">
        <v>2</v>
      </c>
      <c r="L993">
        <v>-3.3506</v>
      </c>
    </row>
    <row r="994" spans="1:12" x14ac:dyDescent="0.25">
      <c r="A994" s="1" t="s">
        <v>1767</v>
      </c>
      <c r="B994" s="2">
        <v>41712</v>
      </c>
      <c r="C994" s="2">
        <v>41717</v>
      </c>
      <c r="D994" s="1" t="s">
        <v>1768</v>
      </c>
      <c r="E994" s="1" t="s">
        <v>14</v>
      </c>
      <c r="F994" s="1" t="s">
        <v>1453</v>
      </c>
      <c r="G994" s="1" t="s">
        <v>158</v>
      </c>
      <c r="H994" s="1" t="s">
        <v>43</v>
      </c>
      <c r="I994" s="1" t="s">
        <v>1769</v>
      </c>
      <c r="J994">
        <v>90.8</v>
      </c>
      <c r="K994">
        <v>8</v>
      </c>
      <c r="L994">
        <v>25.423999999999999</v>
      </c>
    </row>
    <row r="995" spans="1:12" x14ac:dyDescent="0.25">
      <c r="A995" s="1" t="s">
        <v>1767</v>
      </c>
      <c r="B995" s="2">
        <v>41712</v>
      </c>
      <c r="C995" s="2">
        <v>41717</v>
      </c>
      <c r="D995" s="1" t="s">
        <v>1768</v>
      </c>
      <c r="E995" s="1" t="s">
        <v>14</v>
      </c>
      <c r="F995" s="1" t="s">
        <v>1453</v>
      </c>
      <c r="G995" s="1" t="s">
        <v>158</v>
      </c>
      <c r="H995" s="1" t="s">
        <v>25</v>
      </c>
      <c r="I995" s="1" t="s">
        <v>1770</v>
      </c>
      <c r="J995">
        <v>140.73599999999999</v>
      </c>
      <c r="K995">
        <v>8</v>
      </c>
      <c r="L995">
        <v>49.257599999999996</v>
      </c>
    </row>
    <row r="996" spans="1:12" x14ac:dyDescent="0.25">
      <c r="A996" s="1" t="s">
        <v>1767</v>
      </c>
      <c r="B996" s="2">
        <v>41712</v>
      </c>
      <c r="C996" s="2">
        <v>41717</v>
      </c>
      <c r="D996" s="1" t="s">
        <v>1768</v>
      </c>
      <c r="E996" s="1" t="s">
        <v>14</v>
      </c>
      <c r="F996" s="1" t="s">
        <v>1453</v>
      </c>
      <c r="G996" s="1" t="s">
        <v>158</v>
      </c>
      <c r="H996" s="1" t="s">
        <v>58</v>
      </c>
      <c r="I996" s="1" t="s">
        <v>1771</v>
      </c>
      <c r="J996">
        <v>214.95</v>
      </c>
      <c r="K996">
        <v>5</v>
      </c>
      <c r="L996">
        <v>88.129499999999993</v>
      </c>
    </row>
    <row r="997" spans="1:12" x14ac:dyDescent="0.25">
      <c r="A997" s="1" t="s">
        <v>1767</v>
      </c>
      <c r="B997" s="2">
        <v>41712</v>
      </c>
      <c r="C997" s="2">
        <v>41717</v>
      </c>
      <c r="D997" s="1" t="s">
        <v>1768</v>
      </c>
      <c r="E997" s="1" t="s">
        <v>14</v>
      </c>
      <c r="F997" s="1" t="s">
        <v>1453</v>
      </c>
      <c r="G997" s="1" t="s">
        <v>158</v>
      </c>
      <c r="H997" s="1" t="s">
        <v>67</v>
      </c>
      <c r="I997" s="1" t="s">
        <v>1772</v>
      </c>
      <c r="J997">
        <v>45.36</v>
      </c>
      <c r="K997">
        <v>7</v>
      </c>
      <c r="L997">
        <v>21.7728</v>
      </c>
    </row>
    <row r="998" spans="1:12" x14ac:dyDescent="0.25">
      <c r="A998" s="1" t="s">
        <v>1767</v>
      </c>
      <c r="B998" s="2">
        <v>41712</v>
      </c>
      <c r="C998" s="2">
        <v>41717</v>
      </c>
      <c r="D998" s="1" t="s">
        <v>1768</v>
      </c>
      <c r="E998" s="1" t="s">
        <v>14</v>
      </c>
      <c r="F998" s="1" t="s">
        <v>1453</v>
      </c>
      <c r="G998" s="1" t="s">
        <v>158</v>
      </c>
      <c r="H998" s="1" t="s">
        <v>67</v>
      </c>
      <c r="I998" s="1" t="s">
        <v>1580</v>
      </c>
      <c r="J998">
        <v>288.24</v>
      </c>
      <c r="K998">
        <v>6</v>
      </c>
      <c r="L998">
        <v>138.3552</v>
      </c>
    </row>
    <row r="999" spans="1:12" x14ac:dyDescent="0.25">
      <c r="A999" s="1" t="s">
        <v>1773</v>
      </c>
      <c r="B999" s="2">
        <v>41277</v>
      </c>
      <c r="C999" s="2">
        <v>41279</v>
      </c>
      <c r="D999" s="1" t="s">
        <v>448</v>
      </c>
      <c r="E999" s="1" t="s">
        <v>14</v>
      </c>
      <c r="F999" s="1" t="s">
        <v>15</v>
      </c>
      <c r="G999" s="1" t="s">
        <v>16</v>
      </c>
      <c r="H999" s="1" t="s">
        <v>43</v>
      </c>
      <c r="I999" s="1" t="s">
        <v>1774</v>
      </c>
      <c r="J999">
        <v>114.46</v>
      </c>
      <c r="K999">
        <v>2</v>
      </c>
      <c r="L999">
        <v>28.614999999999998</v>
      </c>
    </row>
    <row r="1000" spans="1:12" x14ac:dyDescent="0.25">
      <c r="A1000" s="1" t="s">
        <v>1775</v>
      </c>
      <c r="B1000" s="2">
        <v>41185</v>
      </c>
      <c r="C1000" s="2">
        <v>41190</v>
      </c>
      <c r="D1000" s="1" t="s">
        <v>176</v>
      </c>
      <c r="E1000" s="1" t="s">
        <v>14</v>
      </c>
      <c r="F1000" s="1" t="s">
        <v>15</v>
      </c>
      <c r="G1000" s="1" t="s">
        <v>16</v>
      </c>
      <c r="H1000" s="1" t="s">
        <v>296</v>
      </c>
      <c r="I1000" s="1" t="s">
        <v>1221</v>
      </c>
      <c r="J1000">
        <v>120.666</v>
      </c>
      <c r="K1000">
        <v>2</v>
      </c>
      <c r="L1000">
        <v>18.454799999999999</v>
      </c>
    </row>
    <row r="1001" spans="1:12" x14ac:dyDescent="0.25">
      <c r="A1001" s="1" t="s">
        <v>1776</v>
      </c>
      <c r="B1001" s="2">
        <v>40684</v>
      </c>
      <c r="C1001" s="2">
        <v>40688</v>
      </c>
      <c r="D1001" s="1" t="s">
        <v>762</v>
      </c>
      <c r="E1001" s="1" t="s">
        <v>14</v>
      </c>
      <c r="F1001" s="1" t="s">
        <v>197</v>
      </c>
      <c r="G1001" s="1" t="s">
        <v>16</v>
      </c>
      <c r="H1001" s="1" t="s">
        <v>23</v>
      </c>
      <c r="I1001" s="1" t="s">
        <v>946</v>
      </c>
      <c r="J1001">
        <v>31.84</v>
      </c>
      <c r="K1001">
        <v>8</v>
      </c>
      <c r="L1001">
        <v>10.507199999999999</v>
      </c>
    </row>
    <row r="1002" spans="1:12" x14ac:dyDescent="0.25">
      <c r="A1002" s="1" t="s">
        <v>1777</v>
      </c>
      <c r="B1002" s="2">
        <v>41887</v>
      </c>
      <c r="C1002" s="2">
        <v>41888</v>
      </c>
      <c r="D1002" s="1" t="s">
        <v>1778</v>
      </c>
      <c r="E1002" s="1" t="s">
        <v>14</v>
      </c>
      <c r="F1002" s="1" t="s">
        <v>1779</v>
      </c>
      <c r="G1002" s="1" t="s">
        <v>16</v>
      </c>
      <c r="H1002" s="1" t="s">
        <v>67</v>
      </c>
      <c r="I1002" s="1" t="s">
        <v>759</v>
      </c>
      <c r="J1002">
        <v>12.96</v>
      </c>
      <c r="K1002">
        <v>2</v>
      </c>
      <c r="L1002">
        <v>6.2207999999999997</v>
      </c>
    </row>
    <row r="1003" spans="1:12" x14ac:dyDescent="0.25">
      <c r="A1003" s="1" t="s">
        <v>1777</v>
      </c>
      <c r="B1003" s="2">
        <v>41887</v>
      </c>
      <c r="C1003" s="2">
        <v>41888</v>
      </c>
      <c r="D1003" s="1" t="s">
        <v>1778</v>
      </c>
      <c r="E1003" s="1" t="s">
        <v>14</v>
      </c>
      <c r="F1003" s="1" t="s">
        <v>1779</v>
      </c>
      <c r="G1003" s="1" t="s">
        <v>16</v>
      </c>
      <c r="H1003" s="1" t="s">
        <v>25</v>
      </c>
      <c r="I1003" s="1" t="s">
        <v>1780</v>
      </c>
      <c r="J1003">
        <v>43.176000000000002</v>
      </c>
      <c r="K1003">
        <v>3</v>
      </c>
      <c r="L1003">
        <v>15.111599999999999</v>
      </c>
    </row>
    <row r="1004" spans="1:12" x14ac:dyDescent="0.25">
      <c r="A1004" s="1" t="s">
        <v>1781</v>
      </c>
      <c r="B1004" s="2">
        <v>41510</v>
      </c>
      <c r="C1004" s="2">
        <v>41517</v>
      </c>
      <c r="D1004" s="1" t="s">
        <v>1782</v>
      </c>
      <c r="E1004" s="1" t="s">
        <v>14</v>
      </c>
      <c r="F1004" s="1" t="s">
        <v>36</v>
      </c>
      <c r="G1004" s="1" t="s">
        <v>37</v>
      </c>
      <c r="H1004" s="1" t="s">
        <v>736</v>
      </c>
      <c r="I1004" s="1" t="s">
        <v>1783</v>
      </c>
      <c r="J1004">
        <v>837.6</v>
      </c>
      <c r="K1004">
        <v>3</v>
      </c>
      <c r="L1004">
        <v>62.82</v>
      </c>
    </row>
    <row r="1005" spans="1:12" x14ac:dyDescent="0.25">
      <c r="A1005" s="1" t="s">
        <v>1781</v>
      </c>
      <c r="B1005" s="2">
        <v>41510</v>
      </c>
      <c r="C1005" s="2">
        <v>41517</v>
      </c>
      <c r="D1005" s="1" t="s">
        <v>1782</v>
      </c>
      <c r="E1005" s="1" t="s">
        <v>14</v>
      </c>
      <c r="F1005" s="1" t="s">
        <v>36</v>
      </c>
      <c r="G1005" s="1" t="s">
        <v>37</v>
      </c>
      <c r="H1005" s="1" t="s">
        <v>128</v>
      </c>
      <c r="I1005" s="1" t="s">
        <v>1784</v>
      </c>
      <c r="J1005">
        <v>135.9</v>
      </c>
      <c r="K1005">
        <v>5</v>
      </c>
      <c r="L1005">
        <v>63.872999999999998</v>
      </c>
    </row>
    <row r="1006" spans="1:12" x14ac:dyDescent="0.25">
      <c r="A1006" s="1" t="s">
        <v>1781</v>
      </c>
      <c r="B1006" s="2">
        <v>41510</v>
      </c>
      <c r="C1006" s="2">
        <v>41517</v>
      </c>
      <c r="D1006" s="1" t="s">
        <v>1782</v>
      </c>
      <c r="E1006" s="1" t="s">
        <v>14</v>
      </c>
      <c r="F1006" s="1" t="s">
        <v>36</v>
      </c>
      <c r="G1006" s="1" t="s">
        <v>37</v>
      </c>
      <c r="H1006" s="1" t="s">
        <v>67</v>
      </c>
      <c r="I1006" s="1" t="s">
        <v>1708</v>
      </c>
      <c r="J1006">
        <v>34.68</v>
      </c>
      <c r="K1006">
        <v>6</v>
      </c>
      <c r="L1006">
        <v>16.993200000000002</v>
      </c>
    </row>
    <row r="1007" spans="1:12" x14ac:dyDescent="0.25">
      <c r="A1007" s="1" t="s">
        <v>1781</v>
      </c>
      <c r="B1007" s="2">
        <v>41510</v>
      </c>
      <c r="C1007" s="2">
        <v>41517</v>
      </c>
      <c r="D1007" s="1" t="s">
        <v>1782</v>
      </c>
      <c r="E1007" s="1" t="s">
        <v>14</v>
      </c>
      <c r="F1007" s="1" t="s">
        <v>36</v>
      </c>
      <c r="G1007" s="1" t="s">
        <v>37</v>
      </c>
      <c r="H1007" s="1" t="s">
        <v>110</v>
      </c>
      <c r="I1007" s="1" t="s">
        <v>1785</v>
      </c>
      <c r="J1007">
        <v>532.70399999999995</v>
      </c>
      <c r="K1007">
        <v>6</v>
      </c>
      <c r="L1007">
        <v>-39.952800000000003</v>
      </c>
    </row>
    <row r="1008" spans="1:12" x14ac:dyDescent="0.25">
      <c r="A1008" s="1" t="s">
        <v>1781</v>
      </c>
      <c r="B1008" s="2">
        <v>41510</v>
      </c>
      <c r="C1008" s="2">
        <v>41517</v>
      </c>
      <c r="D1008" s="1" t="s">
        <v>1782</v>
      </c>
      <c r="E1008" s="1" t="s">
        <v>14</v>
      </c>
      <c r="F1008" s="1" t="s">
        <v>36</v>
      </c>
      <c r="G1008" s="1" t="s">
        <v>37</v>
      </c>
      <c r="H1008" s="1" t="s">
        <v>29</v>
      </c>
      <c r="I1008" s="1" t="s">
        <v>1358</v>
      </c>
      <c r="J1008">
        <v>43.1</v>
      </c>
      <c r="K1008">
        <v>5</v>
      </c>
      <c r="L1008">
        <v>11.206</v>
      </c>
    </row>
    <row r="1009" spans="1:12" x14ac:dyDescent="0.25">
      <c r="A1009" s="1" t="s">
        <v>1781</v>
      </c>
      <c r="B1009" s="2">
        <v>41510</v>
      </c>
      <c r="C1009" s="2">
        <v>41517</v>
      </c>
      <c r="D1009" s="1" t="s">
        <v>1782</v>
      </c>
      <c r="E1009" s="1" t="s">
        <v>14</v>
      </c>
      <c r="F1009" s="1" t="s">
        <v>36</v>
      </c>
      <c r="G1009" s="1" t="s">
        <v>37</v>
      </c>
      <c r="H1009" s="1" t="s">
        <v>122</v>
      </c>
      <c r="I1009" s="1" t="s">
        <v>1786</v>
      </c>
      <c r="J1009">
        <v>15.88</v>
      </c>
      <c r="K1009">
        <v>4</v>
      </c>
      <c r="L1009">
        <v>0.1588</v>
      </c>
    </row>
    <row r="1010" spans="1:12" x14ac:dyDescent="0.25">
      <c r="A1010" s="1" t="s">
        <v>1787</v>
      </c>
      <c r="B1010" s="2">
        <v>40893</v>
      </c>
      <c r="C1010" s="2">
        <v>40894</v>
      </c>
      <c r="D1010" s="1" t="s">
        <v>1788</v>
      </c>
      <c r="E1010" s="1" t="s">
        <v>14</v>
      </c>
      <c r="F1010" s="1" t="s">
        <v>15</v>
      </c>
      <c r="G1010" s="1" t="s">
        <v>16</v>
      </c>
      <c r="H1010" s="1" t="s">
        <v>21</v>
      </c>
      <c r="I1010" s="1" t="s">
        <v>548</v>
      </c>
      <c r="J1010">
        <v>44.46</v>
      </c>
      <c r="K1010">
        <v>2</v>
      </c>
      <c r="L1010">
        <v>14.671799999999999</v>
      </c>
    </row>
    <row r="1011" spans="1:12" x14ac:dyDescent="0.25">
      <c r="A1011" s="1" t="s">
        <v>1787</v>
      </c>
      <c r="B1011" s="2">
        <v>40893</v>
      </c>
      <c r="C1011" s="2">
        <v>40894</v>
      </c>
      <c r="D1011" s="1" t="s">
        <v>1788</v>
      </c>
      <c r="E1011" s="1" t="s">
        <v>14</v>
      </c>
      <c r="F1011" s="1" t="s">
        <v>15</v>
      </c>
      <c r="G1011" s="1" t="s">
        <v>16</v>
      </c>
      <c r="H1011" s="1" t="s">
        <v>110</v>
      </c>
      <c r="I1011" s="1" t="s">
        <v>358</v>
      </c>
      <c r="J1011">
        <v>241.56800000000001</v>
      </c>
      <c r="K1011">
        <v>2</v>
      </c>
      <c r="L1011">
        <v>18.117599999999999</v>
      </c>
    </row>
    <row r="1012" spans="1:12" x14ac:dyDescent="0.25">
      <c r="A1012" s="1" t="s">
        <v>1787</v>
      </c>
      <c r="B1012" s="2">
        <v>40893</v>
      </c>
      <c r="C1012" s="2">
        <v>40894</v>
      </c>
      <c r="D1012" s="1" t="s">
        <v>1788</v>
      </c>
      <c r="E1012" s="1" t="s">
        <v>14</v>
      </c>
      <c r="F1012" s="1" t="s">
        <v>15</v>
      </c>
      <c r="G1012" s="1" t="s">
        <v>16</v>
      </c>
      <c r="H1012" s="1" t="s">
        <v>58</v>
      </c>
      <c r="I1012" s="1" t="s">
        <v>485</v>
      </c>
      <c r="J1012">
        <v>395</v>
      </c>
      <c r="K1012">
        <v>5</v>
      </c>
      <c r="L1012">
        <v>39.5</v>
      </c>
    </row>
    <row r="1013" spans="1:12" x14ac:dyDescent="0.25">
      <c r="A1013" s="1" t="s">
        <v>1787</v>
      </c>
      <c r="B1013" s="2">
        <v>40893</v>
      </c>
      <c r="C1013" s="2">
        <v>40894</v>
      </c>
      <c r="D1013" s="1" t="s">
        <v>1788</v>
      </c>
      <c r="E1013" s="1" t="s">
        <v>14</v>
      </c>
      <c r="F1013" s="1" t="s">
        <v>15</v>
      </c>
      <c r="G1013" s="1" t="s">
        <v>16</v>
      </c>
      <c r="H1013" s="1" t="s">
        <v>25</v>
      </c>
      <c r="I1013" s="1" t="s">
        <v>437</v>
      </c>
      <c r="J1013">
        <v>627.16800000000001</v>
      </c>
      <c r="K1013">
        <v>4</v>
      </c>
      <c r="L1013">
        <v>70.556399999999996</v>
      </c>
    </row>
    <row r="1014" spans="1:12" x14ac:dyDescent="0.25">
      <c r="A1014" s="1" t="s">
        <v>1789</v>
      </c>
      <c r="B1014" s="2">
        <v>41682</v>
      </c>
      <c r="C1014" s="2">
        <v>41684</v>
      </c>
      <c r="D1014" s="1" t="s">
        <v>1790</v>
      </c>
      <c r="E1014" s="1" t="s">
        <v>14</v>
      </c>
      <c r="F1014" s="1" t="s">
        <v>36</v>
      </c>
      <c r="G1014" s="1" t="s">
        <v>37</v>
      </c>
      <c r="H1014" s="1" t="s">
        <v>110</v>
      </c>
      <c r="I1014" s="1" t="s">
        <v>1791</v>
      </c>
      <c r="J1014">
        <v>963.13599999999997</v>
      </c>
      <c r="K1014">
        <v>4</v>
      </c>
      <c r="L1014">
        <v>108.3528</v>
      </c>
    </row>
    <row r="1015" spans="1:12" x14ac:dyDescent="0.25">
      <c r="A1015" s="1" t="s">
        <v>1789</v>
      </c>
      <c r="B1015" s="2">
        <v>41682</v>
      </c>
      <c r="C1015" s="2">
        <v>41684</v>
      </c>
      <c r="D1015" s="1" t="s">
        <v>1790</v>
      </c>
      <c r="E1015" s="1" t="s">
        <v>14</v>
      </c>
      <c r="F1015" s="1" t="s">
        <v>36</v>
      </c>
      <c r="G1015" s="1" t="s">
        <v>37</v>
      </c>
      <c r="H1015" s="1" t="s">
        <v>25</v>
      </c>
      <c r="I1015" s="1" t="s">
        <v>625</v>
      </c>
      <c r="J1015">
        <v>88.775999999999996</v>
      </c>
      <c r="K1015">
        <v>3</v>
      </c>
      <c r="L1015">
        <v>7.7679</v>
      </c>
    </row>
    <row r="1016" spans="1:12" x14ac:dyDescent="0.25">
      <c r="A1016" s="1" t="s">
        <v>1792</v>
      </c>
      <c r="B1016" s="2">
        <v>40724</v>
      </c>
      <c r="C1016" s="2">
        <v>40727</v>
      </c>
      <c r="D1016" s="1" t="s">
        <v>481</v>
      </c>
      <c r="E1016" s="1" t="s">
        <v>14</v>
      </c>
      <c r="F1016" s="1" t="s">
        <v>15</v>
      </c>
      <c r="G1016" s="1" t="s">
        <v>16</v>
      </c>
      <c r="H1016" s="1" t="s">
        <v>23</v>
      </c>
      <c r="I1016" s="1" t="s">
        <v>1793</v>
      </c>
      <c r="J1016">
        <v>32.4</v>
      </c>
      <c r="K1016">
        <v>5</v>
      </c>
      <c r="L1016">
        <v>10.368</v>
      </c>
    </row>
    <row r="1017" spans="1:12" x14ac:dyDescent="0.25">
      <c r="A1017" s="1" t="s">
        <v>1794</v>
      </c>
      <c r="B1017" s="2">
        <v>40897</v>
      </c>
      <c r="C1017" s="2">
        <v>40902</v>
      </c>
      <c r="D1017" s="1" t="s">
        <v>288</v>
      </c>
      <c r="E1017" s="1" t="s">
        <v>14</v>
      </c>
      <c r="F1017" s="1" t="s">
        <v>36</v>
      </c>
      <c r="G1017" s="1" t="s">
        <v>37</v>
      </c>
      <c r="H1017" s="1" t="s">
        <v>17</v>
      </c>
      <c r="I1017" s="1" t="s">
        <v>1795</v>
      </c>
      <c r="J1017">
        <v>31.05</v>
      </c>
      <c r="K1017">
        <v>3</v>
      </c>
      <c r="L1017">
        <v>14.904</v>
      </c>
    </row>
    <row r="1018" spans="1:12" x14ac:dyDescent="0.25">
      <c r="A1018" s="1" t="s">
        <v>1796</v>
      </c>
      <c r="B1018" s="2">
        <v>40758</v>
      </c>
      <c r="C1018" s="2">
        <v>40760</v>
      </c>
      <c r="D1018" s="1" t="s">
        <v>1797</v>
      </c>
      <c r="E1018" s="1" t="s">
        <v>14</v>
      </c>
      <c r="F1018" s="1" t="s">
        <v>907</v>
      </c>
      <c r="G1018" s="1" t="s">
        <v>73</v>
      </c>
      <c r="H1018" s="1" t="s">
        <v>67</v>
      </c>
      <c r="I1018" s="1" t="s">
        <v>1798</v>
      </c>
      <c r="J1018">
        <v>93.024000000000001</v>
      </c>
      <c r="K1018">
        <v>3</v>
      </c>
      <c r="L1018">
        <v>33.721200000000003</v>
      </c>
    </row>
    <row r="1019" spans="1:12" x14ac:dyDescent="0.25">
      <c r="A1019" s="1" t="s">
        <v>1799</v>
      </c>
      <c r="B1019" s="2">
        <v>40807</v>
      </c>
      <c r="C1019" s="2">
        <v>40811</v>
      </c>
      <c r="D1019" s="1" t="s">
        <v>1607</v>
      </c>
      <c r="E1019" s="1" t="s">
        <v>14</v>
      </c>
      <c r="F1019" s="1" t="s">
        <v>47</v>
      </c>
      <c r="G1019" s="1" t="s">
        <v>16</v>
      </c>
      <c r="H1019" s="1" t="s">
        <v>128</v>
      </c>
      <c r="I1019" s="1" t="s">
        <v>159</v>
      </c>
      <c r="J1019">
        <v>15.56</v>
      </c>
      <c r="K1019">
        <v>2</v>
      </c>
      <c r="L1019">
        <v>7.3132000000000001</v>
      </c>
    </row>
    <row r="1020" spans="1:12" x14ac:dyDescent="0.25">
      <c r="A1020" s="1" t="s">
        <v>1799</v>
      </c>
      <c r="B1020" s="2">
        <v>40807</v>
      </c>
      <c r="C1020" s="2">
        <v>40811</v>
      </c>
      <c r="D1020" s="1" t="s">
        <v>1607</v>
      </c>
      <c r="E1020" s="1" t="s">
        <v>14</v>
      </c>
      <c r="F1020" s="1" t="s">
        <v>47</v>
      </c>
      <c r="G1020" s="1" t="s">
        <v>16</v>
      </c>
      <c r="H1020" s="1" t="s">
        <v>128</v>
      </c>
      <c r="I1020" s="1" t="s">
        <v>1800</v>
      </c>
      <c r="J1020">
        <v>78.349999999999994</v>
      </c>
      <c r="K1020">
        <v>5</v>
      </c>
      <c r="L1020">
        <v>36.8245</v>
      </c>
    </row>
    <row r="1021" spans="1:12" x14ac:dyDescent="0.25">
      <c r="A1021" s="1" t="s">
        <v>1799</v>
      </c>
      <c r="B1021" s="2">
        <v>40807</v>
      </c>
      <c r="C1021" s="2">
        <v>40811</v>
      </c>
      <c r="D1021" s="1" t="s">
        <v>1607</v>
      </c>
      <c r="E1021" s="1" t="s">
        <v>14</v>
      </c>
      <c r="F1021" s="1" t="s">
        <v>47</v>
      </c>
      <c r="G1021" s="1" t="s">
        <v>16</v>
      </c>
      <c r="H1021" s="1" t="s">
        <v>23</v>
      </c>
      <c r="I1021" s="1" t="s">
        <v>1801</v>
      </c>
      <c r="J1021">
        <v>59.52</v>
      </c>
      <c r="K1021">
        <v>3</v>
      </c>
      <c r="L1021">
        <v>15.475199999999999</v>
      </c>
    </row>
    <row r="1022" spans="1:12" x14ac:dyDescent="0.25">
      <c r="A1022" s="1" t="s">
        <v>1799</v>
      </c>
      <c r="B1022" s="2">
        <v>40807</v>
      </c>
      <c r="C1022" s="2">
        <v>40811</v>
      </c>
      <c r="D1022" s="1" t="s">
        <v>1607</v>
      </c>
      <c r="E1022" s="1" t="s">
        <v>14</v>
      </c>
      <c r="F1022" s="1" t="s">
        <v>47</v>
      </c>
      <c r="G1022" s="1" t="s">
        <v>16</v>
      </c>
      <c r="H1022" s="1" t="s">
        <v>67</v>
      </c>
      <c r="I1022" s="1" t="s">
        <v>1802</v>
      </c>
      <c r="J1022">
        <v>38.520000000000003</v>
      </c>
      <c r="K1022">
        <v>9</v>
      </c>
      <c r="L1022">
        <v>17.334</v>
      </c>
    </row>
    <row r="1023" spans="1:12" x14ac:dyDescent="0.25">
      <c r="A1023" s="1" t="s">
        <v>1799</v>
      </c>
      <c r="B1023" s="2">
        <v>40807</v>
      </c>
      <c r="C1023" s="2">
        <v>40811</v>
      </c>
      <c r="D1023" s="1" t="s">
        <v>1607</v>
      </c>
      <c r="E1023" s="1" t="s">
        <v>14</v>
      </c>
      <c r="F1023" s="1" t="s">
        <v>47</v>
      </c>
      <c r="G1023" s="1" t="s">
        <v>16</v>
      </c>
      <c r="H1023" s="1" t="s">
        <v>25</v>
      </c>
      <c r="I1023" s="1" t="s">
        <v>1803</v>
      </c>
      <c r="J1023">
        <v>239.98400000000001</v>
      </c>
      <c r="K1023">
        <v>2</v>
      </c>
      <c r="L1023">
        <v>23.9984</v>
      </c>
    </row>
    <row r="1024" spans="1:12" x14ac:dyDescent="0.25">
      <c r="A1024" s="1" t="s">
        <v>1799</v>
      </c>
      <c r="B1024" s="2">
        <v>40807</v>
      </c>
      <c r="C1024" s="2">
        <v>40811</v>
      </c>
      <c r="D1024" s="1" t="s">
        <v>1607</v>
      </c>
      <c r="E1024" s="1" t="s">
        <v>14</v>
      </c>
      <c r="F1024" s="1" t="s">
        <v>47</v>
      </c>
      <c r="G1024" s="1" t="s">
        <v>16</v>
      </c>
      <c r="H1024" s="1" t="s">
        <v>67</v>
      </c>
      <c r="I1024" s="1" t="s">
        <v>1572</v>
      </c>
      <c r="J1024">
        <v>19.350000000000001</v>
      </c>
      <c r="K1024">
        <v>3</v>
      </c>
      <c r="L1024">
        <v>9.4815000000000005</v>
      </c>
    </row>
    <row r="1025" spans="1:12" x14ac:dyDescent="0.25">
      <c r="A1025" s="1" t="s">
        <v>1804</v>
      </c>
      <c r="B1025" s="2">
        <v>41906</v>
      </c>
      <c r="C1025" s="2">
        <v>41912</v>
      </c>
      <c r="D1025" s="1" t="s">
        <v>733</v>
      </c>
      <c r="E1025" s="1" t="s">
        <v>14</v>
      </c>
      <c r="F1025" s="1" t="s">
        <v>1405</v>
      </c>
      <c r="G1025" s="1" t="s">
        <v>96</v>
      </c>
      <c r="H1025" s="1" t="s">
        <v>296</v>
      </c>
      <c r="I1025" s="1" t="s">
        <v>1805</v>
      </c>
      <c r="J1025">
        <v>180.58799999999999</v>
      </c>
      <c r="K1025">
        <v>2</v>
      </c>
      <c r="L1025">
        <v>-240.78399999999999</v>
      </c>
    </row>
    <row r="1026" spans="1:12" x14ac:dyDescent="0.25">
      <c r="A1026" s="1" t="s">
        <v>1804</v>
      </c>
      <c r="B1026" s="2">
        <v>41906</v>
      </c>
      <c r="C1026" s="2">
        <v>41912</v>
      </c>
      <c r="D1026" s="1" t="s">
        <v>733</v>
      </c>
      <c r="E1026" s="1" t="s">
        <v>14</v>
      </c>
      <c r="F1026" s="1" t="s">
        <v>1405</v>
      </c>
      <c r="G1026" s="1" t="s">
        <v>96</v>
      </c>
      <c r="H1026" s="1" t="s">
        <v>58</v>
      </c>
      <c r="I1026" s="1" t="s">
        <v>995</v>
      </c>
      <c r="J1026">
        <v>47.984000000000002</v>
      </c>
      <c r="K1026">
        <v>2</v>
      </c>
      <c r="L1026">
        <v>0.5998</v>
      </c>
    </row>
    <row r="1027" spans="1:12" x14ac:dyDescent="0.25">
      <c r="A1027" s="1" t="s">
        <v>1806</v>
      </c>
      <c r="B1027" s="2">
        <v>41933</v>
      </c>
      <c r="C1027" s="2">
        <v>41935</v>
      </c>
      <c r="D1027" s="1" t="s">
        <v>1807</v>
      </c>
      <c r="E1027" s="1" t="s">
        <v>14</v>
      </c>
      <c r="F1027" s="1" t="s">
        <v>1808</v>
      </c>
      <c r="G1027" s="1" t="s">
        <v>16</v>
      </c>
      <c r="H1027" s="1" t="s">
        <v>17</v>
      </c>
      <c r="I1027" s="1" t="s">
        <v>1809</v>
      </c>
      <c r="J1027">
        <v>3.75</v>
      </c>
      <c r="K1027">
        <v>1</v>
      </c>
      <c r="L1027">
        <v>1.8</v>
      </c>
    </row>
    <row r="1028" spans="1:12" x14ac:dyDescent="0.25">
      <c r="A1028" s="1" t="s">
        <v>1806</v>
      </c>
      <c r="B1028" s="2">
        <v>41933</v>
      </c>
      <c r="C1028" s="2">
        <v>41935</v>
      </c>
      <c r="D1028" s="1" t="s">
        <v>1807</v>
      </c>
      <c r="E1028" s="1" t="s">
        <v>14</v>
      </c>
      <c r="F1028" s="1" t="s">
        <v>1808</v>
      </c>
      <c r="G1028" s="1" t="s">
        <v>16</v>
      </c>
      <c r="H1028" s="1" t="s">
        <v>27</v>
      </c>
      <c r="I1028" s="1" t="s">
        <v>1810</v>
      </c>
      <c r="J1028">
        <v>20.928000000000001</v>
      </c>
      <c r="K1028">
        <v>4</v>
      </c>
      <c r="L1028">
        <v>7.5864000000000003</v>
      </c>
    </row>
    <row r="1029" spans="1:12" x14ac:dyDescent="0.25">
      <c r="A1029" s="1" t="s">
        <v>1811</v>
      </c>
      <c r="B1029" s="2">
        <v>41100</v>
      </c>
      <c r="C1029" s="2">
        <v>41100</v>
      </c>
      <c r="D1029" s="1" t="s">
        <v>56</v>
      </c>
      <c r="E1029" s="1" t="s">
        <v>14</v>
      </c>
      <c r="F1029" s="1" t="s">
        <v>962</v>
      </c>
      <c r="G1029" s="1" t="s">
        <v>73</v>
      </c>
      <c r="H1029" s="1" t="s">
        <v>27</v>
      </c>
      <c r="I1029" s="1" t="s">
        <v>1812</v>
      </c>
      <c r="J1029">
        <v>3.3660000000000001</v>
      </c>
      <c r="K1029">
        <v>3</v>
      </c>
      <c r="L1029">
        <v>-2.2440000000000002</v>
      </c>
    </row>
    <row r="1030" spans="1:12" x14ac:dyDescent="0.25">
      <c r="A1030" s="1" t="s">
        <v>1813</v>
      </c>
      <c r="B1030" s="2">
        <v>40857</v>
      </c>
      <c r="C1030" s="2">
        <v>40863</v>
      </c>
      <c r="D1030" s="1" t="s">
        <v>156</v>
      </c>
      <c r="E1030" s="1" t="s">
        <v>14</v>
      </c>
      <c r="F1030" s="1" t="s">
        <v>197</v>
      </c>
      <c r="G1030" s="1" t="s">
        <v>16</v>
      </c>
      <c r="H1030" s="1" t="s">
        <v>25</v>
      </c>
      <c r="I1030" s="1" t="s">
        <v>462</v>
      </c>
      <c r="J1030">
        <v>601.53599999999994</v>
      </c>
      <c r="K1030">
        <v>8</v>
      </c>
      <c r="L1030">
        <v>60.153599999999997</v>
      </c>
    </row>
    <row r="1031" spans="1:12" x14ac:dyDescent="0.25">
      <c r="A1031" s="1" t="s">
        <v>1813</v>
      </c>
      <c r="B1031" s="2">
        <v>40857</v>
      </c>
      <c r="C1031" s="2">
        <v>40863</v>
      </c>
      <c r="D1031" s="1" t="s">
        <v>156</v>
      </c>
      <c r="E1031" s="1" t="s">
        <v>14</v>
      </c>
      <c r="F1031" s="1" t="s">
        <v>197</v>
      </c>
      <c r="G1031" s="1" t="s">
        <v>16</v>
      </c>
      <c r="H1031" s="1" t="s">
        <v>58</v>
      </c>
      <c r="I1031" s="1" t="s">
        <v>1814</v>
      </c>
      <c r="J1031">
        <v>10.99</v>
      </c>
      <c r="K1031">
        <v>1</v>
      </c>
      <c r="L1031">
        <v>4.2861000000000002</v>
      </c>
    </row>
    <row r="1032" spans="1:12" x14ac:dyDescent="0.25">
      <c r="A1032" s="1" t="s">
        <v>1813</v>
      </c>
      <c r="B1032" s="2">
        <v>40857</v>
      </c>
      <c r="C1032" s="2">
        <v>40863</v>
      </c>
      <c r="D1032" s="1" t="s">
        <v>156</v>
      </c>
      <c r="E1032" s="1" t="s">
        <v>14</v>
      </c>
      <c r="F1032" s="1" t="s">
        <v>197</v>
      </c>
      <c r="G1032" s="1" t="s">
        <v>16</v>
      </c>
      <c r="H1032" s="1" t="s">
        <v>21</v>
      </c>
      <c r="I1032" s="1" t="s">
        <v>69</v>
      </c>
      <c r="J1032">
        <v>39.880000000000003</v>
      </c>
      <c r="K1032">
        <v>2</v>
      </c>
      <c r="L1032">
        <v>11.166399999999999</v>
      </c>
    </row>
    <row r="1033" spans="1:12" x14ac:dyDescent="0.25">
      <c r="A1033" s="1" t="s">
        <v>1813</v>
      </c>
      <c r="B1033" s="2">
        <v>40857</v>
      </c>
      <c r="C1033" s="2">
        <v>40863</v>
      </c>
      <c r="D1033" s="1" t="s">
        <v>156</v>
      </c>
      <c r="E1033" s="1" t="s">
        <v>14</v>
      </c>
      <c r="F1033" s="1" t="s">
        <v>197</v>
      </c>
      <c r="G1033" s="1" t="s">
        <v>16</v>
      </c>
      <c r="H1033" s="1" t="s">
        <v>67</v>
      </c>
      <c r="I1033" s="1" t="s">
        <v>1815</v>
      </c>
      <c r="J1033">
        <v>62.24</v>
      </c>
      <c r="K1033">
        <v>8</v>
      </c>
      <c r="L1033">
        <v>28.007999999999999</v>
      </c>
    </row>
    <row r="1034" spans="1:12" x14ac:dyDescent="0.25">
      <c r="A1034" s="1" t="s">
        <v>1813</v>
      </c>
      <c r="B1034" s="2">
        <v>40857</v>
      </c>
      <c r="C1034" s="2">
        <v>40863</v>
      </c>
      <c r="D1034" s="1" t="s">
        <v>156</v>
      </c>
      <c r="E1034" s="1" t="s">
        <v>14</v>
      </c>
      <c r="F1034" s="1" t="s">
        <v>197</v>
      </c>
      <c r="G1034" s="1" t="s">
        <v>16</v>
      </c>
      <c r="H1034" s="1" t="s">
        <v>21</v>
      </c>
      <c r="I1034" s="1" t="s">
        <v>1816</v>
      </c>
      <c r="J1034">
        <v>53.2</v>
      </c>
      <c r="K1034">
        <v>5</v>
      </c>
      <c r="L1034">
        <v>14.896000000000001</v>
      </c>
    </row>
    <row r="1035" spans="1:12" x14ac:dyDescent="0.25">
      <c r="A1035" s="1" t="s">
        <v>1813</v>
      </c>
      <c r="B1035" s="2">
        <v>40857</v>
      </c>
      <c r="C1035" s="2">
        <v>40863</v>
      </c>
      <c r="D1035" s="1" t="s">
        <v>156</v>
      </c>
      <c r="E1035" s="1" t="s">
        <v>14</v>
      </c>
      <c r="F1035" s="1" t="s">
        <v>197</v>
      </c>
      <c r="G1035" s="1" t="s">
        <v>16</v>
      </c>
      <c r="H1035" s="1" t="s">
        <v>17</v>
      </c>
      <c r="I1035" s="1" t="s">
        <v>1817</v>
      </c>
      <c r="J1035">
        <v>39.840000000000003</v>
      </c>
      <c r="K1035">
        <v>8</v>
      </c>
      <c r="L1035">
        <v>18.3264</v>
      </c>
    </row>
    <row r="1036" spans="1:12" x14ac:dyDescent="0.25">
      <c r="A1036" s="1" t="s">
        <v>1818</v>
      </c>
      <c r="B1036" s="2">
        <v>41283</v>
      </c>
      <c r="C1036" s="2">
        <v>41289</v>
      </c>
      <c r="D1036" s="1" t="s">
        <v>1408</v>
      </c>
      <c r="E1036" s="1" t="s">
        <v>14</v>
      </c>
      <c r="F1036" s="1" t="s">
        <v>785</v>
      </c>
      <c r="G1036" s="1" t="s">
        <v>16</v>
      </c>
      <c r="H1036" s="1" t="s">
        <v>58</v>
      </c>
      <c r="I1036" s="1" t="s">
        <v>1819</v>
      </c>
      <c r="J1036">
        <v>349.95</v>
      </c>
      <c r="K1036">
        <v>5</v>
      </c>
      <c r="L1036">
        <v>118.983</v>
      </c>
    </row>
    <row r="1037" spans="1:12" x14ac:dyDescent="0.25">
      <c r="A1037" s="1" t="s">
        <v>1818</v>
      </c>
      <c r="B1037" s="2">
        <v>41283</v>
      </c>
      <c r="C1037" s="2">
        <v>41289</v>
      </c>
      <c r="D1037" s="1" t="s">
        <v>1408</v>
      </c>
      <c r="E1037" s="1" t="s">
        <v>14</v>
      </c>
      <c r="F1037" s="1" t="s">
        <v>785</v>
      </c>
      <c r="G1037" s="1" t="s">
        <v>16</v>
      </c>
      <c r="H1037" s="1" t="s">
        <v>25</v>
      </c>
      <c r="I1037" s="1" t="s">
        <v>75</v>
      </c>
      <c r="J1037">
        <v>377.928</v>
      </c>
      <c r="K1037">
        <v>9</v>
      </c>
      <c r="L1037">
        <v>141.72300000000001</v>
      </c>
    </row>
    <row r="1038" spans="1:12" x14ac:dyDescent="0.25">
      <c r="A1038" s="1" t="s">
        <v>1820</v>
      </c>
      <c r="B1038" s="2">
        <v>41829</v>
      </c>
      <c r="C1038" s="2">
        <v>41831</v>
      </c>
      <c r="D1038" s="1" t="s">
        <v>660</v>
      </c>
      <c r="E1038" s="1" t="s">
        <v>14</v>
      </c>
      <c r="F1038" s="1" t="s">
        <v>1821</v>
      </c>
      <c r="G1038" s="1" t="s">
        <v>16</v>
      </c>
      <c r="H1038" s="1" t="s">
        <v>17</v>
      </c>
      <c r="I1038" s="1" t="s">
        <v>1822</v>
      </c>
      <c r="J1038">
        <v>75.180000000000007</v>
      </c>
      <c r="K1038">
        <v>6</v>
      </c>
      <c r="L1038">
        <v>35.334600000000002</v>
      </c>
    </row>
    <row r="1039" spans="1:12" x14ac:dyDescent="0.25">
      <c r="A1039" s="1" t="s">
        <v>1823</v>
      </c>
      <c r="B1039" s="2">
        <v>40676</v>
      </c>
      <c r="C1039" s="2">
        <v>40680</v>
      </c>
      <c r="D1039" s="1" t="s">
        <v>709</v>
      </c>
      <c r="E1039" s="1" t="s">
        <v>14</v>
      </c>
      <c r="F1039" s="1" t="s">
        <v>705</v>
      </c>
      <c r="G1039" s="1" t="s">
        <v>16</v>
      </c>
      <c r="H1039" s="1" t="s">
        <v>58</v>
      </c>
      <c r="I1039" s="1" t="s">
        <v>1242</v>
      </c>
      <c r="J1039">
        <v>149.97</v>
      </c>
      <c r="K1039">
        <v>3</v>
      </c>
      <c r="L1039">
        <v>52.4895</v>
      </c>
    </row>
    <row r="1040" spans="1:12" x14ac:dyDescent="0.25">
      <c r="A1040" s="1" t="s">
        <v>1824</v>
      </c>
      <c r="B1040" s="2">
        <v>40818</v>
      </c>
      <c r="C1040" s="2">
        <v>40821</v>
      </c>
      <c r="D1040" s="1" t="s">
        <v>394</v>
      </c>
      <c r="E1040" s="1" t="s">
        <v>14</v>
      </c>
      <c r="F1040" s="1" t="s">
        <v>962</v>
      </c>
      <c r="G1040" s="1" t="s">
        <v>73</v>
      </c>
      <c r="H1040" s="1" t="s">
        <v>67</v>
      </c>
      <c r="I1040" s="1" t="s">
        <v>1825</v>
      </c>
      <c r="J1040">
        <v>9.4079999999999995</v>
      </c>
      <c r="K1040">
        <v>2</v>
      </c>
      <c r="L1040">
        <v>3.4104000000000001</v>
      </c>
    </row>
    <row r="1041" spans="1:12" x14ac:dyDescent="0.25">
      <c r="A1041" s="1" t="s">
        <v>1824</v>
      </c>
      <c r="B1041" s="2">
        <v>40818</v>
      </c>
      <c r="C1041" s="2">
        <v>40821</v>
      </c>
      <c r="D1041" s="1" t="s">
        <v>394</v>
      </c>
      <c r="E1041" s="1" t="s">
        <v>14</v>
      </c>
      <c r="F1041" s="1" t="s">
        <v>962</v>
      </c>
      <c r="G1041" s="1" t="s">
        <v>73</v>
      </c>
      <c r="H1041" s="1" t="s">
        <v>119</v>
      </c>
      <c r="I1041" s="1" t="s">
        <v>159</v>
      </c>
      <c r="J1041">
        <v>4.6719999999999997</v>
      </c>
      <c r="K1041">
        <v>2</v>
      </c>
      <c r="L1041">
        <v>1.46</v>
      </c>
    </row>
    <row r="1042" spans="1:12" x14ac:dyDescent="0.25">
      <c r="A1042" s="1" t="s">
        <v>1824</v>
      </c>
      <c r="B1042" s="2">
        <v>40818</v>
      </c>
      <c r="C1042" s="2">
        <v>40821</v>
      </c>
      <c r="D1042" s="1" t="s">
        <v>394</v>
      </c>
      <c r="E1042" s="1" t="s">
        <v>14</v>
      </c>
      <c r="F1042" s="1" t="s">
        <v>962</v>
      </c>
      <c r="G1042" s="1" t="s">
        <v>73</v>
      </c>
      <c r="H1042" s="1" t="s">
        <v>25</v>
      </c>
      <c r="I1042" s="1" t="s">
        <v>1826</v>
      </c>
      <c r="J1042">
        <v>318.39999999999998</v>
      </c>
      <c r="K1042">
        <v>2</v>
      </c>
      <c r="L1042">
        <v>107.46</v>
      </c>
    </row>
    <row r="1043" spans="1:12" x14ac:dyDescent="0.25">
      <c r="A1043" s="1" t="s">
        <v>1824</v>
      </c>
      <c r="B1043" s="2">
        <v>40818</v>
      </c>
      <c r="C1043" s="2">
        <v>40821</v>
      </c>
      <c r="D1043" s="1" t="s">
        <v>394</v>
      </c>
      <c r="E1043" s="1" t="s">
        <v>14</v>
      </c>
      <c r="F1043" s="1" t="s">
        <v>962</v>
      </c>
      <c r="G1043" s="1" t="s">
        <v>73</v>
      </c>
      <c r="H1043" s="1" t="s">
        <v>128</v>
      </c>
      <c r="I1043" s="1" t="s">
        <v>1827</v>
      </c>
      <c r="J1043">
        <v>12.768000000000001</v>
      </c>
      <c r="K1043">
        <v>6</v>
      </c>
      <c r="L1043">
        <v>4.6284000000000001</v>
      </c>
    </row>
    <row r="1044" spans="1:12" x14ac:dyDescent="0.25">
      <c r="A1044" s="1" t="s">
        <v>1824</v>
      </c>
      <c r="B1044" s="2">
        <v>40818</v>
      </c>
      <c r="C1044" s="2">
        <v>40821</v>
      </c>
      <c r="D1044" s="1" t="s">
        <v>394</v>
      </c>
      <c r="E1044" s="1" t="s">
        <v>14</v>
      </c>
      <c r="F1044" s="1" t="s">
        <v>962</v>
      </c>
      <c r="G1044" s="1" t="s">
        <v>73</v>
      </c>
      <c r="H1044" s="1" t="s">
        <v>122</v>
      </c>
      <c r="I1044" s="1" t="s">
        <v>1828</v>
      </c>
      <c r="J1044">
        <v>15.36</v>
      </c>
      <c r="K1044">
        <v>2</v>
      </c>
      <c r="L1044">
        <v>-3.2639999999999998</v>
      </c>
    </row>
    <row r="1045" spans="1:12" x14ac:dyDescent="0.25">
      <c r="A1045" s="1" t="s">
        <v>1824</v>
      </c>
      <c r="B1045" s="2">
        <v>40818</v>
      </c>
      <c r="C1045" s="2">
        <v>40821</v>
      </c>
      <c r="D1045" s="1" t="s">
        <v>394</v>
      </c>
      <c r="E1045" s="1" t="s">
        <v>14</v>
      </c>
      <c r="F1045" s="1" t="s">
        <v>962</v>
      </c>
      <c r="G1045" s="1" t="s">
        <v>73</v>
      </c>
      <c r="H1045" s="1" t="s">
        <v>25</v>
      </c>
      <c r="I1045" s="1" t="s">
        <v>1631</v>
      </c>
      <c r="J1045">
        <v>230.376</v>
      </c>
      <c r="K1045">
        <v>3</v>
      </c>
      <c r="L1045">
        <v>20.157900000000001</v>
      </c>
    </row>
    <row r="1046" spans="1:12" x14ac:dyDescent="0.25">
      <c r="A1046" s="1" t="s">
        <v>1824</v>
      </c>
      <c r="B1046" s="2">
        <v>40818</v>
      </c>
      <c r="C1046" s="2">
        <v>40821</v>
      </c>
      <c r="D1046" s="1" t="s">
        <v>394</v>
      </c>
      <c r="E1046" s="1" t="s">
        <v>14</v>
      </c>
      <c r="F1046" s="1" t="s">
        <v>962</v>
      </c>
      <c r="G1046" s="1" t="s">
        <v>73</v>
      </c>
      <c r="H1046" s="1" t="s">
        <v>58</v>
      </c>
      <c r="I1046" s="1" t="s">
        <v>1083</v>
      </c>
      <c r="J1046">
        <v>7.16</v>
      </c>
      <c r="K1046">
        <v>1</v>
      </c>
      <c r="L1046">
        <v>-8.9499999999999996E-2</v>
      </c>
    </row>
    <row r="1047" spans="1:12" x14ac:dyDescent="0.25">
      <c r="A1047" s="1" t="s">
        <v>1829</v>
      </c>
      <c r="B1047" s="2">
        <v>41389</v>
      </c>
      <c r="C1047" s="2">
        <v>41392</v>
      </c>
      <c r="D1047" s="1" t="s">
        <v>1830</v>
      </c>
      <c r="E1047" s="1" t="s">
        <v>14</v>
      </c>
      <c r="F1047" s="1" t="s">
        <v>606</v>
      </c>
      <c r="G1047" s="1" t="s">
        <v>16</v>
      </c>
      <c r="H1047" s="1" t="s">
        <v>27</v>
      </c>
      <c r="I1047" s="1" t="s">
        <v>497</v>
      </c>
      <c r="J1047">
        <v>3.984</v>
      </c>
      <c r="K1047">
        <v>1</v>
      </c>
      <c r="L1047">
        <v>1.3944000000000001</v>
      </c>
    </row>
    <row r="1048" spans="1:12" x14ac:dyDescent="0.25">
      <c r="A1048" s="1" t="s">
        <v>1831</v>
      </c>
      <c r="B1048" s="2">
        <v>41984</v>
      </c>
      <c r="C1048" s="2">
        <v>41986</v>
      </c>
      <c r="D1048" s="1" t="s">
        <v>232</v>
      </c>
      <c r="E1048" s="1" t="s">
        <v>14</v>
      </c>
      <c r="F1048" s="1" t="s">
        <v>36</v>
      </c>
      <c r="G1048" s="1" t="s">
        <v>37</v>
      </c>
      <c r="H1048" s="1" t="s">
        <v>58</v>
      </c>
      <c r="I1048" s="1" t="s">
        <v>1832</v>
      </c>
      <c r="J1048">
        <v>49.08</v>
      </c>
      <c r="K1048">
        <v>3</v>
      </c>
      <c r="L1048">
        <v>4.9080000000000004</v>
      </c>
    </row>
    <row r="1049" spans="1:12" x14ac:dyDescent="0.25">
      <c r="A1049" s="1" t="s">
        <v>1831</v>
      </c>
      <c r="B1049" s="2">
        <v>41984</v>
      </c>
      <c r="C1049" s="2">
        <v>41986</v>
      </c>
      <c r="D1049" s="1" t="s">
        <v>232</v>
      </c>
      <c r="E1049" s="1" t="s">
        <v>14</v>
      </c>
      <c r="F1049" s="1" t="s">
        <v>36</v>
      </c>
      <c r="G1049" s="1" t="s">
        <v>37</v>
      </c>
      <c r="H1049" s="1" t="s">
        <v>43</v>
      </c>
      <c r="I1049" s="1" t="s">
        <v>1833</v>
      </c>
      <c r="J1049">
        <v>324.89999999999998</v>
      </c>
      <c r="K1049">
        <v>5</v>
      </c>
      <c r="L1049">
        <v>38.988</v>
      </c>
    </row>
    <row r="1050" spans="1:12" x14ac:dyDescent="0.25">
      <c r="A1050" s="1" t="s">
        <v>1831</v>
      </c>
      <c r="B1050" s="2">
        <v>41984</v>
      </c>
      <c r="C1050" s="2">
        <v>41986</v>
      </c>
      <c r="D1050" s="1" t="s">
        <v>232</v>
      </c>
      <c r="E1050" s="1" t="s">
        <v>14</v>
      </c>
      <c r="F1050" s="1" t="s">
        <v>36</v>
      </c>
      <c r="G1050" s="1" t="s">
        <v>37</v>
      </c>
      <c r="H1050" s="1" t="s">
        <v>23</v>
      </c>
      <c r="I1050" s="1" t="s">
        <v>1834</v>
      </c>
      <c r="J1050">
        <v>18.239999999999998</v>
      </c>
      <c r="K1050">
        <v>3</v>
      </c>
      <c r="L1050">
        <v>5.2896000000000001</v>
      </c>
    </row>
    <row r="1051" spans="1:12" x14ac:dyDescent="0.25">
      <c r="A1051" s="1" t="s">
        <v>1835</v>
      </c>
      <c r="B1051" s="2">
        <v>41535</v>
      </c>
      <c r="C1051" s="2">
        <v>41539</v>
      </c>
      <c r="D1051" s="1" t="s">
        <v>1836</v>
      </c>
      <c r="E1051" s="1" t="s">
        <v>14</v>
      </c>
      <c r="F1051" s="1" t="s">
        <v>36</v>
      </c>
      <c r="G1051" s="1" t="s">
        <v>37</v>
      </c>
      <c r="H1051" s="1" t="s">
        <v>110</v>
      </c>
      <c r="I1051" s="1" t="s">
        <v>1709</v>
      </c>
      <c r="J1051">
        <v>113.88800000000001</v>
      </c>
      <c r="K1051">
        <v>2</v>
      </c>
      <c r="L1051">
        <v>9.9651999999999994</v>
      </c>
    </row>
    <row r="1052" spans="1:12" x14ac:dyDescent="0.25">
      <c r="A1052" s="1" t="s">
        <v>1835</v>
      </c>
      <c r="B1052" s="2">
        <v>41535</v>
      </c>
      <c r="C1052" s="2">
        <v>41539</v>
      </c>
      <c r="D1052" s="1" t="s">
        <v>1836</v>
      </c>
      <c r="E1052" s="1" t="s">
        <v>14</v>
      </c>
      <c r="F1052" s="1" t="s">
        <v>36</v>
      </c>
      <c r="G1052" s="1" t="s">
        <v>37</v>
      </c>
      <c r="H1052" s="1" t="s">
        <v>25</v>
      </c>
      <c r="I1052" s="1" t="s">
        <v>1837</v>
      </c>
      <c r="J1052">
        <v>105.584</v>
      </c>
      <c r="K1052">
        <v>2</v>
      </c>
      <c r="L1052">
        <v>7.9188000000000001</v>
      </c>
    </row>
    <row r="1053" spans="1:12" x14ac:dyDescent="0.25">
      <c r="A1053" s="1" t="s">
        <v>1838</v>
      </c>
      <c r="B1053" s="2">
        <v>41464</v>
      </c>
      <c r="C1053" s="2">
        <v>41470</v>
      </c>
      <c r="D1053" s="1" t="s">
        <v>1839</v>
      </c>
      <c r="E1053" s="1" t="s">
        <v>14</v>
      </c>
      <c r="F1053" s="1" t="s">
        <v>36</v>
      </c>
      <c r="G1053" s="1" t="s">
        <v>37</v>
      </c>
      <c r="H1053" s="1" t="s">
        <v>25</v>
      </c>
      <c r="I1053" s="1" t="s">
        <v>549</v>
      </c>
      <c r="J1053">
        <v>107.98399999999999</v>
      </c>
      <c r="K1053">
        <v>1</v>
      </c>
      <c r="L1053">
        <v>9.4486000000000008</v>
      </c>
    </row>
    <row r="1054" spans="1:12" x14ac:dyDescent="0.25">
      <c r="A1054" s="1" t="s">
        <v>1838</v>
      </c>
      <c r="B1054" s="2">
        <v>41464</v>
      </c>
      <c r="C1054" s="2">
        <v>41470</v>
      </c>
      <c r="D1054" s="1" t="s">
        <v>1839</v>
      </c>
      <c r="E1054" s="1" t="s">
        <v>14</v>
      </c>
      <c r="F1054" s="1" t="s">
        <v>36</v>
      </c>
      <c r="G1054" s="1" t="s">
        <v>37</v>
      </c>
      <c r="H1054" s="1" t="s">
        <v>27</v>
      </c>
      <c r="I1054" s="1" t="s">
        <v>1237</v>
      </c>
      <c r="J1054">
        <v>19.295999999999999</v>
      </c>
      <c r="K1054">
        <v>3</v>
      </c>
      <c r="L1054">
        <v>6.03</v>
      </c>
    </row>
    <row r="1055" spans="1:12" x14ac:dyDescent="0.25">
      <c r="A1055" s="1" t="s">
        <v>1840</v>
      </c>
      <c r="B1055" s="2">
        <v>40864</v>
      </c>
      <c r="C1055" s="2">
        <v>40866</v>
      </c>
      <c r="D1055" s="1" t="s">
        <v>1841</v>
      </c>
      <c r="E1055" s="1" t="s">
        <v>14</v>
      </c>
      <c r="F1055" s="1" t="s">
        <v>47</v>
      </c>
      <c r="G1055" s="1" t="s">
        <v>16</v>
      </c>
      <c r="H1055" s="1" t="s">
        <v>58</v>
      </c>
      <c r="I1055" s="1" t="s">
        <v>846</v>
      </c>
      <c r="J1055">
        <v>99.98</v>
      </c>
      <c r="K1055">
        <v>2</v>
      </c>
      <c r="L1055">
        <v>7.9984000000000002</v>
      </c>
    </row>
    <row r="1056" spans="1:12" x14ac:dyDescent="0.25">
      <c r="A1056" s="1" t="s">
        <v>1840</v>
      </c>
      <c r="B1056" s="2">
        <v>40864</v>
      </c>
      <c r="C1056" s="2">
        <v>40866</v>
      </c>
      <c r="D1056" s="1" t="s">
        <v>1841</v>
      </c>
      <c r="E1056" s="1" t="s">
        <v>14</v>
      </c>
      <c r="F1056" s="1" t="s">
        <v>47</v>
      </c>
      <c r="G1056" s="1" t="s">
        <v>16</v>
      </c>
      <c r="H1056" s="1" t="s">
        <v>67</v>
      </c>
      <c r="I1056" s="1" t="s">
        <v>1842</v>
      </c>
      <c r="J1056">
        <v>733.95</v>
      </c>
      <c r="K1056">
        <v>7</v>
      </c>
      <c r="L1056">
        <v>352.29599999999999</v>
      </c>
    </row>
    <row r="1057" spans="1:12" x14ac:dyDescent="0.25">
      <c r="A1057" s="1" t="s">
        <v>1840</v>
      </c>
      <c r="B1057" s="2">
        <v>40864</v>
      </c>
      <c r="C1057" s="2">
        <v>40866</v>
      </c>
      <c r="D1057" s="1" t="s">
        <v>1841</v>
      </c>
      <c r="E1057" s="1" t="s">
        <v>14</v>
      </c>
      <c r="F1057" s="1" t="s">
        <v>47</v>
      </c>
      <c r="G1057" s="1" t="s">
        <v>16</v>
      </c>
      <c r="H1057" s="1" t="s">
        <v>29</v>
      </c>
      <c r="I1057" s="1" t="s">
        <v>1843</v>
      </c>
      <c r="J1057">
        <v>241.44</v>
      </c>
      <c r="K1057">
        <v>3</v>
      </c>
      <c r="L1057">
        <v>72.432000000000002</v>
      </c>
    </row>
    <row r="1058" spans="1:12" x14ac:dyDescent="0.25">
      <c r="A1058" s="1" t="s">
        <v>1844</v>
      </c>
      <c r="B1058" s="2">
        <v>41270</v>
      </c>
      <c r="C1058" s="2">
        <v>41272</v>
      </c>
      <c r="D1058" s="1" t="s">
        <v>1629</v>
      </c>
      <c r="E1058" s="1" t="s">
        <v>14</v>
      </c>
      <c r="F1058" s="1" t="s">
        <v>1845</v>
      </c>
      <c r="G1058" s="1" t="s">
        <v>16</v>
      </c>
      <c r="H1058" s="1" t="s">
        <v>58</v>
      </c>
      <c r="I1058" s="1" t="s">
        <v>1619</v>
      </c>
      <c r="J1058">
        <v>7.92</v>
      </c>
      <c r="K1058">
        <v>8</v>
      </c>
      <c r="L1058">
        <v>3.4847999999999999</v>
      </c>
    </row>
    <row r="1059" spans="1:12" x14ac:dyDescent="0.25">
      <c r="A1059" s="1" t="s">
        <v>1846</v>
      </c>
      <c r="B1059" s="2">
        <v>40948</v>
      </c>
      <c r="C1059" s="2">
        <v>40955</v>
      </c>
      <c r="D1059" s="1" t="s">
        <v>1847</v>
      </c>
      <c r="E1059" s="1" t="s">
        <v>14</v>
      </c>
      <c r="F1059" s="1" t="s">
        <v>15</v>
      </c>
      <c r="G1059" s="1" t="s">
        <v>16</v>
      </c>
      <c r="H1059" s="1" t="s">
        <v>110</v>
      </c>
      <c r="I1059" s="1" t="s">
        <v>1387</v>
      </c>
      <c r="J1059">
        <v>203.92</v>
      </c>
      <c r="K1059">
        <v>5</v>
      </c>
      <c r="L1059">
        <v>22.940999999999999</v>
      </c>
    </row>
    <row r="1060" spans="1:12" x14ac:dyDescent="0.25">
      <c r="A1060" s="1" t="s">
        <v>1848</v>
      </c>
      <c r="B1060" s="2">
        <v>41768</v>
      </c>
      <c r="C1060" s="2">
        <v>41772</v>
      </c>
      <c r="D1060" s="1" t="s">
        <v>1849</v>
      </c>
      <c r="E1060" s="1" t="s">
        <v>14</v>
      </c>
      <c r="F1060" s="1" t="s">
        <v>15</v>
      </c>
      <c r="G1060" s="1" t="s">
        <v>16</v>
      </c>
      <c r="H1060" s="1" t="s">
        <v>249</v>
      </c>
      <c r="I1060" s="1" t="s">
        <v>1850</v>
      </c>
      <c r="J1060">
        <v>3359.9520000000002</v>
      </c>
      <c r="K1060">
        <v>6</v>
      </c>
      <c r="L1060">
        <v>1049.9849999999999</v>
      </c>
    </row>
    <row r="1061" spans="1:12" x14ac:dyDescent="0.25">
      <c r="A1061" s="1" t="s">
        <v>1851</v>
      </c>
      <c r="B1061" s="2">
        <v>41256</v>
      </c>
      <c r="C1061" s="2">
        <v>41258</v>
      </c>
      <c r="D1061" s="1" t="s">
        <v>1852</v>
      </c>
      <c r="E1061" s="1" t="s">
        <v>14</v>
      </c>
      <c r="F1061" s="1" t="s">
        <v>1853</v>
      </c>
      <c r="G1061" s="1" t="s">
        <v>16</v>
      </c>
      <c r="H1061" s="1" t="s">
        <v>25</v>
      </c>
      <c r="I1061" s="1" t="s">
        <v>1854</v>
      </c>
      <c r="J1061">
        <v>494.37599999999998</v>
      </c>
      <c r="K1061">
        <v>3</v>
      </c>
      <c r="L1061">
        <v>49.437600000000003</v>
      </c>
    </row>
    <row r="1062" spans="1:12" x14ac:dyDescent="0.25">
      <c r="A1062" s="1" t="s">
        <v>1851</v>
      </c>
      <c r="B1062" s="2">
        <v>41256</v>
      </c>
      <c r="C1062" s="2">
        <v>41258</v>
      </c>
      <c r="D1062" s="1" t="s">
        <v>1852</v>
      </c>
      <c r="E1062" s="1" t="s">
        <v>14</v>
      </c>
      <c r="F1062" s="1" t="s">
        <v>1853</v>
      </c>
      <c r="G1062" s="1" t="s">
        <v>16</v>
      </c>
      <c r="H1062" s="1" t="s">
        <v>27</v>
      </c>
      <c r="I1062" s="1" t="s">
        <v>1005</v>
      </c>
      <c r="J1062">
        <v>29.2</v>
      </c>
      <c r="K1062">
        <v>5</v>
      </c>
      <c r="L1062">
        <v>9.8550000000000004</v>
      </c>
    </row>
    <row r="1063" spans="1:12" x14ac:dyDescent="0.25">
      <c r="A1063" s="1" t="s">
        <v>1851</v>
      </c>
      <c r="B1063" s="2">
        <v>41256</v>
      </c>
      <c r="C1063" s="2">
        <v>41258</v>
      </c>
      <c r="D1063" s="1" t="s">
        <v>1852</v>
      </c>
      <c r="E1063" s="1" t="s">
        <v>14</v>
      </c>
      <c r="F1063" s="1" t="s">
        <v>1853</v>
      </c>
      <c r="G1063" s="1" t="s">
        <v>16</v>
      </c>
      <c r="H1063" s="1" t="s">
        <v>58</v>
      </c>
      <c r="I1063" s="1" t="s">
        <v>97</v>
      </c>
      <c r="J1063">
        <v>248.85</v>
      </c>
      <c r="K1063">
        <v>5</v>
      </c>
      <c r="L1063">
        <v>27.3735</v>
      </c>
    </row>
    <row r="1064" spans="1:12" x14ac:dyDescent="0.25">
      <c r="A1064" s="1" t="s">
        <v>1851</v>
      </c>
      <c r="B1064" s="2">
        <v>41256</v>
      </c>
      <c r="C1064" s="2">
        <v>41258</v>
      </c>
      <c r="D1064" s="1" t="s">
        <v>1852</v>
      </c>
      <c r="E1064" s="1" t="s">
        <v>14</v>
      </c>
      <c r="F1064" s="1" t="s">
        <v>1853</v>
      </c>
      <c r="G1064" s="1" t="s">
        <v>16</v>
      </c>
      <c r="H1064" s="1" t="s">
        <v>58</v>
      </c>
      <c r="I1064" s="1" t="s">
        <v>1855</v>
      </c>
      <c r="J1064">
        <v>36.24</v>
      </c>
      <c r="K1064">
        <v>1</v>
      </c>
      <c r="L1064">
        <v>15.220800000000001</v>
      </c>
    </row>
    <row r="1065" spans="1:12" x14ac:dyDescent="0.25">
      <c r="A1065" s="1" t="s">
        <v>1856</v>
      </c>
      <c r="B1065" s="2">
        <v>40903</v>
      </c>
      <c r="C1065" s="2">
        <v>40907</v>
      </c>
      <c r="D1065" s="1" t="s">
        <v>1261</v>
      </c>
      <c r="E1065" s="1" t="s">
        <v>14</v>
      </c>
      <c r="F1065" s="1" t="s">
        <v>197</v>
      </c>
      <c r="G1065" s="1" t="s">
        <v>16</v>
      </c>
      <c r="H1065" s="1" t="s">
        <v>122</v>
      </c>
      <c r="I1065" s="1" t="s">
        <v>1786</v>
      </c>
      <c r="J1065">
        <v>11.91</v>
      </c>
      <c r="K1065">
        <v>3</v>
      </c>
      <c r="L1065">
        <v>0.1191</v>
      </c>
    </row>
    <row r="1066" spans="1:12" x14ac:dyDescent="0.25">
      <c r="A1066" s="1" t="s">
        <v>1856</v>
      </c>
      <c r="B1066" s="2">
        <v>40903</v>
      </c>
      <c r="C1066" s="2">
        <v>40907</v>
      </c>
      <c r="D1066" s="1" t="s">
        <v>1261</v>
      </c>
      <c r="E1066" s="1" t="s">
        <v>14</v>
      </c>
      <c r="F1066" s="1" t="s">
        <v>197</v>
      </c>
      <c r="G1066" s="1" t="s">
        <v>16</v>
      </c>
      <c r="H1066" s="1" t="s">
        <v>21</v>
      </c>
      <c r="I1066" s="1" t="s">
        <v>1673</v>
      </c>
      <c r="J1066">
        <v>3.48</v>
      </c>
      <c r="K1066">
        <v>2</v>
      </c>
      <c r="L1066">
        <v>1.1135999999999999</v>
      </c>
    </row>
    <row r="1067" spans="1:12" x14ac:dyDescent="0.25">
      <c r="A1067" s="1" t="s">
        <v>1857</v>
      </c>
      <c r="B1067" s="2">
        <v>41052</v>
      </c>
      <c r="C1067" s="2">
        <v>41059</v>
      </c>
      <c r="D1067" s="1" t="s">
        <v>52</v>
      </c>
      <c r="E1067" s="1" t="s">
        <v>14</v>
      </c>
      <c r="F1067" s="1" t="s">
        <v>105</v>
      </c>
      <c r="G1067" s="1" t="s">
        <v>73</v>
      </c>
      <c r="H1067" s="1" t="s">
        <v>27</v>
      </c>
      <c r="I1067" s="1" t="s">
        <v>844</v>
      </c>
      <c r="J1067">
        <v>19.193999999999999</v>
      </c>
      <c r="K1067">
        <v>7</v>
      </c>
      <c r="L1067">
        <v>-12.795999999999999</v>
      </c>
    </row>
    <row r="1068" spans="1:12" x14ac:dyDescent="0.25">
      <c r="A1068" s="1" t="s">
        <v>1857</v>
      </c>
      <c r="B1068" s="2">
        <v>41052</v>
      </c>
      <c r="C1068" s="2">
        <v>41059</v>
      </c>
      <c r="D1068" s="1" t="s">
        <v>52</v>
      </c>
      <c r="E1068" s="1" t="s">
        <v>14</v>
      </c>
      <c r="F1068" s="1" t="s">
        <v>105</v>
      </c>
      <c r="G1068" s="1" t="s">
        <v>73</v>
      </c>
      <c r="H1068" s="1" t="s">
        <v>29</v>
      </c>
      <c r="I1068" s="1" t="s">
        <v>449</v>
      </c>
      <c r="J1068">
        <v>121.792</v>
      </c>
      <c r="K1068">
        <v>4</v>
      </c>
      <c r="L1068">
        <v>13.701599999999999</v>
      </c>
    </row>
    <row r="1069" spans="1:12" x14ac:dyDescent="0.25">
      <c r="A1069" s="1" t="s">
        <v>1858</v>
      </c>
      <c r="B1069" s="2">
        <v>41960</v>
      </c>
      <c r="C1069" s="2">
        <v>41960</v>
      </c>
      <c r="D1069" s="1" t="s">
        <v>1859</v>
      </c>
      <c r="E1069" s="1" t="s">
        <v>14</v>
      </c>
      <c r="F1069" s="1" t="s">
        <v>47</v>
      </c>
      <c r="G1069" s="1" t="s">
        <v>16</v>
      </c>
      <c r="H1069" s="1" t="s">
        <v>736</v>
      </c>
      <c r="I1069" s="1" t="s">
        <v>1583</v>
      </c>
      <c r="J1069">
        <v>1919.9760000000001</v>
      </c>
      <c r="K1069">
        <v>3</v>
      </c>
      <c r="L1069">
        <v>215.9973</v>
      </c>
    </row>
    <row r="1070" spans="1:12" x14ac:dyDescent="0.25">
      <c r="A1070" s="1" t="s">
        <v>1860</v>
      </c>
      <c r="B1070" s="2">
        <v>40813</v>
      </c>
      <c r="C1070" s="2">
        <v>40817</v>
      </c>
      <c r="D1070" s="1" t="s">
        <v>1046</v>
      </c>
      <c r="E1070" s="1" t="s">
        <v>14</v>
      </c>
      <c r="F1070" s="1" t="s">
        <v>197</v>
      </c>
      <c r="G1070" s="1" t="s">
        <v>16</v>
      </c>
      <c r="H1070" s="1" t="s">
        <v>110</v>
      </c>
      <c r="I1070" s="1" t="s">
        <v>358</v>
      </c>
      <c r="J1070">
        <v>603.91999999999996</v>
      </c>
      <c r="K1070">
        <v>5</v>
      </c>
      <c r="L1070">
        <v>45.293999999999997</v>
      </c>
    </row>
    <row r="1071" spans="1:12" x14ac:dyDescent="0.25">
      <c r="A1071" s="1" t="s">
        <v>1860</v>
      </c>
      <c r="B1071" s="2">
        <v>40813</v>
      </c>
      <c r="C1071" s="2">
        <v>40817</v>
      </c>
      <c r="D1071" s="1" t="s">
        <v>1046</v>
      </c>
      <c r="E1071" s="1" t="s">
        <v>14</v>
      </c>
      <c r="F1071" s="1" t="s">
        <v>197</v>
      </c>
      <c r="G1071" s="1" t="s">
        <v>16</v>
      </c>
      <c r="H1071" s="1" t="s">
        <v>67</v>
      </c>
      <c r="I1071" s="1" t="s">
        <v>1098</v>
      </c>
      <c r="J1071">
        <v>81.98</v>
      </c>
      <c r="K1071">
        <v>2</v>
      </c>
      <c r="L1071">
        <v>40.170200000000001</v>
      </c>
    </row>
    <row r="1072" spans="1:12" x14ac:dyDescent="0.25">
      <c r="A1072" s="1" t="s">
        <v>1861</v>
      </c>
      <c r="B1072" s="2">
        <v>41163</v>
      </c>
      <c r="C1072" s="2">
        <v>41167</v>
      </c>
      <c r="D1072" s="1" t="s">
        <v>1067</v>
      </c>
      <c r="E1072" s="1" t="s">
        <v>14</v>
      </c>
      <c r="F1072" s="1" t="s">
        <v>173</v>
      </c>
      <c r="G1072" s="1" t="s">
        <v>16</v>
      </c>
      <c r="H1072" s="1" t="s">
        <v>23</v>
      </c>
      <c r="I1072" s="1" t="s">
        <v>1862</v>
      </c>
      <c r="J1072">
        <v>181.35</v>
      </c>
      <c r="K1072">
        <v>9</v>
      </c>
      <c r="L1072">
        <v>48.964500000000001</v>
      </c>
    </row>
    <row r="1073" spans="1:12" x14ac:dyDescent="0.25">
      <c r="A1073" s="1" t="s">
        <v>1861</v>
      </c>
      <c r="B1073" s="2">
        <v>41163</v>
      </c>
      <c r="C1073" s="2">
        <v>41167</v>
      </c>
      <c r="D1073" s="1" t="s">
        <v>1067</v>
      </c>
      <c r="E1073" s="1" t="s">
        <v>14</v>
      </c>
      <c r="F1073" s="1" t="s">
        <v>173</v>
      </c>
      <c r="G1073" s="1" t="s">
        <v>16</v>
      </c>
      <c r="H1073" s="1" t="s">
        <v>17</v>
      </c>
      <c r="I1073" s="1" t="s">
        <v>1863</v>
      </c>
      <c r="J1073">
        <v>8.64</v>
      </c>
      <c r="K1073">
        <v>3</v>
      </c>
      <c r="L1073">
        <v>4.2336</v>
      </c>
    </row>
    <row r="1074" spans="1:12" x14ac:dyDescent="0.25">
      <c r="A1074" s="1" t="s">
        <v>1864</v>
      </c>
      <c r="B1074" s="2">
        <v>41873</v>
      </c>
      <c r="C1074" s="2">
        <v>41874</v>
      </c>
      <c r="D1074" s="1" t="s">
        <v>1865</v>
      </c>
      <c r="E1074" s="1" t="s">
        <v>14</v>
      </c>
      <c r="F1074" s="1" t="s">
        <v>705</v>
      </c>
      <c r="G1074" s="1" t="s">
        <v>16</v>
      </c>
      <c r="H1074" s="1" t="s">
        <v>23</v>
      </c>
      <c r="I1074" s="1" t="s">
        <v>1866</v>
      </c>
      <c r="J1074">
        <v>17.12</v>
      </c>
      <c r="K1074">
        <v>4</v>
      </c>
      <c r="L1074">
        <v>4.9648000000000003</v>
      </c>
    </row>
    <row r="1075" spans="1:12" x14ac:dyDescent="0.25">
      <c r="A1075" s="1" t="s">
        <v>1864</v>
      </c>
      <c r="B1075" s="2">
        <v>41873</v>
      </c>
      <c r="C1075" s="2">
        <v>41874</v>
      </c>
      <c r="D1075" s="1" t="s">
        <v>1865</v>
      </c>
      <c r="E1075" s="1" t="s">
        <v>14</v>
      </c>
      <c r="F1075" s="1" t="s">
        <v>705</v>
      </c>
      <c r="G1075" s="1" t="s">
        <v>16</v>
      </c>
      <c r="H1075" s="1" t="s">
        <v>25</v>
      </c>
      <c r="I1075" s="1" t="s">
        <v>1867</v>
      </c>
      <c r="J1075">
        <v>431.96800000000002</v>
      </c>
      <c r="K1075">
        <v>4</v>
      </c>
      <c r="L1075">
        <v>37.797199999999997</v>
      </c>
    </row>
    <row r="1076" spans="1:12" x14ac:dyDescent="0.25">
      <c r="A1076" s="1" t="s">
        <v>1864</v>
      </c>
      <c r="B1076" s="2">
        <v>41873</v>
      </c>
      <c r="C1076" s="2">
        <v>41874</v>
      </c>
      <c r="D1076" s="1" t="s">
        <v>1865</v>
      </c>
      <c r="E1076" s="1" t="s">
        <v>14</v>
      </c>
      <c r="F1076" s="1" t="s">
        <v>705</v>
      </c>
      <c r="G1076" s="1" t="s">
        <v>16</v>
      </c>
      <c r="H1076" s="1" t="s">
        <v>21</v>
      </c>
      <c r="I1076" s="1" t="s">
        <v>1868</v>
      </c>
      <c r="J1076">
        <v>129.91999999999999</v>
      </c>
      <c r="K1076">
        <v>4</v>
      </c>
      <c r="L1076">
        <v>10.393599999999999</v>
      </c>
    </row>
    <row r="1077" spans="1:12" x14ac:dyDescent="0.25">
      <c r="A1077" s="1" t="s">
        <v>1864</v>
      </c>
      <c r="B1077" s="2">
        <v>41873</v>
      </c>
      <c r="C1077" s="2">
        <v>41874</v>
      </c>
      <c r="D1077" s="1" t="s">
        <v>1865</v>
      </c>
      <c r="E1077" s="1" t="s">
        <v>14</v>
      </c>
      <c r="F1077" s="1" t="s">
        <v>705</v>
      </c>
      <c r="G1077" s="1" t="s">
        <v>16</v>
      </c>
      <c r="H1077" s="1" t="s">
        <v>31</v>
      </c>
      <c r="I1077" s="1" t="s">
        <v>32</v>
      </c>
      <c r="J1077">
        <v>568.72799999999995</v>
      </c>
      <c r="K1077">
        <v>3</v>
      </c>
      <c r="L1077">
        <v>28.436399999999999</v>
      </c>
    </row>
    <row r="1078" spans="1:12" x14ac:dyDescent="0.25">
      <c r="A1078" s="1" t="s">
        <v>1864</v>
      </c>
      <c r="B1078" s="2">
        <v>41873</v>
      </c>
      <c r="C1078" s="2">
        <v>41874</v>
      </c>
      <c r="D1078" s="1" t="s">
        <v>1865</v>
      </c>
      <c r="E1078" s="1" t="s">
        <v>14</v>
      </c>
      <c r="F1078" s="1" t="s">
        <v>705</v>
      </c>
      <c r="G1078" s="1" t="s">
        <v>16</v>
      </c>
      <c r="H1078" s="1" t="s">
        <v>27</v>
      </c>
      <c r="I1078" s="1" t="s">
        <v>1869</v>
      </c>
      <c r="J1078">
        <v>117.14400000000001</v>
      </c>
      <c r="K1078">
        <v>9</v>
      </c>
      <c r="L1078">
        <v>42.464700000000001</v>
      </c>
    </row>
    <row r="1079" spans="1:12" x14ac:dyDescent="0.25">
      <c r="A1079" s="1" t="s">
        <v>1864</v>
      </c>
      <c r="B1079" s="2">
        <v>41873</v>
      </c>
      <c r="C1079" s="2">
        <v>41874</v>
      </c>
      <c r="D1079" s="1" t="s">
        <v>1865</v>
      </c>
      <c r="E1079" s="1" t="s">
        <v>14</v>
      </c>
      <c r="F1079" s="1" t="s">
        <v>705</v>
      </c>
      <c r="G1079" s="1" t="s">
        <v>16</v>
      </c>
      <c r="H1079" s="1" t="s">
        <v>29</v>
      </c>
      <c r="I1079" s="1" t="s">
        <v>1870</v>
      </c>
      <c r="J1079">
        <v>203.52</v>
      </c>
      <c r="K1079">
        <v>3</v>
      </c>
      <c r="L1079">
        <v>54.950400000000002</v>
      </c>
    </row>
    <row r="1080" spans="1:12" x14ac:dyDescent="0.25">
      <c r="A1080" s="1" t="s">
        <v>1864</v>
      </c>
      <c r="B1080" s="2">
        <v>41873</v>
      </c>
      <c r="C1080" s="2">
        <v>41874</v>
      </c>
      <c r="D1080" s="1" t="s">
        <v>1865</v>
      </c>
      <c r="E1080" s="1" t="s">
        <v>14</v>
      </c>
      <c r="F1080" s="1" t="s">
        <v>705</v>
      </c>
      <c r="G1080" s="1" t="s">
        <v>16</v>
      </c>
      <c r="H1080" s="1" t="s">
        <v>17</v>
      </c>
      <c r="I1080" s="1" t="s">
        <v>1871</v>
      </c>
      <c r="J1080">
        <v>51.75</v>
      </c>
      <c r="K1080">
        <v>5</v>
      </c>
      <c r="L1080">
        <v>24.84</v>
      </c>
    </row>
    <row r="1081" spans="1:12" x14ac:dyDescent="0.25">
      <c r="A1081" s="1" t="s">
        <v>1872</v>
      </c>
      <c r="B1081" s="2">
        <v>41134</v>
      </c>
      <c r="C1081" s="2">
        <v>41141</v>
      </c>
      <c r="D1081" s="1" t="s">
        <v>1873</v>
      </c>
      <c r="E1081" s="1" t="s">
        <v>14</v>
      </c>
      <c r="F1081" s="1" t="s">
        <v>1874</v>
      </c>
      <c r="G1081" s="1" t="s">
        <v>16</v>
      </c>
      <c r="H1081" s="1" t="s">
        <v>23</v>
      </c>
      <c r="I1081" s="1" t="s">
        <v>1875</v>
      </c>
      <c r="J1081">
        <v>50.8</v>
      </c>
      <c r="K1081">
        <v>5</v>
      </c>
      <c r="L1081">
        <v>13.208</v>
      </c>
    </row>
    <row r="1082" spans="1:12" x14ac:dyDescent="0.25">
      <c r="A1082" s="1" t="s">
        <v>1876</v>
      </c>
      <c r="B1082" s="2">
        <v>41504</v>
      </c>
      <c r="C1082" s="2">
        <v>41508</v>
      </c>
      <c r="D1082" s="1" t="s">
        <v>722</v>
      </c>
      <c r="E1082" s="1" t="s">
        <v>14</v>
      </c>
      <c r="F1082" s="1" t="s">
        <v>36</v>
      </c>
      <c r="G1082" s="1" t="s">
        <v>37</v>
      </c>
      <c r="H1082" s="1" t="s">
        <v>27</v>
      </c>
      <c r="I1082" s="1" t="s">
        <v>982</v>
      </c>
      <c r="J1082">
        <v>15.712</v>
      </c>
      <c r="K1082">
        <v>4</v>
      </c>
      <c r="L1082">
        <v>5.6955999999999998</v>
      </c>
    </row>
    <row r="1083" spans="1:12" x14ac:dyDescent="0.25">
      <c r="A1083" s="1" t="s">
        <v>1877</v>
      </c>
      <c r="B1083" s="2">
        <v>40809</v>
      </c>
      <c r="C1083" s="2">
        <v>40814</v>
      </c>
      <c r="D1083" s="1" t="s">
        <v>1878</v>
      </c>
      <c r="E1083" s="1" t="s">
        <v>14</v>
      </c>
      <c r="F1083" s="1" t="s">
        <v>197</v>
      </c>
      <c r="G1083" s="1" t="s">
        <v>16</v>
      </c>
      <c r="H1083" s="1" t="s">
        <v>296</v>
      </c>
      <c r="I1083" s="1" t="s">
        <v>1879</v>
      </c>
      <c r="J1083">
        <v>435.99900000000002</v>
      </c>
      <c r="K1083">
        <v>3</v>
      </c>
      <c r="L1083">
        <v>20.517600000000002</v>
      </c>
    </row>
    <row r="1084" spans="1:12" x14ac:dyDescent="0.25">
      <c r="A1084" s="1" t="s">
        <v>1877</v>
      </c>
      <c r="B1084" s="2">
        <v>40809</v>
      </c>
      <c r="C1084" s="2">
        <v>40814</v>
      </c>
      <c r="D1084" s="1" t="s">
        <v>1878</v>
      </c>
      <c r="E1084" s="1" t="s">
        <v>14</v>
      </c>
      <c r="F1084" s="1" t="s">
        <v>197</v>
      </c>
      <c r="G1084" s="1" t="s">
        <v>16</v>
      </c>
      <c r="H1084" s="1" t="s">
        <v>25</v>
      </c>
      <c r="I1084" s="1" t="s">
        <v>75</v>
      </c>
      <c r="J1084">
        <v>83.983999999999995</v>
      </c>
      <c r="K1084">
        <v>2</v>
      </c>
      <c r="L1084">
        <v>31.494</v>
      </c>
    </row>
    <row r="1085" spans="1:12" x14ac:dyDescent="0.25">
      <c r="A1085" s="1" t="s">
        <v>1880</v>
      </c>
      <c r="B1085" s="2">
        <v>40575</v>
      </c>
      <c r="C1085" s="2">
        <v>40577</v>
      </c>
      <c r="D1085" s="1" t="s">
        <v>1881</v>
      </c>
      <c r="E1085" s="1" t="s">
        <v>14</v>
      </c>
      <c r="F1085" s="1" t="s">
        <v>474</v>
      </c>
      <c r="G1085" s="1" t="s">
        <v>16</v>
      </c>
      <c r="H1085" s="1" t="s">
        <v>296</v>
      </c>
      <c r="I1085" s="1" t="s">
        <v>1882</v>
      </c>
      <c r="J1085">
        <v>290.666</v>
      </c>
      <c r="K1085">
        <v>2</v>
      </c>
      <c r="L1085">
        <v>3.4196</v>
      </c>
    </row>
    <row r="1086" spans="1:12" x14ac:dyDescent="0.25">
      <c r="A1086" s="1" t="s">
        <v>1883</v>
      </c>
      <c r="B1086" s="2">
        <v>41234</v>
      </c>
      <c r="C1086" s="2">
        <v>41238</v>
      </c>
      <c r="D1086" s="1" t="s">
        <v>1025</v>
      </c>
      <c r="E1086" s="1" t="s">
        <v>14</v>
      </c>
      <c r="F1086" s="1" t="s">
        <v>284</v>
      </c>
      <c r="G1086" s="1" t="s">
        <v>285</v>
      </c>
      <c r="H1086" s="1" t="s">
        <v>296</v>
      </c>
      <c r="I1086" s="1" t="s">
        <v>1884</v>
      </c>
      <c r="J1086">
        <v>141.96</v>
      </c>
      <c r="K1086">
        <v>2</v>
      </c>
      <c r="L1086">
        <v>41.168399999999998</v>
      </c>
    </row>
    <row r="1087" spans="1:12" x14ac:dyDescent="0.25">
      <c r="A1087" s="1" t="s">
        <v>1883</v>
      </c>
      <c r="B1087" s="2">
        <v>41234</v>
      </c>
      <c r="C1087" s="2">
        <v>41238</v>
      </c>
      <c r="D1087" s="1" t="s">
        <v>1025</v>
      </c>
      <c r="E1087" s="1" t="s">
        <v>14</v>
      </c>
      <c r="F1087" s="1" t="s">
        <v>284</v>
      </c>
      <c r="G1087" s="1" t="s">
        <v>285</v>
      </c>
      <c r="H1087" s="1" t="s">
        <v>27</v>
      </c>
      <c r="I1087" s="1" t="s">
        <v>276</v>
      </c>
      <c r="J1087">
        <v>66.048000000000002</v>
      </c>
      <c r="K1087">
        <v>4</v>
      </c>
      <c r="L1087">
        <v>23.116800000000001</v>
      </c>
    </row>
    <row r="1088" spans="1:12" x14ac:dyDescent="0.25">
      <c r="A1088" s="1" t="s">
        <v>1885</v>
      </c>
      <c r="B1088" s="2">
        <v>41906</v>
      </c>
      <c r="C1088" s="2">
        <v>41913</v>
      </c>
      <c r="D1088" s="1" t="s">
        <v>176</v>
      </c>
      <c r="E1088" s="1" t="s">
        <v>14</v>
      </c>
      <c r="F1088" s="1" t="s">
        <v>47</v>
      </c>
      <c r="G1088" s="1" t="s">
        <v>16</v>
      </c>
      <c r="H1088" s="1" t="s">
        <v>27</v>
      </c>
      <c r="I1088" s="1" t="s">
        <v>1886</v>
      </c>
      <c r="J1088">
        <v>25.824000000000002</v>
      </c>
      <c r="K1088">
        <v>6</v>
      </c>
      <c r="L1088">
        <v>9.0383999999999993</v>
      </c>
    </row>
    <row r="1089" spans="1:12" x14ac:dyDescent="0.25">
      <c r="A1089" s="1" t="s">
        <v>1885</v>
      </c>
      <c r="B1089" s="2">
        <v>41906</v>
      </c>
      <c r="C1089" s="2">
        <v>41913</v>
      </c>
      <c r="D1089" s="1" t="s">
        <v>176</v>
      </c>
      <c r="E1089" s="1" t="s">
        <v>14</v>
      </c>
      <c r="F1089" s="1" t="s">
        <v>47</v>
      </c>
      <c r="G1089" s="1" t="s">
        <v>16</v>
      </c>
      <c r="H1089" s="1" t="s">
        <v>29</v>
      </c>
      <c r="I1089" s="1" t="s">
        <v>1843</v>
      </c>
      <c r="J1089">
        <v>160.96</v>
      </c>
      <c r="K1089">
        <v>2</v>
      </c>
      <c r="L1089">
        <v>48.287999999999997</v>
      </c>
    </row>
    <row r="1090" spans="1:12" x14ac:dyDescent="0.25">
      <c r="A1090" s="1" t="s">
        <v>1887</v>
      </c>
      <c r="B1090" s="2">
        <v>40764</v>
      </c>
      <c r="C1090" s="2">
        <v>40768</v>
      </c>
      <c r="D1090" s="1" t="s">
        <v>1888</v>
      </c>
      <c r="E1090" s="1" t="s">
        <v>14</v>
      </c>
      <c r="F1090" s="1" t="s">
        <v>36</v>
      </c>
      <c r="G1090" s="1" t="s">
        <v>37</v>
      </c>
      <c r="H1090" s="1" t="s">
        <v>25</v>
      </c>
      <c r="I1090" s="1" t="s">
        <v>1889</v>
      </c>
      <c r="J1090">
        <v>1091.1679999999999</v>
      </c>
      <c r="K1090">
        <v>4</v>
      </c>
      <c r="L1090">
        <v>68.197999999999993</v>
      </c>
    </row>
    <row r="1091" spans="1:12" x14ac:dyDescent="0.25">
      <c r="A1091" s="1" t="s">
        <v>1887</v>
      </c>
      <c r="B1091" s="2">
        <v>40764</v>
      </c>
      <c r="C1091" s="2">
        <v>40768</v>
      </c>
      <c r="D1091" s="1" t="s">
        <v>1888</v>
      </c>
      <c r="E1091" s="1" t="s">
        <v>14</v>
      </c>
      <c r="F1091" s="1" t="s">
        <v>36</v>
      </c>
      <c r="G1091" s="1" t="s">
        <v>37</v>
      </c>
      <c r="H1091" s="1" t="s">
        <v>25</v>
      </c>
      <c r="I1091" s="1" t="s">
        <v>1029</v>
      </c>
      <c r="J1091">
        <v>219.16800000000001</v>
      </c>
      <c r="K1091">
        <v>2</v>
      </c>
      <c r="L1091">
        <v>-43.833599999999997</v>
      </c>
    </row>
    <row r="1092" spans="1:12" x14ac:dyDescent="0.25">
      <c r="A1092" s="1" t="s">
        <v>1890</v>
      </c>
      <c r="B1092" s="2">
        <v>41199</v>
      </c>
      <c r="C1092" s="2">
        <v>41199</v>
      </c>
      <c r="D1092" s="1" t="s">
        <v>1891</v>
      </c>
      <c r="E1092" s="1" t="s">
        <v>14</v>
      </c>
      <c r="F1092" s="1" t="s">
        <v>15</v>
      </c>
      <c r="G1092" s="1" t="s">
        <v>16</v>
      </c>
      <c r="H1092" s="1" t="s">
        <v>43</v>
      </c>
      <c r="I1092" s="1" t="s">
        <v>62</v>
      </c>
      <c r="J1092">
        <v>77.88</v>
      </c>
      <c r="K1092">
        <v>2</v>
      </c>
      <c r="L1092">
        <v>3.8940000000000001</v>
      </c>
    </row>
    <row r="1093" spans="1:12" x14ac:dyDescent="0.25">
      <c r="A1093" s="1" t="s">
        <v>1892</v>
      </c>
      <c r="B1093" s="2">
        <v>41538</v>
      </c>
      <c r="C1093" s="2">
        <v>41542</v>
      </c>
      <c r="D1093" s="1" t="s">
        <v>1487</v>
      </c>
      <c r="E1093" s="1" t="s">
        <v>14</v>
      </c>
      <c r="F1093" s="1" t="s">
        <v>47</v>
      </c>
      <c r="G1093" s="1" t="s">
        <v>16</v>
      </c>
      <c r="H1093" s="1" t="s">
        <v>67</v>
      </c>
      <c r="I1093" s="1" t="s">
        <v>1893</v>
      </c>
      <c r="J1093">
        <v>65.790000000000006</v>
      </c>
      <c r="K1093">
        <v>9</v>
      </c>
      <c r="L1093">
        <v>30.263400000000001</v>
      </c>
    </row>
    <row r="1094" spans="1:12" x14ac:dyDescent="0.25">
      <c r="A1094" s="1" t="s">
        <v>1892</v>
      </c>
      <c r="B1094" s="2">
        <v>41538</v>
      </c>
      <c r="C1094" s="2">
        <v>41542</v>
      </c>
      <c r="D1094" s="1" t="s">
        <v>1487</v>
      </c>
      <c r="E1094" s="1" t="s">
        <v>14</v>
      </c>
      <c r="F1094" s="1" t="s">
        <v>47</v>
      </c>
      <c r="G1094" s="1" t="s">
        <v>16</v>
      </c>
      <c r="H1094" s="1" t="s">
        <v>27</v>
      </c>
      <c r="I1094" s="1" t="s">
        <v>38</v>
      </c>
      <c r="J1094">
        <v>271.98399999999998</v>
      </c>
      <c r="K1094">
        <v>2</v>
      </c>
      <c r="L1094">
        <v>88.394800000000004</v>
      </c>
    </row>
    <row r="1095" spans="1:12" x14ac:dyDescent="0.25">
      <c r="A1095" s="1" t="s">
        <v>1892</v>
      </c>
      <c r="B1095" s="2">
        <v>41538</v>
      </c>
      <c r="C1095" s="2">
        <v>41542</v>
      </c>
      <c r="D1095" s="1" t="s">
        <v>1487</v>
      </c>
      <c r="E1095" s="1" t="s">
        <v>14</v>
      </c>
      <c r="F1095" s="1" t="s">
        <v>47</v>
      </c>
      <c r="G1095" s="1" t="s">
        <v>16</v>
      </c>
      <c r="H1095" s="1" t="s">
        <v>23</v>
      </c>
      <c r="I1095" s="1" t="s">
        <v>127</v>
      </c>
      <c r="J1095">
        <v>11.76</v>
      </c>
      <c r="K1095">
        <v>4</v>
      </c>
      <c r="L1095">
        <v>3.1751999999999998</v>
      </c>
    </row>
    <row r="1096" spans="1:12" x14ac:dyDescent="0.25">
      <c r="A1096" s="1" t="s">
        <v>1892</v>
      </c>
      <c r="B1096" s="2">
        <v>41538</v>
      </c>
      <c r="C1096" s="2">
        <v>41542</v>
      </c>
      <c r="D1096" s="1" t="s">
        <v>1487</v>
      </c>
      <c r="E1096" s="1" t="s">
        <v>14</v>
      </c>
      <c r="F1096" s="1" t="s">
        <v>47</v>
      </c>
      <c r="G1096" s="1" t="s">
        <v>16</v>
      </c>
      <c r="H1096" s="1" t="s">
        <v>67</v>
      </c>
      <c r="I1096" s="1" t="s">
        <v>1894</v>
      </c>
      <c r="J1096">
        <v>77.52</v>
      </c>
      <c r="K1096">
        <v>2</v>
      </c>
      <c r="L1096">
        <v>37.9848</v>
      </c>
    </row>
    <row r="1097" spans="1:12" x14ac:dyDescent="0.25">
      <c r="A1097" s="1" t="s">
        <v>1892</v>
      </c>
      <c r="B1097" s="2">
        <v>41538</v>
      </c>
      <c r="C1097" s="2">
        <v>41542</v>
      </c>
      <c r="D1097" s="1" t="s">
        <v>1487</v>
      </c>
      <c r="E1097" s="1" t="s">
        <v>14</v>
      </c>
      <c r="F1097" s="1" t="s">
        <v>47</v>
      </c>
      <c r="G1097" s="1" t="s">
        <v>16</v>
      </c>
      <c r="H1097" s="1" t="s">
        <v>27</v>
      </c>
      <c r="I1097" s="1" t="s">
        <v>1656</v>
      </c>
      <c r="J1097">
        <v>48.64</v>
      </c>
      <c r="K1097">
        <v>2</v>
      </c>
      <c r="L1097">
        <v>15.808</v>
      </c>
    </row>
    <row r="1098" spans="1:12" x14ac:dyDescent="0.25">
      <c r="A1098" s="1" t="s">
        <v>1895</v>
      </c>
      <c r="B1098" s="2">
        <v>41026</v>
      </c>
      <c r="C1098" s="2">
        <v>41031</v>
      </c>
      <c r="D1098" s="1" t="s">
        <v>1896</v>
      </c>
      <c r="E1098" s="1" t="s">
        <v>14</v>
      </c>
      <c r="F1098" s="1" t="s">
        <v>95</v>
      </c>
      <c r="G1098" s="1" t="s">
        <v>96</v>
      </c>
      <c r="H1098" s="1" t="s">
        <v>29</v>
      </c>
      <c r="I1098" s="1" t="s">
        <v>818</v>
      </c>
      <c r="J1098">
        <v>43.56</v>
      </c>
      <c r="K1098">
        <v>5</v>
      </c>
      <c r="L1098">
        <v>3.2669999999999999</v>
      </c>
    </row>
    <row r="1099" spans="1:12" x14ac:dyDescent="0.25">
      <c r="A1099" s="1" t="s">
        <v>1895</v>
      </c>
      <c r="B1099" s="2">
        <v>41026</v>
      </c>
      <c r="C1099" s="2">
        <v>41031</v>
      </c>
      <c r="D1099" s="1" t="s">
        <v>1896</v>
      </c>
      <c r="E1099" s="1" t="s">
        <v>14</v>
      </c>
      <c r="F1099" s="1" t="s">
        <v>95</v>
      </c>
      <c r="G1099" s="1" t="s">
        <v>96</v>
      </c>
      <c r="H1099" s="1" t="s">
        <v>122</v>
      </c>
      <c r="I1099" s="1" t="s">
        <v>431</v>
      </c>
      <c r="J1099">
        <v>5.84</v>
      </c>
      <c r="K1099">
        <v>2</v>
      </c>
      <c r="L1099">
        <v>0.73</v>
      </c>
    </row>
    <row r="1100" spans="1:12" x14ac:dyDescent="0.25">
      <c r="A1100" s="1" t="s">
        <v>1897</v>
      </c>
      <c r="B1100" s="2">
        <v>41423</v>
      </c>
      <c r="C1100" s="2">
        <v>41429</v>
      </c>
      <c r="D1100" s="1" t="s">
        <v>533</v>
      </c>
      <c r="E1100" s="1" t="s">
        <v>14</v>
      </c>
      <c r="F1100" s="1" t="s">
        <v>15</v>
      </c>
      <c r="G1100" s="1" t="s">
        <v>16</v>
      </c>
      <c r="H1100" s="1" t="s">
        <v>29</v>
      </c>
      <c r="I1100" s="1" t="s">
        <v>1898</v>
      </c>
      <c r="J1100">
        <v>262.24</v>
      </c>
      <c r="K1100">
        <v>2</v>
      </c>
      <c r="L1100">
        <v>78.671999999999997</v>
      </c>
    </row>
    <row r="1101" spans="1:12" x14ac:dyDescent="0.25">
      <c r="A1101" s="1" t="s">
        <v>1897</v>
      </c>
      <c r="B1101" s="2">
        <v>41423</v>
      </c>
      <c r="C1101" s="2">
        <v>41429</v>
      </c>
      <c r="D1101" s="1" t="s">
        <v>533</v>
      </c>
      <c r="E1101" s="1" t="s">
        <v>14</v>
      </c>
      <c r="F1101" s="1" t="s">
        <v>15</v>
      </c>
      <c r="G1101" s="1" t="s">
        <v>16</v>
      </c>
      <c r="H1101" s="1" t="s">
        <v>67</v>
      </c>
      <c r="I1101" s="1" t="s">
        <v>1899</v>
      </c>
      <c r="J1101">
        <v>182.72</v>
      </c>
      <c r="K1101">
        <v>8</v>
      </c>
      <c r="L1101">
        <v>84.051199999999994</v>
      </c>
    </row>
    <row r="1102" spans="1:12" x14ac:dyDescent="0.25">
      <c r="A1102" s="1" t="s">
        <v>1897</v>
      </c>
      <c r="B1102" s="2">
        <v>41423</v>
      </c>
      <c r="C1102" s="2">
        <v>41429</v>
      </c>
      <c r="D1102" s="1" t="s">
        <v>533</v>
      </c>
      <c r="E1102" s="1" t="s">
        <v>14</v>
      </c>
      <c r="F1102" s="1" t="s">
        <v>15</v>
      </c>
      <c r="G1102" s="1" t="s">
        <v>16</v>
      </c>
      <c r="H1102" s="1" t="s">
        <v>58</v>
      </c>
      <c r="I1102" s="1" t="s">
        <v>1900</v>
      </c>
      <c r="J1102">
        <v>131.6</v>
      </c>
      <c r="K1102">
        <v>7</v>
      </c>
      <c r="L1102">
        <v>7.8959999999999999</v>
      </c>
    </row>
    <row r="1103" spans="1:12" x14ac:dyDescent="0.25">
      <c r="A1103" s="1" t="s">
        <v>1897</v>
      </c>
      <c r="B1103" s="2">
        <v>41423</v>
      </c>
      <c r="C1103" s="2">
        <v>41429</v>
      </c>
      <c r="D1103" s="1" t="s">
        <v>533</v>
      </c>
      <c r="E1103" s="1" t="s">
        <v>14</v>
      </c>
      <c r="F1103" s="1" t="s">
        <v>15</v>
      </c>
      <c r="G1103" s="1" t="s">
        <v>16</v>
      </c>
      <c r="H1103" s="1" t="s">
        <v>27</v>
      </c>
      <c r="I1103" s="1" t="s">
        <v>50</v>
      </c>
      <c r="J1103">
        <v>22.72</v>
      </c>
      <c r="K1103">
        <v>4</v>
      </c>
      <c r="L1103">
        <v>7.3840000000000003</v>
      </c>
    </row>
    <row r="1104" spans="1:12" x14ac:dyDescent="0.25">
      <c r="A1104" s="1" t="s">
        <v>1897</v>
      </c>
      <c r="B1104" s="2">
        <v>41423</v>
      </c>
      <c r="C1104" s="2">
        <v>41429</v>
      </c>
      <c r="D1104" s="1" t="s">
        <v>533</v>
      </c>
      <c r="E1104" s="1" t="s">
        <v>14</v>
      </c>
      <c r="F1104" s="1" t="s">
        <v>15</v>
      </c>
      <c r="G1104" s="1" t="s">
        <v>16</v>
      </c>
      <c r="H1104" s="1" t="s">
        <v>736</v>
      </c>
      <c r="I1104" s="1" t="s">
        <v>1783</v>
      </c>
      <c r="J1104">
        <v>558.4</v>
      </c>
      <c r="K1104">
        <v>2</v>
      </c>
      <c r="L1104">
        <v>41.88</v>
      </c>
    </row>
    <row r="1105" spans="1:12" x14ac:dyDescent="0.25">
      <c r="A1105" s="1" t="s">
        <v>1901</v>
      </c>
      <c r="B1105" s="2">
        <v>41982</v>
      </c>
      <c r="C1105" s="2">
        <v>41983</v>
      </c>
      <c r="D1105" s="1" t="s">
        <v>1902</v>
      </c>
      <c r="E1105" s="1" t="s">
        <v>14</v>
      </c>
      <c r="F1105" s="1" t="s">
        <v>213</v>
      </c>
      <c r="G1105" s="1" t="s">
        <v>16</v>
      </c>
      <c r="H1105" s="1" t="s">
        <v>43</v>
      </c>
      <c r="I1105" s="1" t="s">
        <v>1903</v>
      </c>
      <c r="J1105">
        <v>29.79</v>
      </c>
      <c r="K1105">
        <v>3</v>
      </c>
      <c r="L1105">
        <v>8.6390999999999991</v>
      </c>
    </row>
    <row r="1106" spans="1:12" x14ac:dyDescent="0.25">
      <c r="A1106" s="1" t="s">
        <v>1901</v>
      </c>
      <c r="B1106" s="2">
        <v>41982</v>
      </c>
      <c r="C1106" s="2">
        <v>41983</v>
      </c>
      <c r="D1106" s="1" t="s">
        <v>1902</v>
      </c>
      <c r="E1106" s="1" t="s">
        <v>14</v>
      </c>
      <c r="F1106" s="1" t="s">
        <v>213</v>
      </c>
      <c r="G1106" s="1" t="s">
        <v>16</v>
      </c>
      <c r="H1106" s="1" t="s">
        <v>21</v>
      </c>
      <c r="I1106" s="1" t="s">
        <v>1904</v>
      </c>
      <c r="J1106">
        <v>128.9</v>
      </c>
      <c r="K1106">
        <v>2</v>
      </c>
      <c r="L1106">
        <v>15.468</v>
      </c>
    </row>
    <row r="1107" spans="1:12" x14ac:dyDescent="0.25">
      <c r="A1107" s="1" t="s">
        <v>1901</v>
      </c>
      <c r="B1107" s="2">
        <v>41982</v>
      </c>
      <c r="C1107" s="2">
        <v>41983</v>
      </c>
      <c r="D1107" s="1" t="s">
        <v>1902</v>
      </c>
      <c r="E1107" s="1" t="s">
        <v>14</v>
      </c>
      <c r="F1107" s="1" t="s">
        <v>213</v>
      </c>
      <c r="G1107" s="1" t="s">
        <v>16</v>
      </c>
      <c r="H1107" s="1" t="s">
        <v>67</v>
      </c>
      <c r="I1107" s="1" t="s">
        <v>1905</v>
      </c>
      <c r="J1107">
        <v>60.12</v>
      </c>
      <c r="K1107">
        <v>9</v>
      </c>
      <c r="L1107">
        <v>28.857600000000001</v>
      </c>
    </row>
    <row r="1108" spans="1:12" x14ac:dyDescent="0.25">
      <c r="A1108" s="1" t="s">
        <v>1906</v>
      </c>
      <c r="B1108" s="2">
        <v>41979</v>
      </c>
      <c r="C1108" s="2">
        <v>41983</v>
      </c>
      <c r="D1108" s="1" t="s">
        <v>487</v>
      </c>
      <c r="E1108" s="1" t="s">
        <v>14</v>
      </c>
      <c r="F1108" s="1" t="s">
        <v>975</v>
      </c>
      <c r="G1108" s="1" t="s">
        <v>37</v>
      </c>
      <c r="H1108" s="1" t="s">
        <v>27</v>
      </c>
      <c r="I1108" s="1" t="s">
        <v>1907</v>
      </c>
      <c r="J1108">
        <v>24.815999999999999</v>
      </c>
      <c r="K1108">
        <v>3</v>
      </c>
      <c r="L1108">
        <v>8.3754000000000008</v>
      </c>
    </row>
    <row r="1109" spans="1:12" x14ac:dyDescent="0.25">
      <c r="A1109" s="1" t="s">
        <v>1906</v>
      </c>
      <c r="B1109" s="2">
        <v>41979</v>
      </c>
      <c r="C1109" s="2">
        <v>41983</v>
      </c>
      <c r="D1109" s="1" t="s">
        <v>487</v>
      </c>
      <c r="E1109" s="1" t="s">
        <v>14</v>
      </c>
      <c r="F1109" s="1" t="s">
        <v>975</v>
      </c>
      <c r="G1109" s="1" t="s">
        <v>37</v>
      </c>
      <c r="H1109" s="1" t="s">
        <v>27</v>
      </c>
      <c r="I1109" s="1" t="s">
        <v>1334</v>
      </c>
      <c r="J1109">
        <v>14.976000000000001</v>
      </c>
      <c r="K1109">
        <v>6</v>
      </c>
      <c r="L1109">
        <v>5.4287999999999998</v>
      </c>
    </row>
    <row r="1110" spans="1:12" x14ac:dyDescent="0.25">
      <c r="A1110" s="1" t="s">
        <v>1908</v>
      </c>
      <c r="B1110" s="2">
        <v>41242</v>
      </c>
      <c r="C1110" s="2">
        <v>41243</v>
      </c>
      <c r="D1110" s="1" t="s">
        <v>1909</v>
      </c>
      <c r="E1110" s="1" t="s">
        <v>14</v>
      </c>
      <c r="F1110" s="1" t="s">
        <v>47</v>
      </c>
      <c r="G1110" s="1" t="s">
        <v>16</v>
      </c>
      <c r="H1110" s="1" t="s">
        <v>27</v>
      </c>
      <c r="I1110" s="1" t="s">
        <v>66</v>
      </c>
      <c r="J1110">
        <v>4.3040000000000003</v>
      </c>
      <c r="K1110">
        <v>1</v>
      </c>
      <c r="L1110">
        <v>1.5602</v>
      </c>
    </row>
    <row r="1111" spans="1:12" x14ac:dyDescent="0.25">
      <c r="A1111" s="1" t="s">
        <v>1910</v>
      </c>
      <c r="B1111" s="2">
        <v>41555</v>
      </c>
      <c r="C1111" s="2">
        <v>41561</v>
      </c>
      <c r="D1111" s="1" t="s">
        <v>1911</v>
      </c>
      <c r="E1111" s="1" t="s">
        <v>14</v>
      </c>
      <c r="F1111" s="1" t="s">
        <v>15</v>
      </c>
      <c r="G1111" s="1" t="s">
        <v>16</v>
      </c>
      <c r="H1111" s="1" t="s">
        <v>27</v>
      </c>
      <c r="I1111" s="1" t="s">
        <v>1912</v>
      </c>
      <c r="J1111">
        <v>27.263999999999999</v>
      </c>
      <c r="K1111">
        <v>2</v>
      </c>
      <c r="L1111">
        <v>8.8607999999999993</v>
      </c>
    </row>
    <row r="1112" spans="1:12" x14ac:dyDescent="0.25">
      <c r="A1112" s="1" t="s">
        <v>1913</v>
      </c>
      <c r="B1112" s="2">
        <v>40794</v>
      </c>
      <c r="C1112" s="2">
        <v>40800</v>
      </c>
      <c r="D1112" s="1" t="s">
        <v>1914</v>
      </c>
      <c r="E1112" s="1" t="s">
        <v>14</v>
      </c>
      <c r="F1112" s="1" t="s">
        <v>47</v>
      </c>
      <c r="G1112" s="1" t="s">
        <v>16</v>
      </c>
      <c r="H1112" s="1" t="s">
        <v>29</v>
      </c>
      <c r="I1112" s="1" t="s">
        <v>1915</v>
      </c>
      <c r="J1112">
        <v>56.65</v>
      </c>
      <c r="K1112">
        <v>5</v>
      </c>
      <c r="L1112">
        <v>24.359500000000001</v>
      </c>
    </row>
    <row r="1113" spans="1:12" x14ac:dyDescent="0.25">
      <c r="A1113" s="1" t="s">
        <v>1913</v>
      </c>
      <c r="B1113" s="2">
        <v>40794</v>
      </c>
      <c r="C1113" s="2">
        <v>40800</v>
      </c>
      <c r="D1113" s="1" t="s">
        <v>1914</v>
      </c>
      <c r="E1113" s="1" t="s">
        <v>14</v>
      </c>
      <c r="F1113" s="1" t="s">
        <v>47</v>
      </c>
      <c r="G1113" s="1" t="s">
        <v>16</v>
      </c>
      <c r="H1113" s="1" t="s">
        <v>43</v>
      </c>
      <c r="I1113" s="1" t="s">
        <v>1916</v>
      </c>
      <c r="J1113">
        <v>14.97</v>
      </c>
      <c r="K1113">
        <v>1</v>
      </c>
      <c r="L1113">
        <v>4.1916000000000002</v>
      </c>
    </row>
    <row r="1114" spans="1:12" x14ac:dyDescent="0.25">
      <c r="A1114" s="1" t="s">
        <v>1913</v>
      </c>
      <c r="B1114" s="2">
        <v>40794</v>
      </c>
      <c r="C1114" s="2">
        <v>40800</v>
      </c>
      <c r="D1114" s="1" t="s">
        <v>1914</v>
      </c>
      <c r="E1114" s="1" t="s">
        <v>14</v>
      </c>
      <c r="F1114" s="1" t="s">
        <v>47</v>
      </c>
      <c r="G1114" s="1" t="s">
        <v>16</v>
      </c>
      <c r="H1114" s="1" t="s">
        <v>119</v>
      </c>
      <c r="I1114" s="1" t="s">
        <v>120</v>
      </c>
      <c r="J1114">
        <v>4.0199999999999996</v>
      </c>
      <c r="K1114">
        <v>2</v>
      </c>
      <c r="L1114">
        <v>1.9698</v>
      </c>
    </row>
    <row r="1115" spans="1:12" x14ac:dyDescent="0.25">
      <c r="A1115" s="1" t="s">
        <v>1917</v>
      </c>
      <c r="B1115" s="2">
        <v>41610</v>
      </c>
      <c r="C1115" s="2">
        <v>41614</v>
      </c>
      <c r="D1115" s="1" t="s">
        <v>1918</v>
      </c>
      <c r="E1115" s="1" t="s">
        <v>14</v>
      </c>
      <c r="F1115" s="1" t="s">
        <v>47</v>
      </c>
      <c r="G1115" s="1" t="s">
        <v>16</v>
      </c>
      <c r="H1115" s="1" t="s">
        <v>21</v>
      </c>
      <c r="I1115" s="1" t="s">
        <v>835</v>
      </c>
      <c r="J1115">
        <v>16.739999999999998</v>
      </c>
      <c r="K1115">
        <v>2</v>
      </c>
      <c r="L1115">
        <v>4.3524000000000003</v>
      </c>
    </row>
    <row r="1116" spans="1:12" x14ac:dyDescent="0.25">
      <c r="A1116" s="1" t="s">
        <v>1919</v>
      </c>
      <c r="B1116" s="2">
        <v>40786</v>
      </c>
      <c r="C1116" s="2">
        <v>40791</v>
      </c>
      <c r="D1116" s="1" t="s">
        <v>1920</v>
      </c>
      <c r="E1116" s="1" t="s">
        <v>14</v>
      </c>
      <c r="F1116" s="1" t="s">
        <v>1921</v>
      </c>
      <c r="G1116" s="1" t="s">
        <v>158</v>
      </c>
      <c r="H1116" s="1" t="s">
        <v>58</v>
      </c>
      <c r="I1116" s="1" t="s">
        <v>1922</v>
      </c>
      <c r="J1116">
        <v>92.52</v>
      </c>
      <c r="K1116">
        <v>9</v>
      </c>
      <c r="L1116">
        <v>18.504000000000001</v>
      </c>
    </row>
    <row r="1117" spans="1:12" x14ac:dyDescent="0.25">
      <c r="A1117" s="1" t="s">
        <v>1923</v>
      </c>
      <c r="B1117" s="2">
        <v>41617</v>
      </c>
      <c r="C1117" s="2">
        <v>41623</v>
      </c>
      <c r="D1117" s="1" t="s">
        <v>1110</v>
      </c>
      <c r="E1117" s="1" t="s">
        <v>14</v>
      </c>
      <c r="F1117" s="1" t="s">
        <v>47</v>
      </c>
      <c r="G1117" s="1" t="s">
        <v>16</v>
      </c>
      <c r="H1117" s="1" t="s">
        <v>23</v>
      </c>
      <c r="I1117" s="1" t="s">
        <v>48</v>
      </c>
      <c r="J1117">
        <v>8.56</v>
      </c>
      <c r="K1117">
        <v>2</v>
      </c>
      <c r="L1117">
        <v>2.4824000000000002</v>
      </c>
    </row>
    <row r="1118" spans="1:12" x14ac:dyDescent="0.25">
      <c r="A1118" s="1" t="s">
        <v>1923</v>
      </c>
      <c r="B1118" s="2">
        <v>41617</v>
      </c>
      <c r="C1118" s="2">
        <v>41623</v>
      </c>
      <c r="D1118" s="1" t="s">
        <v>1110</v>
      </c>
      <c r="E1118" s="1" t="s">
        <v>14</v>
      </c>
      <c r="F1118" s="1" t="s">
        <v>47</v>
      </c>
      <c r="G1118" s="1" t="s">
        <v>16</v>
      </c>
      <c r="H1118" s="1" t="s">
        <v>67</v>
      </c>
      <c r="I1118" s="1" t="s">
        <v>1924</v>
      </c>
      <c r="J1118">
        <v>45.36</v>
      </c>
      <c r="K1118">
        <v>7</v>
      </c>
      <c r="L1118">
        <v>21.7728</v>
      </c>
    </row>
    <row r="1119" spans="1:12" x14ac:dyDescent="0.25">
      <c r="A1119" s="1" t="s">
        <v>1923</v>
      </c>
      <c r="B1119" s="2">
        <v>41617</v>
      </c>
      <c r="C1119" s="2">
        <v>41623</v>
      </c>
      <c r="D1119" s="1" t="s">
        <v>1110</v>
      </c>
      <c r="E1119" s="1" t="s">
        <v>14</v>
      </c>
      <c r="F1119" s="1" t="s">
        <v>47</v>
      </c>
      <c r="G1119" s="1" t="s">
        <v>16</v>
      </c>
      <c r="H1119" s="1" t="s">
        <v>31</v>
      </c>
      <c r="I1119" s="1" t="s">
        <v>1243</v>
      </c>
      <c r="J1119">
        <v>1421.664</v>
      </c>
      <c r="K1119">
        <v>6</v>
      </c>
      <c r="L1119">
        <v>-195.47880000000001</v>
      </c>
    </row>
    <row r="1120" spans="1:12" x14ac:dyDescent="0.25">
      <c r="A1120" s="1" t="s">
        <v>1925</v>
      </c>
      <c r="B1120" s="2">
        <v>41495</v>
      </c>
      <c r="C1120" s="2">
        <v>41502</v>
      </c>
      <c r="D1120" s="1" t="s">
        <v>1926</v>
      </c>
      <c r="E1120" s="1" t="s">
        <v>14</v>
      </c>
      <c r="F1120" s="1" t="s">
        <v>15</v>
      </c>
      <c r="G1120" s="1" t="s">
        <v>16</v>
      </c>
      <c r="H1120" s="1" t="s">
        <v>31</v>
      </c>
      <c r="I1120" s="1" t="s">
        <v>1927</v>
      </c>
      <c r="J1120">
        <v>513.024</v>
      </c>
      <c r="K1120">
        <v>2</v>
      </c>
      <c r="L1120">
        <v>12.8256</v>
      </c>
    </row>
    <row r="1121" spans="1:12" x14ac:dyDescent="0.25">
      <c r="A1121" s="1" t="s">
        <v>1925</v>
      </c>
      <c r="B1121" s="2">
        <v>41495</v>
      </c>
      <c r="C1121" s="2">
        <v>41502</v>
      </c>
      <c r="D1121" s="1" t="s">
        <v>1926</v>
      </c>
      <c r="E1121" s="1" t="s">
        <v>14</v>
      </c>
      <c r="F1121" s="1" t="s">
        <v>15</v>
      </c>
      <c r="G1121" s="1" t="s">
        <v>16</v>
      </c>
      <c r="H1121" s="1" t="s">
        <v>29</v>
      </c>
      <c r="I1121" s="1" t="s">
        <v>807</v>
      </c>
      <c r="J1121">
        <v>487.92</v>
      </c>
      <c r="K1121">
        <v>6</v>
      </c>
      <c r="L1121">
        <v>136.61760000000001</v>
      </c>
    </row>
    <row r="1122" spans="1:12" x14ac:dyDescent="0.25">
      <c r="A1122" s="1" t="s">
        <v>1925</v>
      </c>
      <c r="B1122" s="2">
        <v>41495</v>
      </c>
      <c r="C1122" s="2">
        <v>41502</v>
      </c>
      <c r="D1122" s="1" t="s">
        <v>1926</v>
      </c>
      <c r="E1122" s="1" t="s">
        <v>14</v>
      </c>
      <c r="F1122" s="1" t="s">
        <v>15</v>
      </c>
      <c r="G1122" s="1" t="s">
        <v>16</v>
      </c>
      <c r="H1122" s="1" t="s">
        <v>27</v>
      </c>
      <c r="I1122" s="1" t="s">
        <v>1326</v>
      </c>
      <c r="J1122">
        <v>15.24</v>
      </c>
      <c r="K1122">
        <v>5</v>
      </c>
      <c r="L1122">
        <v>5.3339999999999996</v>
      </c>
    </row>
    <row r="1123" spans="1:12" x14ac:dyDescent="0.25">
      <c r="A1123" s="1" t="s">
        <v>1928</v>
      </c>
      <c r="B1123" s="2">
        <v>41009</v>
      </c>
      <c r="C1123" s="2">
        <v>41014</v>
      </c>
      <c r="D1123" s="1" t="s">
        <v>1929</v>
      </c>
      <c r="E1123" s="1" t="s">
        <v>14</v>
      </c>
      <c r="F1123" s="1" t="s">
        <v>1421</v>
      </c>
      <c r="G1123" s="1" t="s">
        <v>16</v>
      </c>
      <c r="H1123" s="1" t="s">
        <v>27</v>
      </c>
      <c r="I1123" s="1" t="s">
        <v>1738</v>
      </c>
      <c r="J1123">
        <v>12.832000000000001</v>
      </c>
      <c r="K1123">
        <v>2</v>
      </c>
      <c r="L1123">
        <v>4.3308</v>
      </c>
    </row>
    <row r="1124" spans="1:12" x14ac:dyDescent="0.25">
      <c r="A1124" s="1" t="s">
        <v>1930</v>
      </c>
      <c r="B1124" s="2">
        <v>41523</v>
      </c>
      <c r="C1124" s="2">
        <v>41528</v>
      </c>
      <c r="D1124" s="1" t="s">
        <v>1009</v>
      </c>
      <c r="E1124" s="1" t="s">
        <v>14</v>
      </c>
      <c r="F1124" s="1" t="s">
        <v>197</v>
      </c>
      <c r="G1124" s="1" t="s">
        <v>16</v>
      </c>
      <c r="H1124" s="1" t="s">
        <v>58</v>
      </c>
      <c r="I1124" s="1" t="s">
        <v>1931</v>
      </c>
      <c r="J1124">
        <v>116</v>
      </c>
      <c r="K1124">
        <v>8</v>
      </c>
      <c r="L1124">
        <v>29</v>
      </c>
    </row>
    <row r="1125" spans="1:12" x14ac:dyDescent="0.25">
      <c r="A1125" s="1" t="s">
        <v>1932</v>
      </c>
      <c r="B1125" s="2">
        <v>41450</v>
      </c>
      <c r="C1125" s="2">
        <v>41455</v>
      </c>
      <c r="D1125" s="1" t="s">
        <v>397</v>
      </c>
      <c r="E1125" s="1" t="s">
        <v>14</v>
      </c>
      <c r="F1125" s="1" t="s">
        <v>197</v>
      </c>
      <c r="G1125" s="1" t="s">
        <v>16</v>
      </c>
      <c r="H1125" s="1" t="s">
        <v>25</v>
      </c>
      <c r="I1125" s="1" t="s">
        <v>1933</v>
      </c>
      <c r="J1125">
        <v>38.24</v>
      </c>
      <c r="K1125">
        <v>4</v>
      </c>
      <c r="L1125">
        <v>-9.56</v>
      </c>
    </row>
    <row r="1126" spans="1:12" x14ac:dyDescent="0.25">
      <c r="A1126" s="1" t="s">
        <v>1934</v>
      </c>
      <c r="B1126" s="2">
        <v>40651</v>
      </c>
      <c r="C1126" s="2">
        <v>40656</v>
      </c>
      <c r="D1126" s="1" t="s">
        <v>473</v>
      </c>
      <c r="E1126" s="1" t="s">
        <v>14</v>
      </c>
      <c r="F1126" s="1" t="s">
        <v>15</v>
      </c>
      <c r="G1126" s="1" t="s">
        <v>16</v>
      </c>
      <c r="H1126" s="1" t="s">
        <v>736</v>
      </c>
      <c r="I1126" s="1" t="s">
        <v>1935</v>
      </c>
      <c r="J1126">
        <v>287.96800000000002</v>
      </c>
      <c r="K1126">
        <v>4</v>
      </c>
      <c r="L1126">
        <v>97.1892</v>
      </c>
    </row>
    <row r="1127" spans="1:12" x14ac:dyDescent="0.25">
      <c r="A1127" s="1" t="s">
        <v>1934</v>
      </c>
      <c r="B1127" s="2">
        <v>40651</v>
      </c>
      <c r="C1127" s="2">
        <v>40656</v>
      </c>
      <c r="D1127" s="1" t="s">
        <v>473</v>
      </c>
      <c r="E1127" s="1" t="s">
        <v>14</v>
      </c>
      <c r="F1127" s="1" t="s">
        <v>15</v>
      </c>
      <c r="G1127" s="1" t="s">
        <v>16</v>
      </c>
      <c r="H1127" s="1" t="s">
        <v>23</v>
      </c>
      <c r="I1127" s="1" t="s">
        <v>1393</v>
      </c>
      <c r="J1127">
        <v>13.12</v>
      </c>
      <c r="K1127">
        <v>4</v>
      </c>
      <c r="L1127">
        <v>3.8048000000000002</v>
      </c>
    </row>
    <row r="1128" spans="1:12" x14ac:dyDescent="0.25">
      <c r="A1128" s="1" t="s">
        <v>1934</v>
      </c>
      <c r="B1128" s="2">
        <v>40651</v>
      </c>
      <c r="C1128" s="2">
        <v>40656</v>
      </c>
      <c r="D1128" s="1" t="s">
        <v>473</v>
      </c>
      <c r="E1128" s="1" t="s">
        <v>14</v>
      </c>
      <c r="F1128" s="1" t="s">
        <v>15</v>
      </c>
      <c r="G1128" s="1" t="s">
        <v>16</v>
      </c>
      <c r="H1128" s="1" t="s">
        <v>23</v>
      </c>
      <c r="I1128" s="1" t="s">
        <v>1936</v>
      </c>
      <c r="J1128">
        <v>10.75</v>
      </c>
      <c r="K1128">
        <v>5</v>
      </c>
      <c r="L1128">
        <v>3.5474999999999999</v>
      </c>
    </row>
    <row r="1129" spans="1:12" x14ac:dyDescent="0.25">
      <c r="A1129" s="1" t="s">
        <v>1934</v>
      </c>
      <c r="B1129" s="2">
        <v>40651</v>
      </c>
      <c r="C1129" s="2">
        <v>40656</v>
      </c>
      <c r="D1129" s="1" t="s">
        <v>473</v>
      </c>
      <c r="E1129" s="1" t="s">
        <v>14</v>
      </c>
      <c r="F1129" s="1" t="s">
        <v>15</v>
      </c>
      <c r="G1129" s="1" t="s">
        <v>16</v>
      </c>
      <c r="H1129" s="1" t="s">
        <v>119</v>
      </c>
      <c r="I1129" s="1" t="s">
        <v>1937</v>
      </c>
      <c r="J1129">
        <v>11.62</v>
      </c>
      <c r="K1129">
        <v>2</v>
      </c>
      <c r="L1129">
        <v>3.6021999999999998</v>
      </c>
    </row>
    <row r="1130" spans="1:12" x14ac:dyDescent="0.25">
      <c r="A1130" s="1" t="s">
        <v>1938</v>
      </c>
      <c r="B1130" s="2">
        <v>40625</v>
      </c>
      <c r="C1130" s="2">
        <v>40628</v>
      </c>
      <c r="D1130" s="1" t="s">
        <v>1939</v>
      </c>
      <c r="E1130" s="1" t="s">
        <v>14</v>
      </c>
      <c r="F1130" s="1" t="s">
        <v>15</v>
      </c>
      <c r="G1130" s="1" t="s">
        <v>16</v>
      </c>
      <c r="H1130" s="1" t="s">
        <v>43</v>
      </c>
      <c r="I1130" s="1" t="s">
        <v>475</v>
      </c>
      <c r="J1130">
        <v>330.4</v>
      </c>
      <c r="K1130">
        <v>2</v>
      </c>
      <c r="L1130">
        <v>85.903999999999996</v>
      </c>
    </row>
    <row r="1131" spans="1:12" x14ac:dyDescent="0.25">
      <c r="A1131" s="1" t="s">
        <v>1938</v>
      </c>
      <c r="B1131" s="2">
        <v>40625</v>
      </c>
      <c r="C1131" s="2">
        <v>40628</v>
      </c>
      <c r="D1131" s="1" t="s">
        <v>1939</v>
      </c>
      <c r="E1131" s="1" t="s">
        <v>14</v>
      </c>
      <c r="F1131" s="1" t="s">
        <v>15</v>
      </c>
      <c r="G1131" s="1" t="s">
        <v>16</v>
      </c>
      <c r="H1131" s="1" t="s">
        <v>25</v>
      </c>
      <c r="I1131" s="1" t="s">
        <v>1940</v>
      </c>
      <c r="J1131">
        <v>604.75199999999995</v>
      </c>
      <c r="K1131">
        <v>6</v>
      </c>
      <c r="L1131">
        <v>37.796999999999997</v>
      </c>
    </row>
    <row r="1132" spans="1:12" x14ac:dyDescent="0.25">
      <c r="A1132" s="1" t="s">
        <v>1941</v>
      </c>
      <c r="B1132" s="2">
        <v>41975</v>
      </c>
      <c r="C1132" s="2">
        <v>41979</v>
      </c>
      <c r="D1132" s="1" t="s">
        <v>261</v>
      </c>
      <c r="E1132" s="1" t="s">
        <v>14</v>
      </c>
      <c r="F1132" s="1" t="s">
        <v>15</v>
      </c>
      <c r="G1132" s="1" t="s">
        <v>16</v>
      </c>
      <c r="H1132" s="1" t="s">
        <v>67</v>
      </c>
      <c r="I1132" s="1" t="s">
        <v>1942</v>
      </c>
      <c r="J1132">
        <v>45.36</v>
      </c>
      <c r="K1132">
        <v>7</v>
      </c>
      <c r="L1132">
        <v>21.7728</v>
      </c>
    </row>
    <row r="1133" spans="1:12" x14ac:dyDescent="0.25">
      <c r="A1133" s="1" t="s">
        <v>1941</v>
      </c>
      <c r="B1133" s="2">
        <v>41975</v>
      </c>
      <c r="C1133" s="2">
        <v>41979</v>
      </c>
      <c r="D1133" s="1" t="s">
        <v>261</v>
      </c>
      <c r="E1133" s="1" t="s">
        <v>14</v>
      </c>
      <c r="F1133" s="1" t="s">
        <v>15</v>
      </c>
      <c r="G1133" s="1" t="s">
        <v>16</v>
      </c>
      <c r="H1133" s="1" t="s">
        <v>27</v>
      </c>
      <c r="I1133" s="1" t="s">
        <v>1943</v>
      </c>
      <c r="J1133">
        <v>10.128</v>
      </c>
      <c r="K1133">
        <v>2</v>
      </c>
      <c r="L1133">
        <v>3.6714000000000002</v>
      </c>
    </row>
    <row r="1134" spans="1:12" x14ac:dyDescent="0.25">
      <c r="A1134" s="1" t="s">
        <v>1944</v>
      </c>
      <c r="B1134" s="2">
        <v>41951</v>
      </c>
      <c r="C1134" s="2">
        <v>41956</v>
      </c>
      <c r="D1134" s="1" t="s">
        <v>1945</v>
      </c>
      <c r="E1134" s="1" t="s">
        <v>14</v>
      </c>
      <c r="F1134" s="1" t="s">
        <v>47</v>
      </c>
      <c r="G1134" s="1" t="s">
        <v>16</v>
      </c>
      <c r="H1134" s="1" t="s">
        <v>27</v>
      </c>
      <c r="I1134" s="1" t="s">
        <v>1353</v>
      </c>
      <c r="J1134">
        <v>21.792000000000002</v>
      </c>
      <c r="K1134">
        <v>4</v>
      </c>
      <c r="L1134">
        <v>7.6272000000000002</v>
      </c>
    </row>
    <row r="1135" spans="1:12" x14ac:dyDescent="0.25">
      <c r="A1135" s="1" t="s">
        <v>1944</v>
      </c>
      <c r="B1135" s="2">
        <v>41951</v>
      </c>
      <c r="C1135" s="2">
        <v>41956</v>
      </c>
      <c r="D1135" s="1" t="s">
        <v>1945</v>
      </c>
      <c r="E1135" s="1" t="s">
        <v>14</v>
      </c>
      <c r="F1135" s="1" t="s">
        <v>47</v>
      </c>
      <c r="G1135" s="1" t="s">
        <v>16</v>
      </c>
      <c r="H1135" s="1" t="s">
        <v>58</v>
      </c>
      <c r="I1135" s="1" t="s">
        <v>1946</v>
      </c>
      <c r="J1135">
        <v>439.8</v>
      </c>
      <c r="K1135">
        <v>4</v>
      </c>
      <c r="L1135">
        <v>145.13399999999999</v>
      </c>
    </row>
    <row r="1136" spans="1:12" x14ac:dyDescent="0.25">
      <c r="A1136" s="1" t="s">
        <v>1947</v>
      </c>
      <c r="B1136" s="2">
        <v>41459</v>
      </c>
      <c r="C1136" s="2">
        <v>41462</v>
      </c>
      <c r="D1136" s="1" t="s">
        <v>1948</v>
      </c>
      <c r="E1136" s="1" t="s">
        <v>14</v>
      </c>
      <c r="F1136" s="1" t="s">
        <v>15</v>
      </c>
      <c r="G1136" s="1" t="s">
        <v>16</v>
      </c>
      <c r="H1136" s="1" t="s">
        <v>67</v>
      </c>
      <c r="I1136" s="1" t="s">
        <v>1949</v>
      </c>
      <c r="J1136">
        <v>12.96</v>
      </c>
      <c r="K1136">
        <v>2</v>
      </c>
      <c r="L1136">
        <v>6.2207999999999997</v>
      </c>
    </row>
    <row r="1137" spans="1:12" x14ac:dyDescent="0.25">
      <c r="A1137" s="1" t="s">
        <v>1947</v>
      </c>
      <c r="B1137" s="2">
        <v>41459</v>
      </c>
      <c r="C1137" s="2">
        <v>41462</v>
      </c>
      <c r="D1137" s="1" t="s">
        <v>1948</v>
      </c>
      <c r="E1137" s="1" t="s">
        <v>14</v>
      </c>
      <c r="F1137" s="1" t="s">
        <v>15</v>
      </c>
      <c r="G1137" s="1" t="s">
        <v>16</v>
      </c>
      <c r="H1137" s="1" t="s">
        <v>119</v>
      </c>
      <c r="I1137" s="1" t="s">
        <v>1950</v>
      </c>
      <c r="J1137">
        <v>3.96</v>
      </c>
      <c r="K1137">
        <v>2</v>
      </c>
      <c r="L1137">
        <v>7.9200000000000007E-2</v>
      </c>
    </row>
    <row r="1138" spans="1:12" x14ac:dyDescent="0.25">
      <c r="A1138" s="1" t="s">
        <v>1951</v>
      </c>
      <c r="B1138" s="2">
        <v>41824</v>
      </c>
      <c r="C1138" s="2">
        <v>41824</v>
      </c>
      <c r="D1138" s="1" t="s">
        <v>1952</v>
      </c>
      <c r="E1138" s="1" t="s">
        <v>14</v>
      </c>
      <c r="F1138" s="1" t="s">
        <v>36</v>
      </c>
      <c r="G1138" s="1" t="s">
        <v>37</v>
      </c>
      <c r="H1138" s="1" t="s">
        <v>58</v>
      </c>
      <c r="I1138" s="1" t="s">
        <v>208</v>
      </c>
      <c r="J1138">
        <v>59.98</v>
      </c>
      <c r="K1138">
        <v>2</v>
      </c>
      <c r="L1138">
        <v>26.391200000000001</v>
      </c>
    </row>
    <row r="1139" spans="1:12" x14ac:dyDescent="0.25">
      <c r="A1139" s="1" t="s">
        <v>1951</v>
      </c>
      <c r="B1139" s="2">
        <v>41824</v>
      </c>
      <c r="C1139" s="2">
        <v>41824</v>
      </c>
      <c r="D1139" s="1" t="s">
        <v>1952</v>
      </c>
      <c r="E1139" s="1" t="s">
        <v>14</v>
      </c>
      <c r="F1139" s="1" t="s">
        <v>36</v>
      </c>
      <c r="G1139" s="1" t="s">
        <v>37</v>
      </c>
      <c r="H1139" s="1" t="s">
        <v>736</v>
      </c>
      <c r="I1139" s="1" t="s">
        <v>1953</v>
      </c>
      <c r="J1139">
        <v>2395.1999999999998</v>
      </c>
      <c r="K1139">
        <v>6</v>
      </c>
      <c r="L1139">
        <v>209.58</v>
      </c>
    </row>
    <row r="1140" spans="1:12" x14ac:dyDescent="0.25">
      <c r="A1140" s="1" t="s">
        <v>1951</v>
      </c>
      <c r="B1140" s="2">
        <v>41824</v>
      </c>
      <c r="C1140" s="2">
        <v>41824</v>
      </c>
      <c r="D1140" s="1" t="s">
        <v>1952</v>
      </c>
      <c r="E1140" s="1" t="s">
        <v>14</v>
      </c>
      <c r="F1140" s="1" t="s">
        <v>36</v>
      </c>
      <c r="G1140" s="1" t="s">
        <v>37</v>
      </c>
      <c r="H1140" s="1" t="s">
        <v>58</v>
      </c>
      <c r="I1140" s="1" t="s">
        <v>1023</v>
      </c>
      <c r="J1140">
        <v>1687.8</v>
      </c>
      <c r="K1140">
        <v>4</v>
      </c>
      <c r="L1140">
        <v>742.63199999999995</v>
      </c>
    </row>
    <row r="1141" spans="1:12" x14ac:dyDescent="0.25">
      <c r="A1141" s="1" t="s">
        <v>1951</v>
      </c>
      <c r="B1141" s="2">
        <v>41824</v>
      </c>
      <c r="C1141" s="2">
        <v>41824</v>
      </c>
      <c r="D1141" s="1" t="s">
        <v>1952</v>
      </c>
      <c r="E1141" s="1" t="s">
        <v>14</v>
      </c>
      <c r="F1141" s="1" t="s">
        <v>36</v>
      </c>
      <c r="G1141" s="1" t="s">
        <v>37</v>
      </c>
      <c r="H1141" s="1" t="s">
        <v>25</v>
      </c>
      <c r="I1141" s="1" t="s">
        <v>1441</v>
      </c>
      <c r="J1141">
        <v>7.992</v>
      </c>
      <c r="K1141">
        <v>1</v>
      </c>
      <c r="L1141">
        <v>2.6972999999999998</v>
      </c>
    </row>
    <row r="1142" spans="1:12" x14ac:dyDescent="0.25">
      <c r="A1142" s="1" t="s">
        <v>1954</v>
      </c>
      <c r="B1142" s="2">
        <v>41433</v>
      </c>
      <c r="C1142" s="2">
        <v>41437</v>
      </c>
      <c r="D1142" s="1" t="s">
        <v>169</v>
      </c>
      <c r="E1142" s="1" t="s">
        <v>14</v>
      </c>
      <c r="F1142" s="1" t="s">
        <v>1625</v>
      </c>
      <c r="G1142" s="1" t="s">
        <v>16</v>
      </c>
      <c r="H1142" s="1" t="s">
        <v>27</v>
      </c>
      <c r="I1142" s="1" t="s">
        <v>1955</v>
      </c>
      <c r="J1142">
        <v>4.7839999999999998</v>
      </c>
      <c r="K1142">
        <v>1</v>
      </c>
      <c r="L1142">
        <v>1.5548</v>
      </c>
    </row>
    <row r="1143" spans="1:12" x14ac:dyDescent="0.25">
      <c r="A1143" s="1" t="s">
        <v>1954</v>
      </c>
      <c r="B1143" s="2">
        <v>41433</v>
      </c>
      <c r="C1143" s="2">
        <v>41437</v>
      </c>
      <c r="D1143" s="1" t="s">
        <v>169</v>
      </c>
      <c r="E1143" s="1" t="s">
        <v>14</v>
      </c>
      <c r="F1143" s="1" t="s">
        <v>1625</v>
      </c>
      <c r="G1143" s="1" t="s">
        <v>16</v>
      </c>
      <c r="H1143" s="1" t="s">
        <v>67</v>
      </c>
      <c r="I1143" s="1" t="s">
        <v>1956</v>
      </c>
      <c r="J1143">
        <v>4.7300000000000004</v>
      </c>
      <c r="K1143">
        <v>1</v>
      </c>
      <c r="L1143">
        <v>2.3176999999999999</v>
      </c>
    </row>
    <row r="1144" spans="1:12" x14ac:dyDescent="0.25">
      <c r="A1144" s="1" t="s">
        <v>1957</v>
      </c>
      <c r="B1144" s="2">
        <v>41886</v>
      </c>
      <c r="C1144" s="2">
        <v>41891</v>
      </c>
      <c r="D1144" s="1" t="s">
        <v>1533</v>
      </c>
      <c r="E1144" s="1" t="s">
        <v>14</v>
      </c>
      <c r="F1144" s="1" t="s">
        <v>47</v>
      </c>
      <c r="G1144" s="1" t="s">
        <v>16</v>
      </c>
      <c r="H1144" s="1" t="s">
        <v>23</v>
      </c>
      <c r="I1144" s="1" t="s">
        <v>78</v>
      </c>
      <c r="J1144">
        <v>5.96</v>
      </c>
      <c r="K1144">
        <v>2</v>
      </c>
      <c r="L1144">
        <v>1.6688000000000001</v>
      </c>
    </row>
    <row r="1145" spans="1:12" x14ac:dyDescent="0.25">
      <c r="A1145" s="1" t="s">
        <v>1958</v>
      </c>
      <c r="B1145" s="2">
        <v>41817</v>
      </c>
      <c r="C1145" s="2">
        <v>41821</v>
      </c>
      <c r="D1145" s="1" t="s">
        <v>784</v>
      </c>
      <c r="E1145" s="1" t="s">
        <v>14</v>
      </c>
      <c r="F1145" s="1" t="s">
        <v>177</v>
      </c>
      <c r="G1145" s="1" t="s">
        <v>96</v>
      </c>
      <c r="H1145" s="1" t="s">
        <v>58</v>
      </c>
      <c r="I1145" s="1" t="s">
        <v>1959</v>
      </c>
      <c r="J1145">
        <v>431.928</v>
      </c>
      <c r="K1145">
        <v>9</v>
      </c>
      <c r="L1145">
        <v>64.789199999999994</v>
      </c>
    </row>
    <row r="1146" spans="1:12" x14ac:dyDescent="0.25">
      <c r="A1146" s="1" t="s">
        <v>1960</v>
      </c>
      <c r="B1146" s="2">
        <v>41887</v>
      </c>
      <c r="C1146" s="2">
        <v>41891</v>
      </c>
      <c r="D1146" s="1" t="s">
        <v>1961</v>
      </c>
      <c r="E1146" s="1" t="s">
        <v>14</v>
      </c>
      <c r="F1146" s="1" t="s">
        <v>15</v>
      </c>
      <c r="G1146" s="1" t="s">
        <v>16</v>
      </c>
      <c r="H1146" s="1" t="s">
        <v>27</v>
      </c>
      <c r="I1146" s="1" t="s">
        <v>1159</v>
      </c>
      <c r="J1146">
        <v>487.98399999999998</v>
      </c>
      <c r="K1146">
        <v>2</v>
      </c>
      <c r="L1146">
        <v>152.495</v>
      </c>
    </row>
    <row r="1147" spans="1:12" x14ac:dyDescent="0.25">
      <c r="A1147" s="1" t="s">
        <v>1960</v>
      </c>
      <c r="B1147" s="2">
        <v>41887</v>
      </c>
      <c r="C1147" s="2">
        <v>41891</v>
      </c>
      <c r="D1147" s="1" t="s">
        <v>1961</v>
      </c>
      <c r="E1147" s="1" t="s">
        <v>14</v>
      </c>
      <c r="F1147" s="1" t="s">
        <v>15</v>
      </c>
      <c r="G1147" s="1" t="s">
        <v>16</v>
      </c>
      <c r="H1147" s="1" t="s">
        <v>25</v>
      </c>
      <c r="I1147" s="1" t="s">
        <v>1962</v>
      </c>
      <c r="J1147">
        <v>5.56</v>
      </c>
      <c r="K1147">
        <v>1</v>
      </c>
      <c r="L1147">
        <v>1.7375</v>
      </c>
    </row>
    <row r="1148" spans="1:12" x14ac:dyDescent="0.25">
      <c r="A1148" s="1" t="s">
        <v>1960</v>
      </c>
      <c r="B1148" s="2">
        <v>41887</v>
      </c>
      <c r="C1148" s="2">
        <v>41891</v>
      </c>
      <c r="D1148" s="1" t="s">
        <v>1961</v>
      </c>
      <c r="E1148" s="1" t="s">
        <v>14</v>
      </c>
      <c r="F1148" s="1" t="s">
        <v>15</v>
      </c>
      <c r="G1148" s="1" t="s">
        <v>16</v>
      </c>
      <c r="H1148" s="1" t="s">
        <v>43</v>
      </c>
      <c r="I1148" s="1" t="s">
        <v>107</v>
      </c>
      <c r="J1148">
        <v>217.85</v>
      </c>
      <c r="K1148">
        <v>5</v>
      </c>
      <c r="L1148">
        <v>65.355000000000004</v>
      </c>
    </row>
    <row r="1149" spans="1:12" x14ac:dyDescent="0.25">
      <c r="A1149" s="1" t="s">
        <v>1963</v>
      </c>
      <c r="B1149" s="2">
        <v>41779</v>
      </c>
      <c r="C1149" s="2">
        <v>41781</v>
      </c>
      <c r="D1149" s="1" t="s">
        <v>1398</v>
      </c>
      <c r="E1149" s="1" t="s">
        <v>14</v>
      </c>
      <c r="F1149" s="1" t="s">
        <v>47</v>
      </c>
      <c r="G1149" s="1" t="s">
        <v>16</v>
      </c>
      <c r="H1149" s="1" t="s">
        <v>110</v>
      </c>
      <c r="I1149" s="1" t="s">
        <v>545</v>
      </c>
      <c r="J1149">
        <v>681.40800000000002</v>
      </c>
      <c r="K1149">
        <v>12</v>
      </c>
      <c r="L1149">
        <v>42.588000000000001</v>
      </c>
    </row>
    <row r="1150" spans="1:12" x14ac:dyDescent="0.25">
      <c r="A1150" s="1" t="s">
        <v>1963</v>
      </c>
      <c r="B1150" s="2">
        <v>41779</v>
      </c>
      <c r="C1150" s="2">
        <v>41781</v>
      </c>
      <c r="D1150" s="1" t="s">
        <v>1398</v>
      </c>
      <c r="E1150" s="1" t="s">
        <v>14</v>
      </c>
      <c r="F1150" s="1" t="s">
        <v>47</v>
      </c>
      <c r="G1150" s="1" t="s">
        <v>16</v>
      </c>
      <c r="H1150" s="1" t="s">
        <v>23</v>
      </c>
      <c r="I1150" s="1" t="s">
        <v>976</v>
      </c>
      <c r="J1150">
        <v>3.52</v>
      </c>
      <c r="K1150">
        <v>2</v>
      </c>
      <c r="L1150">
        <v>1.0207999999999999</v>
      </c>
    </row>
    <row r="1151" spans="1:12" x14ac:dyDescent="0.25">
      <c r="A1151" s="1" t="s">
        <v>1963</v>
      </c>
      <c r="B1151" s="2">
        <v>41779</v>
      </c>
      <c r="C1151" s="2">
        <v>41781</v>
      </c>
      <c r="D1151" s="1" t="s">
        <v>1398</v>
      </c>
      <c r="E1151" s="1" t="s">
        <v>14</v>
      </c>
      <c r="F1151" s="1" t="s">
        <v>47</v>
      </c>
      <c r="G1151" s="1" t="s">
        <v>16</v>
      </c>
      <c r="H1151" s="1" t="s">
        <v>23</v>
      </c>
      <c r="I1151" s="1" t="s">
        <v>1964</v>
      </c>
      <c r="J1151">
        <v>5.58</v>
      </c>
      <c r="K1151">
        <v>1</v>
      </c>
      <c r="L1151">
        <v>1.395</v>
      </c>
    </row>
    <row r="1152" spans="1:12" x14ac:dyDescent="0.25">
      <c r="A1152" s="1" t="s">
        <v>1963</v>
      </c>
      <c r="B1152" s="2">
        <v>41779</v>
      </c>
      <c r="C1152" s="2">
        <v>41781</v>
      </c>
      <c r="D1152" s="1" t="s">
        <v>1398</v>
      </c>
      <c r="E1152" s="1" t="s">
        <v>14</v>
      </c>
      <c r="F1152" s="1" t="s">
        <v>47</v>
      </c>
      <c r="G1152" s="1" t="s">
        <v>16</v>
      </c>
      <c r="H1152" s="1" t="s">
        <v>58</v>
      </c>
      <c r="I1152" s="1" t="s">
        <v>1108</v>
      </c>
      <c r="J1152">
        <v>36.32</v>
      </c>
      <c r="K1152">
        <v>1</v>
      </c>
      <c r="L1152">
        <v>10.896000000000001</v>
      </c>
    </row>
    <row r="1153" spans="1:12" x14ac:dyDescent="0.25">
      <c r="A1153" s="1" t="s">
        <v>1965</v>
      </c>
      <c r="B1153" s="2">
        <v>40764</v>
      </c>
      <c r="C1153" s="2">
        <v>40768</v>
      </c>
      <c r="D1153" s="1" t="s">
        <v>322</v>
      </c>
      <c r="E1153" s="1" t="s">
        <v>14</v>
      </c>
      <c r="F1153" s="1" t="s">
        <v>36</v>
      </c>
      <c r="G1153" s="1" t="s">
        <v>37</v>
      </c>
      <c r="H1153" s="1" t="s">
        <v>27</v>
      </c>
      <c r="I1153" s="1" t="s">
        <v>1966</v>
      </c>
      <c r="J1153">
        <v>2060.7440000000001</v>
      </c>
      <c r="K1153">
        <v>7</v>
      </c>
      <c r="L1153">
        <v>643.98249999999996</v>
      </c>
    </row>
    <row r="1154" spans="1:12" x14ac:dyDescent="0.25">
      <c r="A1154" s="1" t="s">
        <v>1967</v>
      </c>
      <c r="B1154" s="2">
        <v>41763</v>
      </c>
      <c r="C1154" s="2">
        <v>41768</v>
      </c>
      <c r="D1154" s="1" t="s">
        <v>1968</v>
      </c>
      <c r="E1154" s="1" t="s">
        <v>14</v>
      </c>
      <c r="F1154" s="1" t="s">
        <v>15</v>
      </c>
      <c r="G1154" s="1" t="s">
        <v>16</v>
      </c>
      <c r="H1154" s="1" t="s">
        <v>43</v>
      </c>
      <c r="I1154" s="1" t="s">
        <v>1969</v>
      </c>
      <c r="J1154">
        <v>69.52</v>
      </c>
      <c r="K1154">
        <v>2</v>
      </c>
      <c r="L1154">
        <v>19.465599999999998</v>
      </c>
    </row>
    <row r="1155" spans="1:12" x14ac:dyDescent="0.25">
      <c r="A1155" s="1" t="s">
        <v>1967</v>
      </c>
      <c r="B1155" s="2">
        <v>41763</v>
      </c>
      <c r="C1155" s="2">
        <v>41768</v>
      </c>
      <c r="D1155" s="1" t="s">
        <v>1968</v>
      </c>
      <c r="E1155" s="1" t="s">
        <v>14</v>
      </c>
      <c r="F1155" s="1" t="s">
        <v>15</v>
      </c>
      <c r="G1155" s="1" t="s">
        <v>16</v>
      </c>
      <c r="H1155" s="1" t="s">
        <v>43</v>
      </c>
      <c r="I1155" s="1" t="s">
        <v>1970</v>
      </c>
      <c r="J1155">
        <v>763.44</v>
      </c>
      <c r="K1155">
        <v>8</v>
      </c>
      <c r="L1155">
        <v>45.806399999999996</v>
      </c>
    </row>
    <row r="1156" spans="1:12" x14ac:dyDescent="0.25">
      <c r="A1156" s="1" t="s">
        <v>1971</v>
      </c>
      <c r="B1156" s="2">
        <v>40897</v>
      </c>
      <c r="C1156" s="2">
        <v>40900</v>
      </c>
      <c r="D1156" s="1" t="s">
        <v>948</v>
      </c>
      <c r="E1156" s="1" t="s">
        <v>14</v>
      </c>
      <c r="F1156" s="1" t="s">
        <v>15</v>
      </c>
      <c r="G1156" s="1" t="s">
        <v>16</v>
      </c>
      <c r="H1156" s="1" t="s">
        <v>27</v>
      </c>
      <c r="I1156" s="1" t="s">
        <v>1159</v>
      </c>
      <c r="J1156">
        <v>487.98399999999998</v>
      </c>
      <c r="K1156">
        <v>2</v>
      </c>
      <c r="L1156">
        <v>152.495</v>
      </c>
    </row>
    <row r="1157" spans="1:12" x14ac:dyDescent="0.25">
      <c r="A1157" s="1" t="s">
        <v>1971</v>
      </c>
      <c r="B1157" s="2">
        <v>40897</v>
      </c>
      <c r="C1157" s="2">
        <v>40900</v>
      </c>
      <c r="D1157" s="1" t="s">
        <v>948</v>
      </c>
      <c r="E1157" s="1" t="s">
        <v>14</v>
      </c>
      <c r="F1157" s="1" t="s">
        <v>15</v>
      </c>
      <c r="G1157" s="1" t="s">
        <v>16</v>
      </c>
      <c r="H1157" s="1" t="s">
        <v>23</v>
      </c>
      <c r="I1157" s="1" t="s">
        <v>1972</v>
      </c>
      <c r="J1157">
        <v>47.3</v>
      </c>
      <c r="K1157">
        <v>2</v>
      </c>
      <c r="L1157">
        <v>12.298</v>
      </c>
    </row>
    <row r="1158" spans="1:12" x14ac:dyDescent="0.25">
      <c r="A1158" s="1" t="s">
        <v>1971</v>
      </c>
      <c r="B1158" s="2">
        <v>40897</v>
      </c>
      <c r="C1158" s="2">
        <v>40900</v>
      </c>
      <c r="D1158" s="1" t="s">
        <v>948</v>
      </c>
      <c r="E1158" s="1" t="s">
        <v>14</v>
      </c>
      <c r="F1158" s="1" t="s">
        <v>15</v>
      </c>
      <c r="G1158" s="1" t="s">
        <v>16</v>
      </c>
      <c r="H1158" s="1" t="s">
        <v>23</v>
      </c>
      <c r="I1158" s="1" t="s">
        <v>1973</v>
      </c>
      <c r="J1158">
        <v>4.13</v>
      </c>
      <c r="K1158">
        <v>1</v>
      </c>
      <c r="L1158">
        <v>1.1564000000000001</v>
      </c>
    </row>
    <row r="1159" spans="1:12" x14ac:dyDescent="0.25">
      <c r="A1159" s="1" t="s">
        <v>1971</v>
      </c>
      <c r="B1159" s="2">
        <v>40897</v>
      </c>
      <c r="C1159" s="2">
        <v>40900</v>
      </c>
      <c r="D1159" s="1" t="s">
        <v>948</v>
      </c>
      <c r="E1159" s="1" t="s">
        <v>14</v>
      </c>
      <c r="F1159" s="1" t="s">
        <v>15</v>
      </c>
      <c r="G1159" s="1" t="s">
        <v>16</v>
      </c>
      <c r="H1159" s="1" t="s">
        <v>27</v>
      </c>
      <c r="I1159" s="1" t="s">
        <v>1974</v>
      </c>
      <c r="J1159">
        <v>155.12</v>
      </c>
      <c r="K1159">
        <v>5</v>
      </c>
      <c r="L1159">
        <v>50.414000000000001</v>
      </c>
    </row>
    <row r="1160" spans="1:12" x14ac:dyDescent="0.25">
      <c r="A1160" s="1" t="s">
        <v>1975</v>
      </c>
      <c r="B1160" s="2">
        <v>40749</v>
      </c>
      <c r="C1160" s="2">
        <v>40751</v>
      </c>
      <c r="D1160" s="1" t="s">
        <v>1976</v>
      </c>
      <c r="E1160" s="1" t="s">
        <v>14</v>
      </c>
      <c r="F1160" s="1" t="s">
        <v>15</v>
      </c>
      <c r="G1160" s="1" t="s">
        <v>16</v>
      </c>
      <c r="H1160" s="1" t="s">
        <v>67</v>
      </c>
      <c r="I1160" s="1" t="s">
        <v>1977</v>
      </c>
      <c r="J1160">
        <v>6.48</v>
      </c>
      <c r="K1160">
        <v>1</v>
      </c>
      <c r="L1160">
        <v>3.1751999999999998</v>
      </c>
    </row>
    <row r="1161" spans="1:12" x14ac:dyDescent="0.25">
      <c r="A1161" s="1" t="s">
        <v>1975</v>
      </c>
      <c r="B1161" s="2">
        <v>40749</v>
      </c>
      <c r="C1161" s="2">
        <v>40751</v>
      </c>
      <c r="D1161" s="1" t="s">
        <v>1976</v>
      </c>
      <c r="E1161" s="1" t="s">
        <v>14</v>
      </c>
      <c r="F1161" s="1" t="s">
        <v>15</v>
      </c>
      <c r="G1161" s="1" t="s">
        <v>16</v>
      </c>
      <c r="H1161" s="1" t="s">
        <v>122</v>
      </c>
      <c r="I1161" s="1" t="s">
        <v>1978</v>
      </c>
      <c r="J1161">
        <v>15.52</v>
      </c>
      <c r="K1161">
        <v>4</v>
      </c>
      <c r="L1161">
        <v>4.5007999999999999</v>
      </c>
    </row>
    <row r="1162" spans="1:12" x14ac:dyDescent="0.25">
      <c r="A1162" s="1" t="s">
        <v>1979</v>
      </c>
      <c r="B1162" s="2">
        <v>41474</v>
      </c>
      <c r="C1162" s="2">
        <v>41479</v>
      </c>
      <c r="D1162" s="1" t="s">
        <v>1980</v>
      </c>
      <c r="E1162" s="1" t="s">
        <v>14</v>
      </c>
      <c r="F1162" s="1" t="s">
        <v>907</v>
      </c>
      <c r="G1162" s="1" t="s">
        <v>73</v>
      </c>
      <c r="H1162" s="1" t="s">
        <v>122</v>
      </c>
      <c r="I1162" s="1" t="s">
        <v>1981</v>
      </c>
      <c r="J1162">
        <v>33.799999999999997</v>
      </c>
      <c r="K1162">
        <v>5</v>
      </c>
      <c r="L1162">
        <v>4.2249999999999996</v>
      </c>
    </row>
    <row r="1163" spans="1:12" x14ac:dyDescent="0.25">
      <c r="A1163" s="1" t="s">
        <v>1982</v>
      </c>
      <c r="B1163" s="2">
        <v>40885</v>
      </c>
      <c r="C1163" s="2">
        <v>40890</v>
      </c>
      <c r="D1163" s="1" t="s">
        <v>1911</v>
      </c>
      <c r="E1163" s="1" t="s">
        <v>14</v>
      </c>
      <c r="F1163" s="1" t="s">
        <v>443</v>
      </c>
      <c r="G1163" s="1" t="s">
        <v>88</v>
      </c>
      <c r="H1163" s="1" t="s">
        <v>17</v>
      </c>
      <c r="I1163" s="1" t="s">
        <v>541</v>
      </c>
      <c r="J1163">
        <v>27.888000000000002</v>
      </c>
      <c r="K1163">
        <v>7</v>
      </c>
      <c r="L1163">
        <v>9.0635999999999992</v>
      </c>
    </row>
    <row r="1164" spans="1:12" x14ac:dyDescent="0.25">
      <c r="A1164" s="1" t="s">
        <v>1982</v>
      </c>
      <c r="B1164" s="2">
        <v>40885</v>
      </c>
      <c r="C1164" s="2">
        <v>40890</v>
      </c>
      <c r="D1164" s="1" t="s">
        <v>1911</v>
      </c>
      <c r="E1164" s="1" t="s">
        <v>14</v>
      </c>
      <c r="F1164" s="1" t="s">
        <v>443</v>
      </c>
      <c r="G1164" s="1" t="s">
        <v>88</v>
      </c>
      <c r="H1164" s="1" t="s">
        <v>27</v>
      </c>
      <c r="I1164" s="1" t="s">
        <v>1983</v>
      </c>
      <c r="J1164">
        <v>6.4560000000000004</v>
      </c>
      <c r="K1164">
        <v>4</v>
      </c>
      <c r="L1164">
        <v>-4.5191999999999997</v>
      </c>
    </row>
    <row r="1165" spans="1:12" x14ac:dyDescent="0.25">
      <c r="A1165" s="1" t="s">
        <v>1982</v>
      </c>
      <c r="B1165" s="2">
        <v>40885</v>
      </c>
      <c r="C1165" s="2">
        <v>40890</v>
      </c>
      <c r="D1165" s="1" t="s">
        <v>1911</v>
      </c>
      <c r="E1165" s="1" t="s">
        <v>14</v>
      </c>
      <c r="F1165" s="1" t="s">
        <v>443</v>
      </c>
      <c r="G1165" s="1" t="s">
        <v>88</v>
      </c>
      <c r="H1165" s="1" t="s">
        <v>25</v>
      </c>
      <c r="I1165" s="1" t="s">
        <v>1984</v>
      </c>
      <c r="J1165">
        <v>52.68</v>
      </c>
      <c r="K1165">
        <v>3</v>
      </c>
      <c r="L1165">
        <v>19.754999999999999</v>
      </c>
    </row>
    <row r="1166" spans="1:12" x14ac:dyDescent="0.25">
      <c r="A1166" s="1" t="s">
        <v>1982</v>
      </c>
      <c r="B1166" s="2">
        <v>40885</v>
      </c>
      <c r="C1166" s="2">
        <v>40890</v>
      </c>
      <c r="D1166" s="1" t="s">
        <v>1911</v>
      </c>
      <c r="E1166" s="1" t="s">
        <v>14</v>
      </c>
      <c r="F1166" s="1" t="s">
        <v>443</v>
      </c>
      <c r="G1166" s="1" t="s">
        <v>88</v>
      </c>
      <c r="H1166" s="1" t="s">
        <v>122</v>
      </c>
      <c r="I1166" s="1" t="s">
        <v>1985</v>
      </c>
      <c r="J1166">
        <v>13.88</v>
      </c>
      <c r="K1166">
        <v>5</v>
      </c>
      <c r="L1166">
        <v>-2.6025</v>
      </c>
    </row>
    <row r="1167" spans="1:12" x14ac:dyDescent="0.25">
      <c r="A1167" s="1" t="s">
        <v>1982</v>
      </c>
      <c r="B1167" s="2">
        <v>40885</v>
      </c>
      <c r="C1167" s="2">
        <v>40890</v>
      </c>
      <c r="D1167" s="1" t="s">
        <v>1911</v>
      </c>
      <c r="E1167" s="1" t="s">
        <v>14</v>
      </c>
      <c r="F1167" s="1" t="s">
        <v>443</v>
      </c>
      <c r="G1167" s="1" t="s">
        <v>88</v>
      </c>
      <c r="H1167" s="1" t="s">
        <v>58</v>
      </c>
      <c r="I1167" s="1" t="s">
        <v>1728</v>
      </c>
      <c r="J1167">
        <v>103.92</v>
      </c>
      <c r="K1167">
        <v>10</v>
      </c>
      <c r="L1167">
        <v>-18.186</v>
      </c>
    </row>
    <row r="1168" spans="1:12" x14ac:dyDescent="0.25">
      <c r="A1168" s="1" t="s">
        <v>1982</v>
      </c>
      <c r="B1168" s="2">
        <v>40885</v>
      </c>
      <c r="C1168" s="2">
        <v>40890</v>
      </c>
      <c r="D1168" s="1" t="s">
        <v>1911</v>
      </c>
      <c r="E1168" s="1" t="s">
        <v>14</v>
      </c>
      <c r="F1168" s="1" t="s">
        <v>443</v>
      </c>
      <c r="G1168" s="1" t="s">
        <v>88</v>
      </c>
      <c r="H1168" s="1" t="s">
        <v>17</v>
      </c>
      <c r="I1168" s="1" t="s">
        <v>1986</v>
      </c>
      <c r="J1168">
        <v>11.52</v>
      </c>
      <c r="K1168">
        <v>5</v>
      </c>
      <c r="L1168">
        <v>3.7440000000000002</v>
      </c>
    </row>
    <row r="1169" spans="1:12" x14ac:dyDescent="0.25">
      <c r="A1169" s="1" t="s">
        <v>1982</v>
      </c>
      <c r="B1169" s="2">
        <v>40885</v>
      </c>
      <c r="C1169" s="2">
        <v>40890</v>
      </c>
      <c r="D1169" s="1" t="s">
        <v>1911</v>
      </c>
      <c r="E1169" s="1" t="s">
        <v>14</v>
      </c>
      <c r="F1169" s="1" t="s">
        <v>443</v>
      </c>
      <c r="G1169" s="1" t="s">
        <v>88</v>
      </c>
      <c r="H1169" s="1" t="s">
        <v>67</v>
      </c>
      <c r="I1169" s="1" t="s">
        <v>1987</v>
      </c>
      <c r="J1169">
        <v>10.368</v>
      </c>
      <c r="K1169">
        <v>2</v>
      </c>
      <c r="L1169">
        <v>3.6288</v>
      </c>
    </row>
    <row r="1170" spans="1:12" x14ac:dyDescent="0.25">
      <c r="A1170" s="1" t="s">
        <v>1982</v>
      </c>
      <c r="B1170" s="2">
        <v>40885</v>
      </c>
      <c r="C1170" s="2">
        <v>40890</v>
      </c>
      <c r="D1170" s="1" t="s">
        <v>1911</v>
      </c>
      <c r="E1170" s="1" t="s">
        <v>14</v>
      </c>
      <c r="F1170" s="1" t="s">
        <v>443</v>
      </c>
      <c r="G1170" s="1" t="s">
        <v>88</v>
      </c>
      <c r="H1170" s="1" t="s">
        <v>43</v>
      </c>
      <c r="I1170" s="1" t="s">
        <v>1988</v>
      </c>
      <c r="J1170">
        <v>39.072000000000003</v>
      </c>
      <c r="K1170">
        <v>3</v>
      </c>
      <c r="L1170">
        <v>2.9304000000000001</v>
      </c>
    </row>
    <row r="1171" spans="1:12" x14ac:dyDescent="0.25">
      <c r="A1171" s="1" t="s">
        <v>1989</v>
      </c>
      <c r="B1171" s="2">
        <v>41248</v>
      </c>
      <c r="C1171" s="2">
        <v>41252</v>
      </c>
      <c r="D1171" s="1" t="s">
        <v>1333</v>
      </c>
      <c r="E1171" s="1" t="s">
        <v>14</v>
      </c>
      <c r="F1171" s="1" t="s">
        <v>197</v>
      </c>
      <c r="G1171" s="1" t="s">
        <v>16</v>
      </c>
      <c r="H1171" s="1" t="s">
        <v>21</v>
      </c>
      <c r="I1171" s="1" t="s">
        <v>548</v>
      </c>
      <c r="J1171">
        <v>44.46</v>
      </c>
      <c r="K1171">
        <v>2</v>
      </c>
      <c r="L1171">
        <v>14.671799999999999</v>
      </c>
    </row>
    <row r="1172" spans="1:12" x14ac:dyDescent="0.25">
      <c r="A1172" s="1" t="s">
        <v>1990</v>
      </c>
      <c r="B1172" s="2">
        <v>41622</v>
      </c>
      <c r="C1172" s="2">
        <v>41628</v>
      </c>
      <c r="D1172" s="1" t="s">
        <v>387</v>
      </c>
      <c r="E1172" s="1" t="s">
        <v>14</v>
      </c>
      <c r="F1172" s="1" t="s">
        <v>606</v>
      </c>
      <c r="G1172" s="1" t="s">
        <v>16</v>
      </c>
      <c r="H1172" s="1" t="s">
        <v>23</v>
      </c>
      <c r="I1172" s="1" t="s">
        <v>1991</v>
      </c>
      <c r="J1172">
        <v>9.84</v>
      </c>
      <c r="K1172">
        <v>3</v>
      </c>
      <c r="L1172">
        <v>3.2471999999999999</v>
      </c>
    </row>
    <row r="1173" spans="1:12" x14ac:dyDescent="0.25">
      <c r="A1173" s="1" t="s">
        <v>1992</v>
      </c>
      <c r="B1173" s="2">
        <v>41793</v>
      </c>
      <c r="C1173" s="2">
        <v>41796</v>
      </c>
      <c r="D1173" s="1" t="s">
        <v>1993</v>
      </c>
      <c r="E1173" s="1" t="s">
        <v>14</v>
      </c>
      <c r="F1173" s="1" t="s">
        <v>391</v>
      </c>
      <c r="G1173" s="1" t="s">
        <v>73</v>
      </c>
      <c r="H1173" s="1" t="s">
        <v>67</v>
      </c>
      <c r="I1173" s="1" t="s">
        <v>191</v>
      </c>
      <c r="J1173">
        <v>25.344000000000001</v>
      </c>
      <c r="K1173">
        <v>6</v>
      </c>
      <c r="L1173">
        <v>7.92</v>
      </c>
    </row>
    <row r="1174" spans="1:12" x14ac:dyDescent="0.25">
      <c r="A1174" s="1" t="s">
        <v>1992</v>
      </c>
      <c r="B1174" s="2">
        <v>41793</v>
      </c>
      <c r="C1174" s="2">
        <v>41796</v>
      </c>
      <c r="D1174" s="1" t="s">
        <v>1993</v>
      </c>
      <c r="E1174" s="1" t="s">
        <v>14</v>
      </c>
      <c r="F1174" s="1" t="s">
        <v>391</v>
      </c>
      <c r="G1174" s="1" t="s">
        <v>73</v>
      </c>
      <c r="H1174" s="1" t="s">
        <v>128</v>
      </c>
      <c r="I1174" s="1" t="s">
        <v>1994</v>
      </c>
      <c r="J1174">
        <v>43.92</v>
      </c>
      <c r="K1174">
        <v>5</v>
      </c>
      <c r="L1174">
        <v>15.920999999999999</v>
      </c>
    </row>
    <row r="1175" spans="1:12" x14ac:dyDescent="0.25">
      <c r="A1175" s="1" t="s">
        <v>1995</v>
      </c>
      <c r="B1175" s="2">
        <v>41212</v>
      </c>
      <c r="C1175" s="2">
        <v>41215</v>
      </c>
      <c r="D1175" s="1" t="s">
        <v>239</v>
      </c>
      <c r="E1175" s="1" t="s">
        <v>14</v>
      </c>
      <c r="F1175" s="1" t="s">
        <v>177</v>
      </c>
      <c r="G1175" s="1" t="s">
        <v>96</v>
      </c>
      <c r="H1175" s="1" t="s">
        <v>736</v>
      </c>
      <c r="I1175" s="1" t="s">
        <v>1418</v>
      </c>
      <c r="J1175">
        <v>59.994</v>
      </c>
      <c r="K1175">
        <v>2</v>
      </c>
      <c r="L1175">
        <v>-45.995399999999997</v>
      </c>
    </row>
    <row r="1176" spans="1:12" x14ac:dyDescent="0.25">
      <c r="A1176" s="1" t="s">
        <v>1995</v>
      </c>
      <c r="B1176" s="2">
        <v>41212</v>
      </c>
      <c r="C1176" s="2">
        <v>41215</v>
      </c>
      <c r="D1176" s="1" t="s">
        <v>239</v>
      </c>
      <c r="E1176" s="1" t="s">
        <v>14</v>
      </c>
      <c r="F1176" s="1" t="s">
        <v>177</v>
      </c>
      <c r="G1176" s="1" t="s">
        <v>96</v>
      </c>
      <c r="H1176" s="1" t="s">
        <v>249</v>
      </c>
      <c r="I1176" s="1" t="s">
        <v>1996</v>
      </c>
      <c r="J1176">
        <v>439.99200000000002</v>
      </c>
      <c r="K1176">
        <v>1</v>
      </c>
      <c r="L1176">
        <v>164.99700000000001</v>
      </c>
    </row>
    <row r="1177" spans="1:12" x14ac:dyDescent="0.25">
      <c r="A1177" s="1" t="s">
        <v>1995</v>
      </c>
      <c r="B1177" s="2">
        <v>41212</v>
      </c>
      <c r="C1177" s="2">
        <v>41215</v>
      </c>
      <c r="D1177" s="1" t="s">
        <v>239</v>
      </c>
      <c r="E1177" s="1" t="s">
        <v>14</v>
      </c>
      <c r="F1177" s="1" t="s">
        <v>177</v>
      </c>
      <c r="G1177" s="1" t="s">
        <v>96</v>
      </c>
      <c r="H1177" s="1" t="s">
        <v>25</v>
      </c>
      <c r="I1177" s="1" t="s">
        <v>1770</v>
      </c>
      <c r="J1177">
        <v>87.96</v>
      </c>
      <c r="K1177">
        <v>5</v>
      </c>
      <c r="L1177">
        <v>30.786000000000001</v>
      </c>
    </row>
    <row r="1178" spans="1:12" x14ac:dyDescent="0.25">
      <c r="A1178" s="1" t="s">
        <v>1995</v>
      </c>
      <c r="B1178" s="2">
        <v>41212</v>
      </c>
      <c r="C1178" s="2">
        <v>41215</v>
      </c>
      <c r="D1178" s="1" t="s">
        <v>239</v>
      </c>
      <c r="E1178" s="1" t="s">
        <v>14</v>
      </c>
      <c r="F1178" s="1" t="s">
        <v>177</v>
      </c>
      <c r="G1178" s="1" t="s">
        <v>96</v>
      </c>
      <c r="H1178" s="1" t="s">
        <v>21</v>
      </c>
      <c r="I1178" s="1" t="s">
        <v>1997</v>
      </c>
      <c r="J1178">
        <v>15.488</v>
      </c>
      <c r="K1178">
        <v>4</v>
      </c>
      <c r="L1178">
        <v>3.6783999999999999</v>
      </c>
    </row>
    <row r="1179" spans="1:12" x14ac:dyDescent="0.25">
      <c r="A1179" s="1" t="s">
        <v>1998</v>
      </c>
      <c r="B1179" s="2">
        <v>41232</v>
      </c>
      <c r="C1179" s="2">
        <v>41234</v>
      </c>
      <c r="D1179" s="1" t="s">
        <v>1896</v>
      </c>
      <c r="E1179" s="1" t="s">
        <v>14</v>
      </c>
      <c r="F1179" s="1" t="s">
        <v>36</v>
      </c>
      <c r="G1179" s="1" t="s">
        <v>37</v>
      </c>
      <c r="H1179" s="1" t="s">
        <v>21</v>
      </c>
      <c r="I1179" s="1" t="s">
        <v>1710</v>
      </c>
      <c r="J1179">
        <v>141.96</v>
      </c>
      <c r="K1179">
        <v>2</v>
      </c>
      <c r="L1179">
        <v>22.7136</v>
      </c>
    </row>
    <row r="1180" spans="1:12" x14ac:dyDescent="0.25">
      <c r="A1180" s="1" t="s">
        <v>1999</v>
      </c>
      <c r="B1180" s="2">
        <v>40799</v>
      </c>
      <c r="C1180" s="2">
        <v>40803</v>
      </c>
      <c r="D1180" s="1" t="s">
        <v>1873</v>
      </c>
      <c r="E1180" s="1" t="s">
        <v>14</v>
      </c>
      <c r="F1180" s="1" t="s">
        <v>962</v>
      </c>
      <c r="G1180" s="1" t="s">
        <v>73</v>
      </c>
      <c r="H1180" s="1" t="s">
        <v>43</v>
      </c>
      <c r="I1180" s="1" t="s">
        <v>2000</v>
      </c>
      <c r="J1180">
        <v>79.400000000000006</v>
      </c>
      <c r="K1180">
        <v>5</v>
      </c>
      <c r="L1180">
        <v>5.9550000000000001</v>
      </c>
    </row>
    <row r="1181" spans="1:12" x14ac:dyDescent="0.25">
      <c r="A1181" s="1" t="s">
        <v>2001</v>
      </c>
      <c r="B1181" s="2">
        <v>41928</v>
      </c>
      <c r="C1181" s="2">
        <v>41930</v>
      </c>
      <c r="D1181" s="1" t="s">
        <v>2002</v>
      </c>
      <c r="E1181" s="1" t="s">
        <v>14</v>
      </c>
      <c r="F1181" s="1" t="s">
        <v>15</v>
      </c>
      <c r="G1181" s="1" t="s">
        <v>16</v>
      </c>
      <c r="H1181" s="1" t="s">
        <v>31</v>
      </c>
      <c r="I1181" s="1" t="s">
        <v>2003</v>
      </c>
      <c r="J1181">
        <v>510.24</v>
      </c>
      <c r="K1181">
        <v>3</v>
      </c>
      <c r="L1181">
        <v>6.3780000000000001</v>
      </c>
    </row>
    <row r="1182" spans="1:12" x14ac:dyDescent="0.25">
      <c r="A1182" s="1" t="s">
        <v>2001</v>
      </c>
      <c r="B1182" s="2">
        <v>41928</v>
      </c>
      <c r="C1182" s="2">
        <v>41930</v>
      </c>
      <c r="D1182" s="1" t="s">
        <v>2002</v>
      </c>
      <c r="E1182" s="1" t="s">
        <v>14</v>
      </c>
      <c r="F1182" s="1" t="s">
        <v>15</v>
      </c>
      <c r="G1182" s="1" t="s">
        <v>16</v>
      </c>
      <c r="H1182" s="1" t="s">
        <v>67</v>
      </c>
      <c r="I1182" s="1" t="s">
        <v>1098</v>
      </c>
      <c r="J1182">
        <v>204.95</v>
      </c>
      <c r="K1182">
        <v>5</v>
      </c>
      <c r="L1182">
        <v>100.4255</v>
      </c>
    </row>
    <row r="1183" spans="1:12" x14ac:dyDescent="0.25">
      <c r="A1183" s="1" t="s">
        <v>2004</v>
      </c>
      <c r="B1183" s="2">
        <v>41751</v>
      </c>
      <c r="C1183" s="2">
        <v>41754</v>
      </c>
      <c r="D1183" s="1" t="s">
        <v>1089</v>
      </c>
      <c r="E1183" s="1" t="s">
        <v>14</v>
      </c>
      <c r="F1183" s="1" t="s">
        <v>36</v>
      </c>
      <c r="G1183" s="1" t="s">
        <v>37</v>
      </c>
      <c r="H1183" s="1" t="s">
        <v>58</v>
      </c>
      <c r="I1183" s="1" t="s">
        <v>2005</v>
      </c>
      <c r="J1183">
        <v>11.54</v>
      </c>
      <c r="K1183">
        <v>1</v>
      </c>
      <c r="L1183">
        <v>3.4620000000000002</v>
      </c>
    </row>
    <row r="1184" spans="1:12" x14ac:dyDescent="0.25">
      <c r="A1184" s="1" t="s">
        <v>2004</v>
      </c>
      <c r="B1184" s="2">
        <v>41751</v>
      </c>
      <c r="C1184" s="2">
        <v>41754</v>
      </c>
      <c r="D1184" s="1" t="s">
        <v>1089</v>
      </c>
      <c r="E1184" s="1" t="s">
        <v>14</v>
      </c>
      <c r="F1184" s="1" t="s">
        <v>36</v>
      </c>
      <c r="G1184" s="1" t="s">
        <v>37</v>
      </c>
      <c r="H1184" s="1" t="s">
        <v>21</v>
      </c>
      <c r="I1184" s="1" t="s">
        <v>2006</v>
      </c>
      <c r="J1184">
        <v>162.6</v>
      </c>
      <c r="K1184">
        <v>3</v>
      </c>
      <c r="L1184">
        <v>34.146000000000001</v>
      </c>
    </row>
    <row r="1185" spans="1:12" x14ac:dyDescent="0.25">
      <c r="A1185" s="1" t="s">
        <v>2007</v>
      </c>
      <c r="B1185" s="2">
        <v>40885</v>
      </c>
      <c r="C1185" s="2">
        <v>40887</v>
      </c>
      <c r="D1185" s="1" t="s">
        <v>1389</v>
      </c>
      <c r="E1185" s="1" t="s">
        <v>14</v>
      </c>
      <c r="F1185" s="1" t="s">
        <v>664</v>
      </c>
      <c r="G1185" s="1" t="s">
        <v>37</v>
      </c>
      <c r="H1185" s="1" t="s">
        <v>67</v>
      </c>
      <c r="I1185" s="1" t="s">
        <v>2008</v>
      </c>
      <c r="J1185">
        <v>45.68</v>
      </c>
      <c r="K1185">
        <v>2</v>
      </c>
      <c r="L1185">
        <v>21.012799999999999</v>
      </c>
    </row>
    <row r="1186" spans="1:12" x14ac:dyDescent="0.25">
      <c r="A1186" s="1" t="s">
        <v>2007</v>
      </c>
      <c r="B1186" s="2">
        <v>40885</v>
      </c>
      <c r="C1186" s="2">
        <v>40887</v>
      </c>
      <c r="D1186" s="1" t="s">
        <v>1389</v>
      </c>
      <c r="E1186" s="1" t="s">
        <v>14</v>
      </c>
      <c r="F1186" s="1" t="s">
        <v>664</v>
      </c>
      <c r="G1186" s="1" t="s">
        <v>37</v>
      </c>
      <c r="H1186" s="1" t="s">
        <v>110</v>
      </c>
      <c r="I1186" s="1" t="s">
        <v>358</v>
      </c>
      <c r="J1186">
        <v>603.91999999999996</v>
      </c>
      <c r="K1186">
        <v>5</v>
      </c>
      <c r="L1186">
        <v>45.293999999999997</v>
      </c>
    </row>
    <row r="1187" spans="1:12" x14ac:dyDescent="0.25">
      <c r="A1187" s="1" t="s">
        <v>2009</v>
      </c>
      <c r="B1187" s="2">
        <v>40907</v>
      </c>
      <c r="C1187" s="2">
        <v>40912</v>
      </c>
      <c r="D1187" s="1" t="s">
        <v>2010</v>
      </c>
      <c r="E1187" s="1" t="s">
        <v>14</v>
      </c>
      <c r="F1187" s="1" t="s">
        <v>105</v>
      </c>
      <c r="G1187" s="1" t="s">
        <v>73</v>
      </c>
      <c r="H1187" s="1" t="s">
        <v>27</v>
      </c>
      <c r="I1187" s="1" t="s">
        <v>1966</v>
      </c>
      <c r="J1187">
        <v>551.98500000000001</v>
      </c>
      <c r="K1187">
        <v>5</v>
      </c>
      <c r="L1187">
        <v>-459.98750000000001</v>
      </c>
    </row>
    <row r="1188" spans="1:12" x14ac:dyDescent="0.25">
      <c r="A1188" s="1" t="s">
        <v>2011</v>
      </c>
      <c r="B1188" s="2">
        <v>41635</v>
      </c>
      <c r="C1188" s="2">
        <v>41642</v>
      </c>
      <c r="D1188" s="1" t="s">
        <v>126</v>
      </c>
      <c r="E1188" s="1" t="s">
        <v>14</v>
      </c>
      <c r="F1188" s="1" t="s">
        <v>177</v>
      </c>
      <c r="G1188" s="1" t="s">
        <v>96</v>
      </c>
      <c r="H1188" s="1" t="s">
        <v>29</v>
      </c>
      <c r="I1188" s="1" t="s">
        <v>1324</v>
      </c>
      <c r="J1188">
        <v>18.72</v>
      </c>
      <c r="K1188">
        <v>2</v>
      </c>
      <c r="L1188">
        <v>3.51</v>
      </c>
    </row>
    <row r="1189" spans="1:12" x14ac:dyDescent="0.25">
      <c r="A1189" s="1" t="s">
        <v>2012</v>
      </c>
      <c r="B1189" s="2">
        <v>41879</v>
      </c>
      <c r="C1189" s="2">
        <v>41881</v>
      </c>
      <c r="D1189" s="1" t="s">
        <v>1747</v>
      </c>
      <c r="E1189" s="1" t="s">
        <v>14</v>
      </c>
      <c r="F1189" s="1" t="s">
        <v>213</v>
      </c>
      <c r="G1189" s="1" t="s">
        <v>16</v>
      </c>
      <c r="H1189" s="1" t="s">
        <v>21</v>
      </c>
      <c r="I1189" s="1" t="s">
        <v>1017</v>
      </c>
      <c r="J1189">
        <v>198.46</v>
      </c>
      <c r="K1189">
        <v>2</v>
      </c>
      <c r="L1189">
        <v>99.23</v>
      </c>
    </row>
    <row r="1190" spans="1:12" x14ac:dyDescent="0.25">
      <c r="A1190" s="1" t="s">
        <v>2012</v>
      </c>
      <c r="B1190" s="2">
        <v>41879</v>
      </c>
      <c r="C1190" s="2">
        <v>41881</v>
      </c>
      <c r="D1190" s="1" t="s">
        <v>1747</v>
      </c>
      <c r="E1190" s="1" t="s">
        <v>14</v>
      </c>
      <c r="F1190" s="1" t="s">
        <v>213</v>
      </c>
      <c r="G1190" s="1" t="s">
        <v>16</v>
      </c>
      <c r="H1190" s="1" t="s">
        <v>29</v>
      </c>
      <c r="I1190" s="1" t="s">
        <v>1843</v>
      </c>
      <c r="J1190">
        <v>321.92</v>
      </c>
      <c r="K1190">
        <v>4</v>
      </c>
      <c r="L1190">
        <v>96.575999999999993</v>
      </c>
    </row>
    <row r="1191" spans="1:12" x14ac:dyDescent="0.25">
      <c r="A1191" s="1" t="s">
        <v>2012</v>
      </c>
      <c r="B1191" s="2">
        <v>41879</v>
      </c>
      <c r="C1191" s="2">
        <v>41881</v>
      </c>
      <c r="D1191" s="1" t="s">
        <v>1747</v>
      </c>
      <c r="E1191" s="1" t="s">
        <v>14</v>
      </c>
      <c r="F1191" s="1" t="s">
        <v>213</v>
      </c>
      <c r="G1191" s="1" t="s">
        <v>16</v>
      </c>
      <c r="H1191" s="1" t="s">
        <v>249</v>
      </c>
      <c r="I1191" s="1" t="s">
        <v>1996</v>
      </c>
      <c r="J1191">
        <v>879.98400000000004</v>
      </c>
      <c r="K1191">
        <v>2</v>
      </c>
      <c r="L1191">
        <v>329.99400000000003</v>
      </c>
    </row>
    <row r="1192" spans="1:12" x14ac:dyDescent="0.25">
      <c r="A1192" s="1" t="s">
        <v>2012</v>
      </c>
      <c r="B1192" s="2">
        <v>41879</v>
      </c>
      <c r="C1192" s="2">
        <v>41881</v>
      </c>
      <c r="D1192" s="1" t="s">
        <v>1747</v>
      </c>
      <c r="E1192" s="1" t="s">
        <v>14</v>
      </c>
      <c r="F1192" s="1" t="s">
        <v>213</v>
      </c>
      <c r="G1192" s="1" t="s">
        <v>16</v>
      </c>
      <c r="H1192" s="1" t="s">
        <v>122</v>
      </c>
      <c r="I1192" s="1" t="s">
        <v>574</v>
      </c>
      <c r="J1192">
        <v>28.4</v>
      </c>
      <c r="K1192">
        <v>5</v>
      </c>
      <c r="L1192">
        <v>8.2360000000000007</v>
      </c>
    </row>
    <row r="1193" spans="1:12" x14ac:dyDescent="0.25">
      <c r="A1193" s="1" t="s">
        <v>2012</v>
      </c>
      <c r="B1193" s="2">
        <v>41879</v>
      </c>
      <c r="C1193" s="2">
        <v>41881</v>
      </c>
      <c r="D1193" s="1" t="s">
        <v>1747</v>
      </c>
      <c r="E1193" s="1" t="s">
        <v>14</v>
      </c>
      <c r="F1193" s="1" t="s">
        <v>213</v>
      </c>
      <c r="G1193" s="1" t="s">
        <v>16</v>
      </c>
      <c r="H1193" s="1" t="s">
        <v>110</v>
      </c>
      <c r="I1193" s="1" t="s">
        <v>308</v>
      </c>
      <c r="J1193">
        <v>230.28</v>
      </c>
      <c r="K1193">
        <v>3</v>
      </c>
      <c r="L1193">
        <v>23.027999999999999</v>
      </c>
    </row>
    <row r="1194" spans="1:12" x14ac:dyDescent="0.25">
      <c r="A1194" s="1" t="s">
        <v>2012</v>
      </c>
      <c r="B1194" s="2">
        <v>41879</v>
      </c>
      <c r="C1194" s="2">
        <v>41881</v>
      </c>
      <c r="D1194" s="1" t="s">
        <v>1747</v>
      </c>
      <c r="E1194" s="1" t="s">
        <v>14</v>
      </c>
      <c r="F1194" s="1" t="s">
        <v>213</v>
      </c>
      <c r="G1194" s="1" t="s">
        <v>16</v>
      </c>
      <c r="H1194" s="1" t="s">
        <v>67</v>
      </c>
      <c r="I1194" s="1" t="s">
        <v>1798</v>
      </c>
      <c r="J1194">
        <v>116.28</v>
      </c>
      <c r="K1194">
        <v>3</v>
      </c>
      <c r="L1194">
        <v>56.977200000000003</v>
      </c>
    </row>
    <row r="1195" spans="1:12" x14ac:dyDescent="0.25">
      <c r="A1195" s="1" t="s">
        <v>2012</v>
      </c>
      <c r="B1195" s="2">
        <v>41879</v>
      </c>
      <c r="C1195" s="2">
        <v>41881</v>
      </c>
      <c r="D1195" s="1" t="s">
        <v>1747</v>
      </c>
      <c r="E1195" s="1" t="s">
        <v>14</v>
      </c>
      <c r="F1195" s="1" t="s">
        <v>213</v>
      </c>
      <c r="G1195" s="1" t="s">
        <v>16</v>
      </c>
      <c r="H1195" s="1" t="s">
        <v>27</v>
      </c>
      <c r="I1195" s="1" t="s">
        <v>2013</v>
      </c>
      <c r="J1195">
        <v>841.56799999999998</v>
      </c>
      <c r="K1195">
        <v>2</v>
      </c>
      <c r="L1195">
        <v>294.54880000000003</v>
      </c>
    </row>
    <row r="1196" spans="1:12" x14ac:dyDescent="0.25">
      <c r="A1196" s="1" t="s">
        <v>2012</v>
      </c>
      <c r="B1196" s="2">
        <v>41879</v>
      </c>
      <c r="C1196" s="2">
        <v>41881</v>
      </c>
      <c r="D1196" s="1" t="s">
        <v>1747</v>
      </c>
      <c r="E1196" s="1" t="s">
        <v>14</v>
      </c>
      <c r="F1196" s="1" t="s">
        <v>213</v>
      </c>
      <c r="G1196" s="1" t="s">
        <v>16</v>
      </c>
      <c r="H1196" s="1" t="s">
        <v>43</v>
      </c>
      <c r="I1196" s="1" t="s">
        <v>2014</v>
      </c>
      <c r="J1196">
        <v>354.9</v>
      </c>
      <c r="K1196">
        <v>5</v>
      </c>
      <c r="L1196">
        <v>17.745000000000001</v>
      </c>
    </row>
    <row r="1197" spans="1:12" x14ac:dyDescent="0.25">
      <c r="A1197" s="1" t="s">
        <v>2015</v>
      </c>
      <c r="B1197" s="2">
        <v>41170</v>
      </c>
      <c r="C1197" s="2">
        <v>41175</v>
      </c>
      <c r="D1197" s="1" t="s">
        <v>744</v>
      </c>
      <c r="E1197" s="1" t="s">
        <v>14</v>
      </c>
      <c r="F1197" s="1" t="s">
        <v>15</v>
      </c>
      <c r="G1197" s="1" t="s">
        <v>16</v>
      </c>
      <c r="H1197" s="1" t="s">
        <v>23</v>
      </c>
      <c r="I1197" s="1" t="s">
        <v>2016</v>
      </c>
      <c r="J1197">
        <v>11.68</v>
      </c>
      <c r="K1197">
        <v>2</v>
      </c>
      <c r="L1197">
        <v>5.4896000000000003</v>
      </c>
    </row>
    <row r="1198" spans="1:12" x14ac:dyDescent="0.25">
      <c r="A1198" s="1" t="s">
        <v>2015</v>
      </c>
      <c r="B1198" s="2">
        <v>41170</v>
      </c>
      <c r="C1198" s="2">
        <v>41175</v>
      </c>
      <c r="D1198" s="1" t="s">
        <v>744</v>
      </c>
      <c r="E1198" s="1" t="s">
        <v>14</v>
      </c>
      <c r="F1198" s="1" t="s">
        <v>15</v>
      </c>
      <c r="G1198" s="1" t="s">
        <v>16</v>
      </c>
      <c r="H1198" s="1" t="s">
        <v>122</v>
      </c>
      <c r="I1198" s="1" t="s">
        <v>1981</v>
      </c>
      <c r="J1198">
        <v>16.899999999999999</v>
      </c>
      <c r="K1198">
        <v>2</v>
      </c>
      <c r="L1198">
        <v>5.07</v>
      </c>
    </row>
    <row r="1199" spans="1:12" x14ac:dyDescent="0.25">
      <c r="A1199" s="1" t="s">
        <v>2015</v>
      </c>
      <c r="B1199" s="2">
        <v>41170</v>
      </c>
      <c r="C1199" s="2">
        <v>41175</v>
      </c>
      <c r="D1199" s="1" t="s">
        <v>744</v>
      </c>
      <c r="E1199" s="1" t="s">
        <v>14</v>
      </c>
      <c r="F1199" s="1" t="s">
        <v>15</v>
      </c>
      <c r="G1199" s="1" t="s">
        <v>16</v>
      </c>
      <c r="H1199" s="1" t="s">
        <v>21</v>
      </c>
      <c r="I1199" s="1" t="s">
        <v>2017</v>
      </c>
      <c r="J1199">
        <v>24.4</v>
      </c>
      <c r="K1199">
        <v>2</v>
      </c>
      <c r="L1199">
        <v>10.247999999999999</v>
      </c>
    </row>
    <row r="1200" spans="1:12" x14ac:dyDescent="0.25">
      <c r="A1200" s="1" t="s">
        <v>2018</v>
      </c>
      <c r="B1200" s="2">
        <v>41626</v>
      </c>
      <c r="C1200" s="2">
        <v>41630</v>
      </c>
      <c r="D1200" s="1" t="s">
        <v>2019</v>
      </c>
      <c r="E1200" s="1" t="s">
        <v>14</v>
      </c>
      <c r="F1200" s="1" t="s">
        <v>47</v>
      </c>
      <c r="G1200" s="1" t="s">
        <v>16</v>
      </c>
      <c r="H1200" s="1" t="s">
        <v>31</v>
      </c>
      <c r="I1200" s="1" t="s">
        <v>406</v>
      </c>
      <c r="J1200">
        <v>2003.52</v>
      </c>
      <c r="K1200">
        <v>6</v>
      </c>
      <c r="L1200">
        <v>-325.572</v>
      </c>
    </row>
    <row r="1201" spans="1:12" x14ac:dyDescent="0.25">
      <c r="A1201" s="1" t="s">
        <v>2020</v>
      </c>
      <c r="B1201" s="2">
        <v>41032</v>
      </c>
      <c r="C1201" s="2">
        <v>41037</v>
      </c>
      <c r="D1201" s="1" t="s">
        <v>2021</v>
      </c>
      <c r="E1201" s="1" t="s">
        <v>14</v>
      </c>
      <c r="F1201" s="1" t="s">
        <v>2022</v>
      </c>
      <c r="G1201" s="1" t="s">
        <v>16</v>
      </c>
      <c r="H1201" s="1" t="s">
        <v>21</v>
      </c>
      <c r="I1201" s="1" t="s">
        <v>2023</v>
      </c>
      <c r="J1201">
        <v>665.88</v>
      </c>
      <c r="K1201">
        <v>6</v>
      </c>
      <c r="L1201">
        <v>106.5408</v>
      </c>
    </row>
    <row r="1202" spans="1:12" x14ac:dyDescent="0.25">
      <c r="A1202" s="1" t="s">
        <v>2024</v>
      </c>
      <c r="B1202" s="2">
        <v>41579</v>
      </c>
      <c r="C1202" s="2">
        <v>41583</v>
      </c>
      <c r="D1202" s="1" t="s">
        <v>2025</v>
      </c>
      <c r="E1202" s="1" t="s">
        <v>14</v>
      </c>
      <c r="F1202" s="1" t="s">
        <v>15</v>
      </c>
      <c r="G1202" s="1" t="s">
        <v>16</v>
      </c>
      <c r="H1202" s="1" t="s">
        <v>43</v>
      </c>
      <c r="I1202" s="1" t="s">
        <v>1683</v>
      </c>
      <c r="J1202">
        <v>1085.42</v>
      </c>
      <c r="K1202">
        <v>7</v>
      </c>
      <c r="L1202">
        <v>282.20920000000001</v>
      </c>
    </row>
    <row r="1203" spans="1:12" x14ac:dyDescent="0.25">
      <c r="A1203" s="1" t="s">
        <v>2026</v>
      </c>
      <c r="B1203" s="2">
        <v>40729</v>
      </c>
      <c r="C1203" s="2">
        <v>40735</v>
      </c>
      <c r="D1203" s="1" t="s">
        <v>1914</v>
      </c>
      <c r="E1203" s="1" t="s">
        <v>14</v>
      </c>
      <c r="F1203" s="1" t="s">
        <v>15</v>
      </c>
      <c r="G1203" s="1" t="s">
        <v>16</v>
      </c>
      <c r="H1203" s="1" t="s">
        <v>27</v>
      </c>
      <c r="I1203" s="1" t="s">
        <v>363</v>
      </c>
      <c r="J1203">
        <v>180.96</v>
      </c>
      <c r="K1203">
        <v>6</v>
      </c>
      <c r="L1203">
        <v>67.86</v>
      </c>
    </row>
    <row r="1204" spans="1:12" x14ac:dyDescent="0.25">
      <c r="A1204" s="1" t="s">
        <v>2027</v>
      </c>
      <c r="B1204" s="2">
        <v>40571</v>
      </c>
      <c r="C1204" s="2">
        <v>40577</v>
      </c>
      <c r="D1204" s="1" t="s">
        <v>2028</v>
      </c>
      <c r="E1204" s="1" t="s">
        <v>14</v>
      </c>
      <c r="F1204" s="1" t="s">
        <v>197</v>
      </c>
      <c r="G1204" s="1" t="s">
        <v>16</v>
      </c>
      <c r="H1204" s="1" t="s">
        <v>43</v>
      </c>
      <c r="I1204" s="1" t="s">
        <v>1774</v>
      </c>
      <c r="J1204">
        <v>57.23</v>
      </c>
      <c r="K1204">
        <v>1</v>
      </c>
      <c r="L1204">
        <v>14.307499999999999</v>
      </c>
    </row>
    <row r="1205" spans="1:12" x14ac:dyDescent="0.25">
      <c r="A1205" s="1" t="s">
        <v>2027</v>
      </c>
      <c r="B1205" s="2">
        <v>40571</v>
      </c>
      <c r="C1205" s="2">
        <v>40577</v>
      </c>
      <c r="D1205" s="1" t="s">
        <v>2028</v>
      </c>
      <c r="E1205" s="1" t="s">
        <v>14</v>
      </c>
      <c r="F1205" s="1" t="s">
        <v>197</v>
      </c>
      <c r="G1205" s="1" t="s">
        <v>16</v>
      </c>
      <c r="H1205" s="1" t="s">
        <v>31</v>
      </c>
      <c r="I1205" s="1" t="s">
        <v>2029</v>
      </c>
      <c r="J1205">
        <v>333</v>
      </c>
      <c r="K1205">
        <v>3</v>
      </c>
      <c r="L1205">
        <v>-16.649999999999999</v>
      </c>
    </row>
    <row r="1206" spans="1:12" x14ac:dyDescent="0.25">
      <c r="A1206" s="1" t="s">
        <v>2027</v>
      </c>
      <c r="B1206" s="2">
        <v>40571</v>
      </c>
      <c r="C1206" s="2">
        <v>40577</v>
      </c>
      <c r="D1206" s="1" t="s">
        <v>2028</v>
      </c>
      <c r="E1206" s="1" t="s">
        <v>14</v>
      </c>
      <c r="F1206" s="1" t="s">
        <v>197</v>
      </c>
      <c r="G1206" s="1" t="s">
        <v>16</v>
      </c>
      <c r="H1206" s="1" t="s">
        <v>23</v>
      </c>
      <c r="I1206" s="1" t="s">
        <v>2030</v>
      </c>
      <c r="J1206">
        <v>36.44</v>
      </c>
      <c r="K1206">
        <v>4</v>
      </c>
      <c r="L1206">
        <v>12.0252</v>
      </c>
    </row>
    <row r="1207" spans="1:12" x14ac:dyDescent="0.25">
      <c r="A1207" s="1" t="s">
        <v>2031</v>
      </c>
      <c r="B1207" s="2">
        <v>40641</v>
      </c>
      <c r="C1207" s="2">
        <v>40648</v>
      </c>
      <c r="D1207" s="1" t="s">
        <v>1538</v>
      </c>
      <c r="E1207" s="1" t="s">
        <v>14</v>
      </c>
      <c r="F1207" s="1" t="s">
        <v>907</v>
      </c>
      <c r="G1207" s="1" t="s">
        <v>73</v>
      </c>
      <c r="H1207" s="1" t="s">
        <v>119</v>
      </c>
      <c r="I1207" s="1" t="s">
        <v>1042</v>
      </c>
      <c r="J1207">
        <v>2.3679999999999999</v>
      </c>
      <c r="K1207">
        <v>2</v>
      </c>
      <c r="L1207">
        <v>0.82879999999999998</v>
      </c>
    </row>
    <row r="1208" spans="1:12" x14ac:dyDescent="0.25">
      <c r="A1208" s="1" t="s">
        <v>2031</v>
      </c>
      <c r="B1208" s="2">
        <v>40641</v>
      </c>
      <c r="C1208" s="2">
        <v>40648</v>
      </c>
      <c r="D1208" s="1" t="s">
        <v>1538</v>
      </c>
      <c r="E1208" s="1" t="s">
        <v>14</v>
      </c>
      <c r="F1208" s="1" t="s">
        <v>907</v>
      </c>
      <c r="G1208" s="1" t="s">
        <v>73</v>
      </c>
      <c r="H1208" s="1" t="s">
        <v>67</v>
      </c>
      <c r="I1208" s="1" t="s">
        <v>2032</v>
      </c>
      <c r="J1208">
        <v>19.007999999999999</v>
      </c>
      <c r="K1208">
        <v>3</v>
      </c>
      <c r="L1208">
        <v>6.8903999999999996</v>
      </c>
    </row>
    <row r="1209" spans="1:12" x14ac:dyDescent="0.25">
      <c r="A1209" s="1" t="s">
        <v>2033</v>
      </c>
      <c r="B1209" s="2">
        <v>40750</v>
      </c>
      <c r="C1209" s="2">
        <v>40757</v>
      </c>
      <c r="D1209" s="1" t="s">
        <v>64</v>
      </c>
      <c r="E1209" s="1" t="s">
        <v>14</v>
      </c>
      <c r="F1209" s="1" t="s">
        <v>949</v>
      </c>
      <c r="G1209" s="1" t="s">
        <v>285</v>
      </c>
      <c r="H1209" s="1" t="s">
        <v>25</v>
      </c>
      <c r="I1209" s="1" t="s">
        <v>2034</v>
      </c>
      <c r="J1209">
        <v>911.98400000000004</v>
      </c>
      <c r="K1209">
        <v>2</v>
      </c>
      <c r="L1209">
        <v>113.998</v>
      </c>
    </row>
    <row r="1210" spans="1:12" x14ac:dyDescent="0.25">
      <c r="A1210" s="1" t="s">
        <v>2033</v>
      </c>
      <c r="B1210" s="2">
        <v>40750</v>
      </c>
      <c r="C1210" s="2">
        <v>40757</v>
      </c>
      <c r="D1210" s="1" t="s">
        <v>64</v>
      </c>
      <c r="E1210" s="1" t="s">
        <v>14</v>
      </c>
      <c r="F1210" s="1" t="s">
        <v>949</v>
      </c>
      <c r="G1210" s="1" t="s">
        <v>285</v>
      </c>
      <c r="H1210" s="1" t="s">
        <v>110</v>
      </c>
      <c r="I1210" s="1" t="s">
        <v>847</v>
      </c>
      <c r="J1210">
        <v>674.35199999999998</v>
      </c>
      <c r="K1210">
        <v>3</v>
      </c>
      <c r="L1210">
        <v>-109.5822</v>
      </c>
    </row>
    <row r="1211" spans="1:12" x14ac:dyDescent="0.25">
      <c r="A1211" s="1" t="s">
        <v>2033</v>
      </c>
      <c r="B1211" s="2">
        <v>40750</v>
      </c>
      <c r="C1211" s="2">
        <v>40757</v>
      </c>
      <c r="D1211" s="1" t="s">
        <v>64</v>
      </c>
      <c r="E1211" s="1" t="s">
        <v>14</v>
      </c>
      <c r="F1211" s="1" t="s">
        <v>949</v>
      </c>
      <c r="G1211" s="1" t="s">
        <v>285</v>
      </c>
      <c r="H1211" s="1" t="s">
        <v>21</v>
      </c>
      <c r="I1211" s="1" t="s">
        <v>2035</v>
      </c>
      <c r="J1211">
        <v>134.01</v>
      </c>
      <c r="K1211">
        <v>9</v>
      </c>
      <c r="L1211">
        <v>36.182699999999997</v>
      </c>
    </row>
    <row r="1212" spans="1:12" x14ac:dyDescent="0.25">
      <c r="A1212" s="1" t="s">
        <v>2033</v>
      </c>
      <c r="B1212" s="2">
        <v>40750</v>
      </c>
      <c r="C1212" s="2">
        <v>40757</v>
      </c>
      <c r="D1212" s="1" t="s">
        <v>64</v>
      </c>
      <c r="E1212" s="1" t="s">
        <v>14</v>
      </c>
      <c r="F1212" s="1" t="s">
        <v>949</v>
      </c>
      <c r="G1212" s="1" t="s">
        <v>285</v>
      </c>
      <c r="H1212" s="1" t="s">
        <v>58</v>
      </c>
      <c r="I1212" s="1" t="s">
        <v>2036</v>
      </c>
      <c r="J1212">
        <v>170.97</v>
      </c>
      <c r="K1212">
        <v>3</v>
      </c>
      <c r="L1212">
        <v>70.097700000000003</v>
      </c>
    </row>
    <row r="1213" spans="1:12" x14ac:dyDescent="0.25">
      <c r="A1213" s="1" t="s">
        <v>2037</v>
      </c>
      <c r="B1213" s="2">
        <v>40844</v>
      </c>
      <c r="C1213" s="2">
        <v>40847</v>
      </c>
      <c r="D1213" s="1" t="s">
        <v>2038</v>
      </c>
      <c r="E1213" s="1" t="s">
        <v>14</v>
      </c>
      <c r="F1213" s="1" t="s">
        <v>15</v>
      </c>
      <c r="G1213" s="1" t="s">
        <v>16</v>
      </c>
      <c r="H1213" s="1" t="s">
        <v>27</v>
      </c>
      <c r="I1213" s="1" t="s">
        <v>251</v>
      </c>
      <c r="J1213">
        <v>7.1840000000000002</v>
      </c>
      <c r="K1213">
        <v>2</v>
      </c>
      <c r="L1213">
        <v>2.2450000000000001</v>
      </c>
    </row>
    <row r="1214" spans="1:12" x14ac:dyDescent="0.25">
      <c r="A1214" s="1" t="s">
        <v>2037</v>
      </c>
      <c r="B1214" s="2">
        <v>40844</v>
      </c>
      <c r="C1214" s="2">
        <v>40847</v>
      </c>
      <c r="D1214" s="1" t="s">
        <v>2038</v>
      </c>
      <c r="E1214" s="1" t="s">
        <v>14</v>
      </c>
      <c r="F1214" s="1" t="s">
        <v>15</v>
      </c>
      <c r="G1214" s="1" t="s">
        <v>16</v>
      </c>
      <c r="H1214" s="1" t="s">
        <v>122</v>
      </c>
      <c r="I1214" s="1" t="s">
        <v>2039</v>
      </c>
      <c r="J1214">
        <v>6.28</v>
      </c>
      <c r="K1214">
        <v>2</v>
      </c>
      <c r="L1214">
        <v>6.2799999999999995E-2</v>
      </c>
    </row>
    <row r="1215" spans="1:12" x14ac:dyDescent="0.25">
      <c r="A1215" s="1" t="s">
        <v>2037</v>
      </c>
      <c r="B1215" s="2">
        <v>40844</v>
      </c>
      <c r="C1215" s="2">
        <v>40847</v>
      </c>
      <c r="D1215" s="1" t="s">
        <v>2038</v>
      </c>
      <c r="E1215" s="1" t="s">
        <v>14</v>
      </c>
      <c r="F1215" s="1" t="s">
        <v>15</v>
      </c>
      <c r="G1215" s="1" t="s">
        <v>16</v>
      </c>
      <c r="H1215" s="1" t="s">
        <v>122</v>
      </c>
      <c r="I1215" s="1" t="s">
        <v>2040</v>
      </c>
      <c r="J1215">
        <v>480.74</v>
      </c>
      <c r="K1215">
        <v>2</v>
      </c>
      <c r="L1215">
        <v>14.4222</v>
      </c>
    </row>
    <row r="1216" spans="1:12" x14ac:dyDescent="0.25">
      <c r="A1216" s="1" t="s">
        <v>2037</v>
      </c>
      <c r="B1216" s="2">
        <v>40844</v>
      </c>
      <c r="C1216" s="2">
        <v>40847</v>
      </c>
      <c r="D1216" s="1" t="s">
        <v>2038</v>
      </c>
      <c r="E1216" s="1" t="s">
        <v>14</v>
      </c>
      <c r="F1216" s="1" t="s">
        <v>15</v>
      </c>
      <c r="G1216" s="1" t="s">
        <v>16</v>
      </c>
      <c r="H1216" s="1" t="s">
        <v>296</v>
      </c>
      <c r="I1216" s="1" t="s">
        <v>349</v>
      </c>
      <c r="J1216">
        <v>616.99800000000005</v>
      </c>
      <c r="K1216">
        <v>6</v>
      </c>
      <c r="L1216">
        <v>-36.293999999999997</v>
      </c>
    </row>
    <row r="1217" spans="1:12" x14ac:dyDescent="0.25">
      <c r="A1217" s="1" t="s">
        <v>2037</v>
      </c>
      <c r="B1217" s="2">
        <v>40844</v>
      </c>
      <c r="C1217" s="2">
        <v>40847</v>
      </c>
      <c r="D1217" s="1" t="s">
        <v>2038</v>
      </c>
      <c r="E1217" s="1" t="s">
        <v>14</v>
      </c>
      <c r="F1217" s="1" t="s">
        <v>15</v>
      </c>
      <c r="G1217" s="1" t="s">
        <v>16</v>
      </c>
      <c r="H1217" s="1" t="s">
        <v>43</v>
      </c>
      <c r="I1217" s="1" t="s">
        <v>1041</v>
      </c>
      <c r="J1217">
        <v>141.4</v>
      </c>
      <c r="K1217">
        <v>5</v>
      </c>
      <c r="L1217">
        <v>38.177999999999997</v>
      </c>
    </row>
    <row r="1218" spans="1:12" x14ac:dyDescent="0.25">
      <c r="A1218" s="1" t="s">
        <v>2041</v>
      </c>
      <c r="B1218" s="2">
        <v>41797</v>
      </c>
      <c r="C1218" s="2">
        <v>41801</v>
      </c>
      <c r="D1218" s="1" t="s">
        <v>1797</v>
      </c>
      <c r="E1218" s="1" t="s">
        <v>14</v>
      </c>
      <c r="F1218" s="1" t="s">
        <v>47</v>
      </c>
      <c r="G1218" s="1" t="s">
        <v>16</v>
      </c>
      <c r="H1218" s="1" t="s">
        <v>21</v>
      </c>
      <c r="I1218" s="1" t="s">
        <v>2042</v>
      </c>
      <c r="J1218">
        <v>4.95</v>
      </c>
      <c r="K1218">
        <v>1</v>
      </c>
      <c r="L1218">
        <v>2.1779999999999999</v>
      </c>
    </row>
    <row r="1219" spans="1:12" x14ac:dyDescent="0.25">
      <c r="A1219" s="1" t="s">
        <v>2041</v>
      </c>
      <c r="B1219" s="2">
        <v>41797</v>
      </c>
      <c r="C1219" s="2">
        <v>41801</v>
      </c>
      <c r="D1219" s="1" t="s">
        <v>1797</v>
      </c>
      <c r="E1219" s="1" t="s">
        <v>14</v>
      </c>
      <c r="F1219" s="1" t="s">
        <v>47</v>
      </c>
      <c r="G1219" s="1" t="s">
        <v>16</v>
      </c>
      <c r="H1219" s="1" t="s">
        <v>43</v>
      </c>
      <c r="I1219" s="1" t="s">
        <v>2043</v>
      </c>
      <c r="J1219">
        <v>26.4</v>
      </c>
      <c r="K1219">
        <v>5</v>
      </c>
      <c r="L1219">
        <v>0</v>
      </c>
    </row>
    <row r="1220" spans="1:12" x14ac:dyDescent="0.25">
      <c r="A1220" s="1" t="s">
        <v>2044</v>
      </c>
      <c r="B1220" s="2">
        <v>40897</v>
      </c>
      <c r="C1220" s="2">
        <v>40897</v>
      </c>
      <c r="D1220" s="1" t="s">
        <v>1562</v>
      </c>
      <c r="E1220" s="1" t="s">
        <v>14</v>
      </c>
      <c r="F1220" s="1" t="s">
        <v>2045</v>
      </c>
      <c r="G1220" s="1" t="s">
        <v>96</v>
      </c>
      <c r="H1220" s="1" t="s">
        <v>58</v>
      </c>
      <c r="I1220" s="1" t="s">
        <v>2046</v>
      </c>
      <c r="J1220">
        <v>447.94400000000002</v>
      </c>
      <c r="K1220">
        <v>7</v>
      </c>
      <c r="L1220">
        <v>89.588800000000006</v>
      </c>
    </row>
    <row r="1221" spans="1:12" x14ac:dyDescent="0.25">
      <c r="A1221" s="1" t="s">
        <v>2047</v>
      </c>
      <c r="B1221" s="2">
        <v>41930</v>
      </c>
      <c r="C1221" s="2">
        <v>41932</v>
      </c>
      <c r="D1221" s="1" t="s">
        <v>2048</v>
      </c>
      <c r="E1221" s="1" t="s">
        <v>14</v>
      </c>
      <c r="F1221" s="1" t="s">
        <v>197</v>
      </c>
      <c r="G1221" s="1" t="s">
        <v>16</v>
      </c>
      <c r="H1221" s="1" t="s">
        <v>23</v>
      </c>
      <c r="I1221" s="1" t="s">
        <v>2049</v>
      </c>
      <c r="J1221">
        <v>10.64</v>
      </c>
      <c r="K1221">
        <v>4</v>
      </c>
      <c r="L1221">
        <v>2.7664</v>
      </c>
    </row>
    <row r="1222" spans="1:12" x14ac:dyDescent="0.25">
      <c r="A1222" s="1" t="s">
        <v>2050</v>
      </c>
      <c r="B1222" s="2">
        <v>40751</v>
      </c>
      <c r="C1222" s="2">
        <v>40753</v>
      </c>
      <c r="D1222" s="1" t="s">
        <v>1124</v>
      </c>
      <c r="E1222" s="1" t="s">
        <v>14</v>
      </c>
      <c r="F1222" s="1" t="s">
        <v>47</v>
      </c>
      <c r="G1222" s="1" t="s">
        <v>16</v>
      </c>
      <c r="H1222" s="1" t="s">
        <v>58</v>
      </c>
      <c r="I1222" s="1" t="s">
        <v>1454</v>
      </c>
      <c r="J1222">
        <v>238</v>
      </c>
      <c r="K1222">
        <v>2</v>
      </c>
      <c r="L1222">
        <v>38.08</v>
      </c>
    </row>
    <row r="1223" spans="1:12" x14ac:dyDescent="0.25">
      <c r="A1223" s="1" t="s">
        <v>2051</v>
      </c>
      <c r="B1223" s="2">
        <v>41205</v>
      </c>
      <c r="C1223" s="2">
        <v>41209</v>
      </c>
      <c r="D1223" s="1" t="s">
        <v>2052</v>
      </c>
      <c r="E1223" s="1" t="s">
        <v>14</v>
      </c>
      <c r="F1223" s="1" t="s">
        <v>197</v>
      </c>
      <c r="G1223" s="1" t="s">
        <v>16</v>
      </c>
      <c r="H1223" s="1" t="s">
        <v>58</v>
      </c>
      <c r="I1223" s="1" t="s">
        <v>2053</v>
      </c>
      <c r="J1223">
        <v>148.32</v>
      </c>
      <c r="K1223">
        <v>9</v>
      </c>
      <c r="L1223">
        <v>63.7776</v>
      </c>
    </row>
    <row r="1224" spans="1:12" x14ac:dyDescent="0.25">
      <c r="A1224" s="1" t="s">
        <v>2051</v>
      </c>
      <c r="B1224" s="2">
        <v>41205</v>
      </c>
      <c r="C1224" s="2">
        <v>41209</v>
      </c>
      <c r="D1224" s="1" t="s">
        <v>2052</v>
      </c>
      <c r="E1224" s="1" t="s">
        <v>14</v>
      </c>
      <c r="F1224" s="1" t="s">
        <v>197</v>
      </c>
      <c r="G1224" s="1" t="s">
        <v>16</v>
      </c>
      <c r="H1224" s="1" t="s">
        <v>110</v>
      </c>
      <c r="I1224" s="1" t="s">
        <v>1791</v>
      </c>
      <c r="J1224">
        <v>240.78399999999999</v>
      </c>
      <c r="K1224">
        <v>1</v>
      </c>
      <c r="L1224">
        <v>27.088200000000001</v>
      </c>
    </row>
    <row r="1225" spans="1:12" x14ac:dyDescent="0.25">
      <c r="A1225" s="1" t="s">
        <v>2051</v>
      </c>
      <c r="B1225" s="2">
        <v>41205</v>
      </c>
      <c r="C1225" s="2">
        <v>41209</v>
      </c>
      <c r="D1225" s="1" t="s">
        <v>2052</v>
      </c>
      <c r="E1225" s="1" t="s">
        <v>14</v>
      </c>
      <c r="F1225" s="1" t="s">
        <v>197</v>
      </c>
      <c r="G1225" s="1" t="s">
        <v>16</v>
      </c>
      <c r="H1225" s="1" t="s">
        <v>110</v>
      </c>
      <c r="I1225" s="1" t="s">
        <v>2054</v>
      </c>
      <c r="J1225">
        <v>191.96799999999999</v>
      </c>
      <c r="K1225">
        <v>7</v>
      </c>
      <c r="L1225">
        <v>16.7972</v>
      </c>
    </row>
    <row r="1226" spans="1:12" x14ac:dyDescent="0.25">
      <c r="A1226" s="1" t="s">
        <v>2051</v>
      </c>
      <c r="B1226" s="2">
        <v>41205</v>
      </c>
      <c r="C1226" s="2">
        <v>41209</v>
      </c>
      <c r="D1226" s="1" t="s">
        <v>2052</v>
      </c>
      <c r="E1226" s="1" t="s">
        <v>14</v>
      </c>
      <c r="F1226" s="1" t="s">
        <v>197</v>
      </c>
      <c r="G1226" s="1" t="s">
        <v>16</v>
      </c>
      <c r="H1226" s="1" t="s">
        <v>67</v>
      </c>
      <c r="I1226" s="1" t="s">
        <v>2055</v>
      </c>
      <c r="J1226">
        <v>11.56</v>
      </c>
      <c r="K1226">
        <v>2</v>
      </c>
      <c r="L1226">
        <v>5.6643999999999997</v>
      </c>
    </row>
    <row r="1227" spans="1:12" x14ac:dyDescent="0.25">
      <c r="A1227" s="1" t="s">
        <v>2051</v>
      </c>
      <c r="B1227" s="2">
        <v>41205</v>
      </c>
      <c r="C1227" s="2">
        <v>41209</v>
      </c>
      <c r="D1227" s="1" t="s">
        <v>2052</v>
      </c>
      <c r="E1227" s="1" t="s">
        <v>14</v>
      </c>
      <c r="F1227" s="1" t="s">
        <v>197</v>
      </c>
      <c r="G1227" s="1" t="s">
        <v>16</v>
      </c>
      <c r="H1227" s="1" t="s">
        <v>128</v>
      </c>
      <c r="I1227" s="1" t="s">
        <v>657</v>
      </c>
      <c r="J1227">
        <v>11.8</v>
      </c>
      <c r="K1227">
        <v>4</v>
      </c>
      <c r="L1227">
        <v>5.6639999999999997</v>
      </c>
    </row>
    <row r="1228" spans="1:12" x14ac:dyDescent="0.25">
      <c r="A1228" s="1" t="s">
        <v>2051</v>
      </c>
      <c r="B1228" s="2">
        <v>41205</v>
      </c>
      <c r="C1228" s="2">
        <v>41209</v>
      </c>
      <c r="D1228" s="1" t="s">
        <v>2052</v>
      </c>
      <c r="E1228" s="1" t="s">
        <v>14</v>
      </c>
      <c r="F1228" s="1" t="s">
        <v>197</v>
      </c>
      <c r="G1228" s="1" t="s">
        <v>16</v>
      </c>
      <c r="H1228" s="1" t="s">
        <v>110</v>
      </c>
      <c r="I1228" s="1" t="s">
        <v>1645</v>
      </c>
      <c r="J1228">
        <v>842.35199999999998</v>
      </c>
      <c r="K1228">
        <v>3</v>
      </c>
      <c r="L1228">
        <v>42.117600000000003</v>
      </c>
    </row>
    <row r="1229" spans="1:12" x14ac:dyDescent="0.25">
      <c r="A1229" s="1" t="s">
        <v>2056</v>
      </c>
      <c r="B1229" s="2">
        <v>41075</v>
      </c>
      <c r="C1229" s="2">
        <v>41080</v>
      </c>
      <c r="D1229" s="1" t="s">
        <v>2057</v>
      </c>
      <c r="E1229" s="1" t="s">
        <v>14</v>
      </c>
      <c r="F1229" s="1" t="s">
        <v>72</v>
      </c>
      <c r="G1229" s="1" t="s">
        <v>73</v>
      </c>
      <c r="H1229" s="1" t="s">
        <v>67</v>
      </c>
      <c r="I1229" s="1" t="s">
        <v>2058</v>
      </c>
      <c r="J1229">
        <v>9.5679999999999996</v>
      </c>
      <c r="K1229">
        <v>2</v>
      </c>
      <c r="L1229">
        <v>2.99</v>
      </c>
    </row>
    <row r="1230" spans="1:12" x14ac:dyDescent="0.25">
      <c r="A1230" s="1" t="s">
        <v>2056</v>
      </c>
      <c r="B1230" s="2">
        <v>41075</v>
      </c>
      <c r="C1230" s="2">
        <v>41080</v>
      </c>
      <c r="D1230" s="1" t="s">
        <v>2057</v>
      </c>
      <c r="E1230" s="1" t="s">
        <v>14</v>
      </c>
      <c r="F1230" s="1" t="s">
        <v>72</v>
      </c>
      <c r="G1230" s="1" t="s">
        <v>73</v>
      </c>
      <c r="H1230" s="1" t="s">
        <v>43</v>
      </c>
      <c r="I1230" s="1" t="s">
        <v>960</v>
      </c>
      <c r="J1230">
        <v>82.367999999999995</v>
      </c>
      <c r="K1230">
        <v>2</v>
      </c>
      <c r="L1230">
        <v>-19.5624</v>
      </c>
    </row>
    <row r="1231" spans="1:12" x14ac:dyDescent="0.25">
      <c r="A1231" s="1" t="s">
        <v>2056</v>
      </c>
      <c r="B1231" s="2">
        <v>41075</v>
      </c>
      <c r="C1231" s="2">
        <v>41080</v>
      </c>
      <c r="D1231" s="1" t="s">
        <v>2057</v>
      </c>
      <c r="E1231" s="1" t="s">
        <v>14</v>
      </c>
      <c r="F1231" s="1" t="s">
        <v>72</v>
      </c>
      <c r="G1231" s="1" t="s">
        <v>73</v>
      </c>
      <c r="H1231" s="1" t="s">
        <v>21</v>
      </c>
      <c r="I1231" s="1" t="s">
        <v>2059</v>
      </c>
      <c r="J1231">
        <v>364.70400000000001</v>
      </c>
      <c r="K1231">
        <v>6</v>
      </c>
      <c r="L1231">
        <v>-36.470399999999998</v>
      </c>
    </row>
    <row r="1232" spans="1:12" x14ac:dyDescent="0.25">
      <c r="A1232" s="1" t="s">
        <v>2056</v>
      </c>
      <c r="B1232" s="2">
        <v>41075</v>
      </c>
      <c r="C1232" s="2">
        <v>41080</v>
      </c>
      <c r="D1232" s="1" t="s">
        <v>2057</v>
      </c>
      <c r="E1232" s="1" t="s">
        <v>14</v>
      </c>
      <c r="F1232" s="1" t="s">
        <v>72</v>
      </c>
      <c r="G1232" s="1" t="s">
        <v>73</v>
      </c>
      <c r="H1232" s="1" t="s">
        <v>21</v>
      </c>
      <c r="I1232" s="1" t="s">
        <v>2060</v>
      </c>
      <c r="J1232">
        <v>40.256</v>
      </c>
      <c r="K1232">
        <v>4</v>
      </c>
      <c r="L1232">
        <v>11.070399999999999</v>
      </c>
    </row>
    <row r="1233" spans="1:12" x14ac:dyDescent="0.25">
      <c r="A1233" s="1" t="s">
        <v>2061</v>
      </c>
      <c r="B1233" s="2">
        <v>41603</v>
      </c>
      <c r="C1233" s="2">
        <v>41609</v>
      </c>
      <c r="D1233" s="1" t="s">
        <v>310</v>
      </c>
      <c r="E1233" s="1" t="s">
        <v>14</v>
      </c>
      <c r="F1233" s="1" t="s">
        <v>15</v>
      </c>
      <c r="G1233" s="1" t="s">
        <v>16</v>
      </c>
      <c r="H1233" s="1" t="s">
        <v>58</v>
      </c>
      <c r="I1233" s="1" t="s">
        <v>2062</v>
      </c>
      <c r="J1233">
        <v>659.9</v>
      </c>
      <c r="K1233">
        <v>2</v>
      </c>
      <c r="L1233">
        <v>217.767</v>
      </c>
    </row>
    <row r="1234" spans="1:12" x14ac:dyDescent="0.25">
      <c r="A1234" s="1" t="s">
        <v>2061</v>
      </c>
      <c r="B1234" s="2">
        <v>41603</v>
      </c>
      <c r="C1234" s="2">
        <v>41609</v>
      </c>
      <c r="D1234" s="1" t="s">
        <v>310</v>
      </c>
      <c r="E1234" s="1" t="s">
        <v>14</v>
      </c>
      <c r="F1234" s="1" t="s">
        <v>15</v>
      </c>
      <c r="G1234" s="1" t="s">
        <v>16</v>
      </c>
      <c r="H1234" s="1" t="s">
        <v>110</v>
      </c>
      <c r="I1234" s="1" t="s">
        <v>1399</v>
      </c>
      <c r="J1234">
        <v>1684.752</v>
      </c>
      <c r="K1234">
        <v>6</v>
      </c>
      <c r="L1234">
        <v>210.59399999999999</v>
      </c>
    </row>
    <row r="1235" spans="1:12" x14ac:dyDescent="0.25">
      <c r="A1235" s="1" t="s">
        <v>2061</v>
      </c>
      <c r="B1235" s="2">
        <v>41603</v>
      </c>
      <c r="C1235" s="2">
        <v>41609</v>
      </c>
      <c r="D1235" s="1" t="s">
        <v>310</v>
      </c>
      <c r="E1235" s="1" t="s">
        <v>14</v>
      </c>
      <c r="F1235" s="1" t="s">
        <v>15</v>
      </c>
      <c r="G1235" s="1" t="s">
        <v>16</v>
      </c>
      <c r="H1235" s="1" t="s">
        <v>58</v>
      </c>
      <c r="I1235" s="1" t="s">
        <v>1819</v>
      </c>
      <c r="J1235">
        <v>559.91999999999996</v>
      </c>
      <c r="K1235">
        <v>8</v>
      </c>
      <c r="L1235">
        <v>190.37280000000001</v>
      </c>
    </row>
    <row r="1236" spans="1:12" x14ac:dyDescent="0.25">
      <c r="A1236" s="1" t="s">
        <v>2063</v>
      </c>
      <c r="B1236" s="2">
        <v>41184</v>
      </c>
      <c r="C1236" s="2">
        <v>41189</v>
      </c>
      <c r="D1236" s="1" t="s">
        <v>987</v>
      </c>
      <c r="E1236" s="1" t="s">
        <v>14</v>
      </c>
      <c r="F1236" s="1" t="s">
        <v>15</v>
      </c>
      <c r="G1236" s="1" t="s">
        <v>16</v>
      </c>
      <c r="H1236" s="1" t="s">
        <v>43</v>
      </c>
      <c r="I1236" s="1" t="s">
        <v>2064</v>
      </c>
      <c r="J1236">
        <v>270.33999999999997</v>
      </c>
      <c r="K1236">
        <v>14</v>
      </c>
      <c r="L1236">
        <v>75.6952</v>
      </c>
    </row>
    <row r="1237" spans="1:12" x14ac:dyDescent="0.25">
      <c r="A1237" s="1" t="s">
        <v>2065</v>
      </c>
      <c r="B1237" s="2">
        <v>41839</v>
      </c>
      <c r="C1237" s="2">
        <v>41844</v>
      </c>
      <c r="D1237" s="1" t="s">
        <v>2066</v>
      </c>
      <c r="E1237" s="1" t="s">
        <v>14</v>
      </c>
      <c r="F1237" s="1" t="s">
        <v>105</v>
      </c>
      <c r="G1237" s="1" t="s">
        <v>73</v>
      </c>
      <c r="H1237" s="1" t="s">
        <v>31</v>
      </c>
      <c r="I1237" s="1" t="s">
        <v>1927</v>
      </c>
      <c r="J1237">
        <v>801.6</v>
      </c>
      <c r="K1237">
        <v>5</v>
      </c>
      <c r="L1237">
        <v>-448.89600000000002</v>
      </c>
    </row>
    <row r="1238" spans="1:12" x14ac:dyDescent="0.25">
      <c r="A1238" s="1" t="s">
        <v>2065</v>
      </c>
      <c r="B1238" s="2">
        <v>41839</v>
      </c>
      <c r="C1238" s="2">
        <v>41844</v>
      </c>
      <c r="D1238" s="1" t="s">
        <v>2066</v>
      </c>
      <c r="E1238" s="1" t="s">
        <v>14</v>
      </c>
      <c r="F1238" s="1" t="s">
        <v>105</v>
      </c>
      <c r="G1238" s="1" t="s">
        <v>73</v>
      </c>
      <c r="H1238" s="1" t="s">
        <v>110</v>
      </c>
      <c r="I1238" s="1" t="s">
        <v>1282</v>
      </c>
      <c r="J1238">
        <v>161.56800000000001</v>
      </c>
      <c r="K1238">
        <v>2</v>
      </c>
      <c r="L1238">
        <v>10.098000000000001</v>
      </c>
    </row>
    <row r="1239" spans="1:12" x14ac:dyDescent="0.25">
      <c r="A1239" s="1" t="s">
        <v>2065</v>
      </c>
      <c r="B1239" s="2">
        <v>41839</v>
      </c>
      <c r="C1239" s="2">
        <v>41844</v>
      </c>
      <c r="D1239" s="1" t="s">
        <v>2066</v>
      </c>
      <c r="E1239" s="1" t="s">
        <v>14</v>
      </c>
      <c r="F1239" s="1" t="s">
        <v>105</v>
      </c>
      <c r="G1239" s="1" t="s">
        <v>73</v>
      </c>
      <c r="H1239" s="1" t="s">
        <v>67</v>
      </c>
      <c r="I1239" s="1" t="s">
        <v>2067</v>
      </c>
      <c r="J1239">
        <v>16.096</v>
      </c>
      <c r="K1239">
        <v>2</v>
      </c>
      <c r="L1239">
        <v>5.2312000000000003</v>
      </c>
    </row>
    <row r="1240" spans="1:12" x14ac:dyDescent="0.25">
      <c r="A1240" s="1" t="s">
        <v>2065</v>
      </c>
      <c r="B1240" s="2">
        <v>41839</v>
      </c>
      <c r="C1240" s="2">
        <v>41844</v>
      </c>
      <c r="D1240" s="1" t="s">
        <v>2066</v>
      </c>
      <c r="E1240" s="1" t="s">
        <v>14</v>
      </c>
      <c r="F1240" s="1" t="s">
        <v>105</v>
      </c>
      <c r="G1240" s="1" t="s">
        <v>73</v>
      </c>
      <c r="H1240" s="1" t="s">
        <v>27</v>
      </c>
      <c r="I1240" s="1" t="s">
        <v>2068</v>
      </c>
      <c r="J1240">
        <v>7.6559999999999997</v>
      </c>
      <c r="K1240">
        <v>4</v>
      </c>
      <c r="L1240">
        <v>-6.1247999999999996</v>
      </c>
    </row>
    <row r="1241" spans="1:12" x14ac:dyDescent="0.25">
      <c r="A1241" s="1" t="s">
        <v>2065</v>
      </c>
      <c r="B1241" s="2">
        <v>41839</v>
      </c>
      <c r="C1241" s="2">
        <v>41844</v>
      </c>
      <c r="D1241" s="1" t="s">
        <v>2066</v>
      </c>
      <c r="E1241" s="1" t="s">
        <v>14</v>
      </c>
      <c r="F1241" s="1" t="s">
        <v>105</v>
      </c>
      <c r="G1241" s="1" t="s">
        <v>73</v>
      </c>
      <c r="H1241" s="1" t="s">
        <v>110</v>
      </c>
      <c r="I1241" s="1" t="s">
        <v>2069</v>
      </c>
      <c r="J1241">
        <v>311.976</v>
      </c>
      <c r="K1241">
        <v>3</v>
      </c>
      <c r="L1241">
        <v>-42.896700000000003</v>
      </c>
    </row>
    <row r="1242" spans="1:12" x14ac:dyDescent="0.25">
      <c r="A1242" s="1" t="s">
        <v>2070</v>
      </c>
      <c r="B1242" s="2">
        <v>40803</v>
      </c>
      <c r="C1242" s="2">
        <v>40807</v>
      </c>
      <c r="D1242" s="1" t="s">
        <v>369</v>
      </c>
      <c r="E1242" s="1" t="s">
        <v>14</v>
      </c>
      <c r="F1242" s="1" t="s">
        <v>36</v>
      </c>
      <c r="G1242" s="1" t="s">
        <v>37</v>
      </c>
      <c r="H1242" s="1" t="s">
        <v>43</v>
      </c>
      <c r="I1242" s="1" t="s">
        <v>2071</v>
      </c>
      <c r="J1242">
        <v>30.28</v>
      </c>
      <c r="K1242">
        <v>2</v>
      </c>
      <c r="L1242">
        <v>1.2112000000000001</v>
      </c>
    </row>
    <row r="1243" spans="1:12" x14ac:dyDescent="0.25">
      <c r="A1243" s="1" t="s">
        <v>2070</v>
      </c>
      <c r="B1243" s="2">
        <v>40803</v>
      </c>
      <c r="C1243" s="2">
        <v>40807</v>
      </c>
      <c r="D1243" s="1" t="s">
        <v>369</v>
      </c>
      <c r="E1243" s="1" t="s">
        <v>14</v>
      </c>
      <c r="F1243" s="1" t="s">
        <v>36</v>
      </c>
      <c r="G1243" s="1" t="s">
        <v>37</v>
      </c>
      <c r="H1243" s="1" t="s">
        <v>43</v>
      </c>
      <c r="I1243" s="1" t="s">
        <v>2064</v>
      </c>
      <c r="J1243">
        <v>57.93</v>
      </c>
      <c r="K1243">
        <v>3</v>
      </c>
      <c r="L1243">
        <v>16.220400000000001</v>
      </c>
    </row>
    <row r="1244" spans="1:12" x14ac:dyDescent="0.25">
      <c r="A1244" s="1" t="s">
        <v>2070</v>
      </c>
      <c r="B1244" s="2">
        <v>40803</v>
      </c>
      <c r="C1244" s="2">
        <v>40807</v>
      </c>
      <c r="D1244" s="1" t="s">
        <v>369</v>
      </c>
      <c r="E1244" s="1" t="s">
        <v>14</v>
      </c>
      <c r="F1244" s="1" t="s">
        <v>36</v>
      </c>
      <c r="G1244" s="1" t="s">
        <v>37</v>
      </c>
      <c r="H1244" s="1" t="s">
        <v>21</v>
      </c>
      <c r="I1244" s="1" t="s">
        <v>1598</v>
      </c>
      <c r="J1244">
        <v>35.340000000000003</v>
      </c>
      <c r="K1244">
        <v>2</v>
      </c>
      <c r="L1244">
        <v>13.4292</v>
      </c>
    </row>
    <row r="1245" spans="1:12" x14ac:dyDescent="0.25">
      <c r="A1245" s="1" t="s">
        <v>2070</v>
      </c>
      <c r="B1245" s="2">
        <v>40803</v>
      </c>
      <c r="C1245" s="2">
        <v>40807</v>
      </c>
      <c r="D1245" s="1" t="s">
        <v>369</v>
      </c>
      <c r="E1245" s="1" t="s">
        <v>14</v>
      </c>
      <c r="F1245" s="1" t="s">
        <v>36</v>
      </c>
      <c r="G1245" s="1" t="s">
        <v>37</v>
      </c>
      <c r="H1245" s="1" t="s">
        <v>27</v>
      </c>
      <c r="I1245" s="1" t="s">
        <v>1316</v>
      </c>
      <c r="J1245">
        <v>137.24</v>
      </c>
      <c r="K1245">
        <v>5</v>
      </c>
      <c r="L1245">
        <v>46.3185</v>
      </c>
    </row>
    <row r="1246" spans="1:12" x14ac:dyDescent="0.25">
      <c r="A1246" s="1" t="s">
        <v>2072</v>
      </c>
      <c r="B1246" s="2">
        <v>41885</v>
      </c>
      <c r="C1246" s="2">
        <v>41891</v>
      </c>
      <c r="D1246" s="1" t="s">
        <v>1267</v>
      </c>
      <c r="E1246" s="1" t="s">
        <v>14</v>
      </c>
      <c r="F1246" s="1" t="s">
        <v>1625</v>
      </c>
      <c r="G1246" s="1" t="s">
        <v>16</v>
      </c>
      <c r="H1246" s="1" t="s">
        <v>23</v>
      </c>
      <c r="I1246" s="1" t="s">
        <v>2073</v>
      </c>
      <c r="J1246">
        <v>9.4</v>
      </c>
      <c r="K1246">
        <v>5</v>
      </c>
      <c r="L1246">
        <v>2.726</v>
      </c>
    </row>
    <row r="1247" spans="1:12" x14ac:dyDescent="0.25">
      <c r="A1247" s="1" t="s">
        <v>2072</v>
      </c>
      <c r="B1247" s="2">
        <v>41885</v>
      </c>
      <c r="C1247" s="2">
        <v>41891</v>
      </c>
      <c r="D1247" s="1" t="s">
        <v>1267</v>
      </c>
      <c r="E1247" s="1" t="s">
        <v>14</v>
      </c>
      <c r="F1247" s="1" t="s">
        <v>1625</v>
      </c>
      <c r="G1247" s="1" t="s">
        <v>16</v>
      </c>
      <c r="H1247" s="1" t="s">
        <v>17</v>
      </c>
      <c r="I1247" s="1" t="s">
        <v>2074</v>
      </c>
      <c r="J1247">
        <v>74</v>
      </c>
      <c r="K1247">
        <v>5</v>
      </c>
      <c r="L1247">
        <v>37</v>
      </c>
    </row>
    <row r="1248" spans="1:12" x14ac:dyDescent="0.25">
      <c r="A1248" s="1" t="s">
        <v>2072</v>
      </c>
      <c r="B1248" s="2">
        <v>41885</v>
      </c>
      <c r="C1248" s="2">
        <v>41891</v>
      </c>
      <c r="D1248" s="1" t="s">
        <v>1267</v>
      </c>
      <c r="E1248" s="1" t="s">
        <v>14</v>
      </c>
      <c r="F1248" s="1" t="s">
        <v>1625</v>
      </c>
      <c r="G1248" s="1" t="s">
        <v>16</v>
      </c>
      <c r="H1248" s="1" t="s">
        <v>25</v>
      </c>
      <c r="I1248" s="1" t="s">
        <v>1940</v>
      </c>
      <c r="J1248">
        <v>201.584</v>
      </c>
      <c r="K1248">
        <v>2</v>
      </c>
      <c r="L1248">
        <v>12.599</v>
      </c>
    </row>
    <row r="1249" spans="1:12" x14ac:dyDescent="0.25">
      <c r="A1249" s="1" t="s">
        <v>2075</v>
      </c>
      <c r="B1249" s="2">
        <v>41411</v>
      </c>
      <c r="C1249" s="2">
        <v>41416</v>
      </c>
      <c r="D1249" s="1" t="s">
        <v>1993</v>
      </c>
      <c r="E1249" s="1" t="s">
        <v>14</v>
      </c>
      <c r="F1249" s="1" t="s">
        <v>15</v>
      </c>
      <c r="G1249" s="1" t="s">
        <v>16</v>
      </c>
      <c r="H1249" s="1" t="s">
        <v>67</v>
      </c>
      <c r="I1249" s="1" t="s">
        <v>2055</v>
      </c>
      <c r="J1249">
        <v>17.34</v>
      </c>
      <c r="K1249">
        <v>3</v>
      </c>
      <c r="L1249">
        <v>8.4966000000000008</v>
      </c>
    </row>
    <row r="1250" spans="1:12" x14ac:dyDescent="0.25">
      <c r="A1250" s="1" t="s">
        <v>2076</v>
      </c>
      <c r="B1250" s="2">
        <v>41335</v>
      </c>
      <c r="C1250" s="2">
        <v>41342</v>
      </c>
      <c r="D1250" s="1" t="s">
        <v>1873</v>
      </c>
      <c r="E1250" s="1" t="s">
        <v>14</v>
      </c>
      <c r="F1250" s="1" t="s">
        <v>177</v>
      </c>
      <c r="G1250" s="1" t="s">
        <v>96</v>
      </c>
      <c r="H1250" s="1" t="s">
        <v>25</v>
      </c>
      <c r="I1250" s="1" t="s">
        <v>2077</v>
      </c>
      <c r="J1250">
        <v>159.98400000000001</v>
      </c>
      <c r="K1250">
        <v>2</v>
      </c>
      <c r="L1250">
        <v>13.9986</v>
      </c>
    </row>
    <row r="1251" spans="1:12" x14ac:dyDescent="0.25">
      <c r="A1251" s="1" t="s">
        <v>2078</v>
      </c>
      <c r="B1251" s="2">
        <v>41452</v>
      </c>
      <c r="C1251" s="2">
        <v>41459</v>
      </c>
      <c r="D1251" s="1" t="s">
        <v>77</v>
      </c>
      <c r="E1251" s="1" t="s">
        <v>14</v>
      </c>
      <c r="F1251" s="1" t="s">
        <v>47</v>
      </c>
      <c r="G1251" s="1" t="s">
        <v>16</v>
      </c>
      <c r="H1251" s="1" t="s">
        <v>21</v>
      </c>
      <c r="I1251" s="1" t="s">
        <v>2079</v>
      </c>
      <c r="J1251">
        <v>22.14</v>
      </c>
      <c r="K1251">
        <v>3</v>
      </c>
      <c r="L1251">
        <v>6.4206000000000003</v>
      </c>
    </row>
    <row r="1252" spans="1:12" x14ac:dyDescent="0.25">
      <c r="A1252" s="1" t="s">
        <v>2080</v>
      </c>
      <c r="B1252" s="2">
        <v>41690</v>
      </c>
      <c r="C1252" s="2">
        <v>41691</v>
      </c>
      <c r="D1252" s="1" t="s">
        <v>1086</v>
      </c>
      <c r="E1252" s="1" t="s">
        <v>14</v>
      </c>
      <c r="F1252" s="1" t="s">
        <v>15</v>
      </c>
      <c r="G1252" s="1" t="s">
        <v>16</v>
      </c>
      <c r="H1252" s="1" t="s">
        <v>23</v>
      </c>
      <c r="I1252" s="1" t="s">
        <v>2081</v>
      </c>
      <c r="J1252">
        <v>12.84</v>
      </c>
      <c r="K1252">
        <v>3</v>
      </c>
      <c r="L1252">
        <v>3.4668000000000001</v>
      </c>
    </row>
    <row r="1253" spans="1:12" x14ac:dyDescent="0.25">
      <c r="A1253" s="1" t="s">
        <v>2080</v>
      </c>
      <c r="B1253" s="2">
        <v>41690</v>
      </c>
      <c r="C1253" s="2">
        <v>41691</v>
      </c>
      <c r="D1253" s="1" t="s">
        <v>1086</v>
      </c>
      <c r="E1253" s="1" t="s">
        <v>14</v>
      </c>
      <c r="F1253" s="1" t="s">
        <v>15</v>
      </c>
      <c r="G1253" s="1" t="s">
        <v>16</v>
      </c>
      <c r="H1253" s="1" t="s">
        <v>21</v>
      </c>
      <c r="I1253" s="1" t="s">
        <v>2035</v>
      </c>
      <c r="J1253">
        <v>44.67</v>
      </c>
      <c r="K1253">
        <v>3</v>
      </c>
      <c r="L1253">
        <v>12.0609</v>
      </c>
    </row>
    <row r="1254" spans="1:12" x14ac:dyDescent="0.25">
      <c r="A1254" s="1" t="s">
        <v>2082</v>
      </c>
      <c r="B1254" s="2">
        <v>41415</v>
      </c>
      <c r="C1254" s="2">
        <v>41418</v>
      </c>
      <c r="D1254" s="1" t="s">
        <v>2083</v>
      </c>
      <c r="E1254" s="1" t="s">
        <v>14</v>
      </c>
      <c r="F1254" s="1" t="s">
        <v>225</v>
      </c>
      <c r="G1254" s="1" t="s">
        <v>96</v>
      </c>
      <c r="H1254" s="1" t="s">
        <v>27</v>
      </c>
      <c r="I1254" s="1" t="s">
        <v>2084</v>
      </c>
      <c r="J1254">
        <v>40.634999999999998</v>
      </c>
      <c r="K1254">
        <v>7</v>
      </c>
      <c r="L1254">
        <v>-32.508000000000003</v>
      </c>
    </row>
    <row r="1255" spans="1:12" x14ac:dyDescent="0.25">
      <c r="A1255" s="1" t="s">
        <v>2085</v>
      </c>
      <c r="B1255" s="2">
        <v>40869</v>
      </c>
      <c r="C1255" s="2">
        <v>40873</v>
      </c>
      <c r="D1255" s="1" t="s">
        <v>2086</v>
      </c>
      <c r="E1255" s="1" t="s">
        <v>14</v>
      </c>
      <c r="F1255" s="1" t="s">
        <v>15</v>
      </c>
      <c r="G1255" s="1" t="s">
        <v>16</v>
      </c>
      <c r="H1255" s="1" t="s">
        <v>67</v>
      </c>
      <c r="I1255" s="1" t="s">
        <v>2058</v>
      </c>
      <c r="J1255">
        <v>53.82</v>
      </c>
      <c r="K1255">
        <v>9</v>
      </c>
      <c r="L1255">
        <v>24.219000000000001</v>
      </c>
    </row>
    <row r="1256" spans="1:12" x14ac:dyDescent="0.25">
      <c r="A1256" s="1" t="s">
        <v>2087</v>
      </c>
      <c r="B1256" s="2">
        <v>41915</v>
      </c>
      <c r="C1256" s="2">
        <v>41920</v>
      </c>
      <c r="D1256" s="1" t="s">
        <v>826</v>
      </c>
      <c r="E1256" s="1" t="s">
        <v>14</v>
      </c>
      <c r="F1256" s="1" t="s">
        <v>36</v>
      </c>
      <c r="G1256" s="1" t="s">
        <v>37</v>
      </c>
      <c r="H1256" s="1" t="s">
        <v>119</v>
      </c>
      <c r="I1256" s="1" t="s">
        <v>159</v>
      </c>
      <c r="J1256">
        <v>8.94</v>
      </c>
      <c r="K1256">
        <v>3</v>
      </c>
      <c r="L1256">
        <v>4.1124000000000001</v>
      </c>
    </row>
    <row r="1257" spans="1:12" x14ac:dyDescent="0.25">
      <c r="A1257" s="1" t="s">
        <v>2087</v>
      </c>
      <c r="B1257" s="2">
        <v>41915</v>
      </c>
      <c r="C1257" s="2">
        <v>41920</v>
      </c>
      <c r="D1257" s="1" t="s">
        <v>826</v>
      </c>
      <c r="E1257" s="1" t="s">
        <v>14</v>
      </c>
      <c r="F1257" s="1" t="s">
        <v>36</v>
      </c>
      <c r="G1257" s="1" t="s">
        <v>37</v>
      </c>
      <c r="H1257" s="1" t="s">
        <v>25</v>
      </c>
      <c r="I1257" s="1" t="s">
        <v>444</v>
      </c>
      <c r="J1257">
        <v>84.784000000000006</v>
      </c>
      <c r="K1257">
        <v>2</v>
      </c>
      <c r="L1257">
        <v>-20.136199999999999</v>
      </c>
    </row>
    <row r="1258" spans="1:12" x14ac:dyDescent="0.25">
      <c r="A1258" s="1" t="s">
        <v>2088</v>
      </c>
      <c r="B1258" s="2">
        <v>41989</v>
      </c>
      <c r="C1258" s="2">
        <v>41994</v>
      </c>
      <c r="D1258" s="1" t="s">
        <v>2089</v>
      </c>
      <c r="E1258" s="1" t="s">
        <v>14</v>
      </c>
      <c r="F1258" s="1" t="s">
        <v>36</v>
      </c>
      <c r="G1258" s="1" t="s">
        <v>37</v>
      </c>
      <c r="H1258" s="1" t="s">
        <v>21</v>
      </c>
      <c r="I1258" s="1" t="s">
        <v>2090</v>
      </c>
      <c r="J1258">
        <v>22.77</v>
      </c>
      <c r="K1258">
        <v>3</v>
      </c>
      <c r="L1258">
        <v>9.7911000000000001</v>
      </c>
    </row>
    <row r="1259" spans="1:12" x14ac:dyDescent="0.25">
      <c r="A1259" s="1" t="s">
        <v>2091</v>
      </c>
      <c r="B1259" s="2">
        <v>41463</v>
      </c>
      <c r="C1259" s="2">
        <v>41465</v>
      </c>
      <c r="D1259" s="1" t="s">
        <v>2092</v>
      </c>
      <c r="E1259" s="1" t="s">
        <v>14</v>
      </c>
      <c r="F1259" s="1" t="s">
        <v>15</v>
      </c>
      <c r="G1259" s="1" t="s">
        <v>16</v>
      </c>
      <c r="H1259" s="1" t="s">
        <v>110</v>
      </c>
      <c r="I1259" s="1" t="s">
        <v>1077</v>
      </c>
      <c r="J1259">
        <v>287.96800000000002</v>
      </c>
      <c r="K1259">
        <v>4</v>
      </c>
      <c r="L1259">
        <v>-3.5996000000000001</v>
      </c>
    </row>
    <row r="1260" spans="1:12" x14ac:dyDescent="0.25">
      <c r="A1260" s="1" t="s">
        <v>2091</v>
      </c>
      <c r="B1260" s="2">
        <v>41463</v>
      </c>
      <c r="C1260" s="2">
        <v>41465</v>
      </c>
      <c r="D1260" s="1" t="s">
        <v>2092</v>
      </c>
      <c r="E1260" s="1" t="s">
        <v>14</v>
      </c>
      <c r="F1260" s="1" t="s">
        <v>15</v>
      </c>
      <c r="G1260" s="1" t="s">
        <v>16</v>
      </c>
      <c r="H1260" s="1" t="s">
        <v>249</v>
      </c>
      <c r="I1260" s="1" t="s">
        <v>1383</v>
      </c>
      <c r="J1260">
        <v>2799.96</v>
      </c>
      <c r="K1260">
        <v>5</v>
      </c>
      <c r="L1260">
        <v>944.98649999999998</v>
      </c>
    </row>
    <row r="1261" spans="1:12" x14ac:dyDescent="0.25">
      <c r="A1261" s="1" t="s">
        <v>2091</v>
      </c>
      <c r="B1261" s="2">
        <v>41463</v>
      </c>
      <c r="C1261" s="2">
        <v>41465</v>
      </c>
      <c r="D1261" s="1" t="s">
        <v>2092</v>
      </c>
      <c r="E1261" s="1" t="s">
        <v>14</v>
      </c>
      <c r="F1261" s="1" t="s">
        <v>15</v>
      </c>
      <c r="G1261" s="1" t="s">
        <v>16</v>
      </c>
      <c r="H1261" s="1" t="s">
        <v>67</v>
      </c>
      <c r="I1261" s="1" t="s">
        <v>2093</v>
      </c>
      <c r="J1261">
        <v>48.94</v>
      </c>
      <c r="K1261">
        <v>1</v>
      </c>
      <c r="L1261">
        <v>24.47</v>
      </c>
    </row>
    <row r="1262" spans="1:12" x14ac:dyDescent="0.25">
      <c r="A1262" s="1" t="s">
        <v>2094</v>
      </c>
      <c r="B1262" s="2">
        <v>41382</v>
      </c>
      <c r="C1262" s="2">
        <v>41386</v>
      </c>
      <c r="D1262" s="1" t="s">
        <v>940</v>
      </c>
      <c r="E1262" s="1" t="s">
        <v>14</v>
      </c>
      <c r="F1262" s="1" t="s">
        <v>2095</v>
      </c>
      <c r="G1262" s="1" t="s">
        <v>16</v>
      </c>
      <c r="H1262" s="1" t="s">
        <v>296</v>
      </c>
      <c r="I1262" s="1" t="s">
        <v>2096</v>
      </c>
      <c r="J1262">
        <v>257.49900000000002</v>
      </c>
      <c r="K1262">
        <v>3</v>
      </c>
      <c r="L1262">
        <v>24.235199999999999</v>
      </c>
    </row>
    <row r="1263" spans="1:12" x14ac:dyDescent="0.25">
      <c r="A1263" s="1" t="s">
        <v>2097</v>
      </c>
      <c r="B1263" s="2">
        <v>40827</v>
      </c>
      <c r="C1263" s="2">
        <v>40832</v>
      </c>
      <c r="D1263" s="1" t="s">
        <v>1616</v>
      </c>
      <c r="E1263" s="1" t="s">
        <v>14</v>
      </c>
      <c r="F1263" s="1" t="s">
        <v>36</v>
      </c>
      <c r="G1263" s="1" t="s">
        <v>37</v>
      </c>
      <c r="H1263" s="1" t="s">
        <v>21</v>
      </c>
      <c r="I1263" s="1" t="s">
        <v>2098</v>
      </c>
      <c r="J1263">
        <v>63.47</v>
      </c>
      <c r="K1263">
        <v>11</v>
      </c>
      <c r="L1263">
        <v>19.041</v>
      </c>
    </row>
    <row r="1264" spans="1:12" x14ac:dyDescent="0.25">
      <c r="A1264" s="1" t="s">
        <v>2097</v>
      </c>
      <c r="B1264" s="2">
        <v>40827</v>
      </c>
      <c r="C1264" s="2">
        <v>40832</v>
      </c>
      <c r="D1264" s="1" t="s">
        <v>1616</v>
      </c>
      <c r="E1264" s="1" t="s">
        <v>14</v>
      </c>
      <c r="F1264" s="1" t="s">
        <v>36</v>
      </c>
      <c r="G1264" s="1" t="s">
        <v>37</v>
      </c>
      <c r="H1264" s="1" t="s">
        <v>58</v>
      </c>
      <c r="I1264" s="1" t="s">
        <v>2099</v>
      </c>
      <c r="J1264">
        <v>345</v>
      </c>
      <c r="K1264">
        <v>5</v>
      </c>
      <c r="L1264">
        <v>58.65</v>
      </c>
    </row>
    <row r="1265" spans="1:12" x14ac:dyDescent="0.25">
      <c r="A1265" s="1" t="s">
        <v>2100</v>
      </c>
      <c r="B1265" s="2">
        <v>41261</v>
      </c>
      <c r="C1265" s="2">
        <v>41265</v>
      </c>
      <c r="D1265" s="1" t="s">
        <v>2101</v>
      </c>
      <c r="E1265" s="1" t="s">
        <v>14</v>
      </c>
      <c r="F1265" s="1" t="s">
        <v>315</v>
      </c>
      <c r="G1265" s="1" t="s">
        <v>96</v>
      </c>
      <c r="H1265" s="1" t="s">
        <v>23</v>
      </c>
      <c r="I1265" s="1" t="s">
        <v>2081</v>
      </c>
      <c r="J1265">
        <v>6.8479999999999999</v>
      </c>
      <c r="K1265">
        <v>2</v>
      </c>
      <c r="L1265">
        <v>0.59919999999999995</v>
      </c>
    </row>
    <row r="1266" spans="1:12" x14ac:dyDescent="0.25">
      <c r="A1266" s="1" t="s">
        <v>2102</v>
      </c>
      <c r="B1266" s="2">
        <v>41641</v>
      </c>
      <c r="C1266" s="2">
        <v>41645</v>
      </c>
      <c r="D1266" s="1" t="s">
        <v>1067</v>
      </c>
      <c r="E1266" s="1" t="s">
        <v>14</v>
      </c>
      <c r="F1266" s="1" t="s">
        <v>15</v>
      </c>
      <c r="G1266" s="1" t="s">
        <v>16</v>
      </c>
      <c r="H1266" s="1" t="s">
        <v>21</v>
      </c>
      <c r="I1266" s="1" t="s">
        <v>2103</v>
      </c>
      <c r="J1266">
        <v>474.43</v>
      </c>
      <c r="K1266">
        <v>11</v>
      </c>
      <c r="L1266">
        <v>199.26060000000001</v>
      </c>
    </row>
    <row r="1267" spans="1:12" x14ac:dyDescent="0.25">
      <c r="A1267" s="1" t="s">
        <v>2104</v>
      </c>
      <c r="B1267" s="2">
        <v>41940</v>
      </c>
      <c r="C1267" s="2">
        <v>41941</v>
      </c>
      <c r="D1267" s="1" t="s">
        <v>2105</v>
      </c>
      <c r="E1267" s="1" t="s">
        <v>14</v>
      </c>
      <c r="F1267" s="1" t="s">
        <v>47</v>
      </c>
      <c r="G1267" s="1" t="s">
        <v>16</v>
      </c>
      <c r="H1267" s="1" t="s">
        <v>296</v>
      </c>
      <c r="I1267" s="1" t="s">
        <v>2106</v>
      </c>
      <c r="J1267">
        <v>556.66499999999996</v>
      </c>
      <c r="K1267">
        <v>5</v>
      </c>
      <c r="L1267">
        <v>6.5490000000000004</v>
      </c>
    </row>
    <row r="1268" spans="1:12" x14ac:dyDescent="0.25">
      <c r="A1268" s="1" t="s">
        <v>2104</v>
      </c>
      <c r="B1268" s="2">
        <v>41940</v>
      </c>
      <c r="C1268" s="2">
        <v>41941</v>
      </c>
      <c r="D1268" s="1" t="s">
        <v>2105</v>
      </c>
      <c r="E1268" s="1" t="s">
        <v>14</v>
      </c>
      <c r="F1268" s="1" t="s">
        <v>47</v>
      </c>
      <c r="G1268" s="1" t="s">
        <v>16</v>
      </c>
      <c r="H1268" s="1" t="s">
        <v>25</v>
      </c>
      <c r="I1268" s="1" t="s">
        <v>2107</v>
      </c>
      <c r="J1268">
        <v>95.84</v>
      </c>
      <c r="K1268">
        <v>4</v>
      </c>
      <c r="L1268">
        <v>34.741999999999997</v>
      </c>
    </row>
    <row r="1269" spans="1:12" x14ac:dyDescent="0.25">
      <c r="A1269" s="1" t="s">
        <v>2108</v>
      </c>
      <c r="B1269" s="2">
        <v>41544</v>
      </c>
      <c r="C1269" s="2">
        <v>41548</v>
      </c>
      <c r="D1269" s="1" t="s">
        <v>2109</v>
      </c>
      <c r="E1269" s="1" t="s">
        <v>14</v>
      </c>
      <c r="F1269" s="1" t="s">
        <v>2110</v>
      </c>
      <c r="G1269" s="1" t="s">
        <v>37</v>
      </c>
      <c r="H1269" s="1" t="s">
        <v>29</v>
      </c>
      <c r="I1269" s="1" t="s">
        <v>2111</v>
      </c>
      <c r="J1269">
        <v>236.88</v>
      </c>
      <c r="K1269">
        <v>6</v>
      </c>
      <c r="L1269">
        <v>66.326400000000007</v>
      </c>
    </row>
    <row r="1270" spans="1:12" x14ac:dyDescent="0.25">
      <c r="A1270" s="1" t="s">
        <v>2108</v>
      </c>
      <c r="B1270" s="2">
        <v>41544</v>
      </c>
      <c r="C1270" s="2">
        <v>41548</v>
      </c>
      <c r="D1270" s="1" t="s">
        <v>2109</v>
      </c>
      <c r="E1270" s="1" t="s">
        <v>14</v>
      </c>
      <c r="F1270" s="1" t="s">
        <v>2110</v>
      </c>
      <c r="G1270" s="1" t="s">
        <v>37</v>
      </c>
      <c r="H1270" s="1" t="s">
        <v>67</v>
      </c>
      <c r="I1270" s="1" t="s">
        <v>1057</v>
      </c>
      <c r="J1270">
        <v>29.9</v>
      </c>
      <c r="K1270">
        <v>5</v>
      </c>
      <c r="L1270">
        <v>14.651</v>
      </c>
    </row>
    <row r="1271" spans="1:12" x14ac:dyDescent="0.25">
      <c r="A1271" s="1" t="s">
        <v>2108</v>
      </c>
      <c r="B1271" s="2">
        <v>41544</v>
      </c>
      <c r="C1271" s="2">
        <v>41548</v>
      </c>
      <c r="D1271" s="1" t="s">
        <v>2109</v>
      </c>
      <c r="E1271" s="1" t="s">
        <v>14</v>
      </c>
      <c r="F1271" s="1" t="s">
        <v>2110</v>
      </c>
      <c r="G1271" s="1" t="s">
        <v>37</v>
      </c>
      <c r="H1271" s="1" t="s">
        <v>58</v>
      </c>
      <c r="I1271" s="1" t="s">
        <v>1019</v>
      </c>
      <c r="J1271">
        <v>100</v>
      </c>
      <c r="K1271">
        <v>4</v>
      </c>
      <c r="L1271">
        <v>21</v>
      </c>
    </row>
    <row r="1272" spans="1:12" x14ac:dyDescent="0.25">
      <c r="A1272" s="1" t="s">
        <v>2112</v>
      </c>
      <c r="B1272" s="2">
        <v>40906</v>
      </c>
      <c r="C1272" s="2">
        <v>40910</v>
      </c>
      <c r="D1272" s="1" t="s">
        <v>1575</v>
      </c>
      <c r="E1272" s="1" t="s">
        <v>14</v>
      </c>
      <c r="F1272" s="1" t="s">
        <v>47</v>
      </c>
      <c r="G1272" s="1" t="s">
        <v>16</v>
      </c>
      <c r="H1272" s="1" t="s">
        <v>21</v>
      </c>
      <c r="I1272" s="1" t="s">
        <v>2113</v>
      </c>
      <c r="J1272">
        <v>24.9</v>
      </c>
      <c r="K1272">
        <v>5</v>
      </c>
      <c r="L1272">
        <v>8.2170000000000005</v>
      </c>
    </row>
    <row r="1273" spans="1:12" x14ac:dyDescent="0.25">
      <c r="A1273" s="1" t="s">
        <v>2112</v>
      </c>
      <c r="B1273" s="2">
        <v>40906</v>
      </c>
      <c r="C1273" s="2">
        <v>40910</v>
      </c>
      <c r="D1273" s="1" t="s">
        <v>1575</v>
      </c>
      <c r="E1273" s="1" t="s">
        <v>14</v>
      </c>
      <c r="F1273" s="1" t="s">
        <v>47</v>
      </c>
      <c r="G1273" s="1" t="s">
        <v>16</v>
      </c>
      <c r="H1273" s="1" t="s">
        <v>67</v>
      </c>
      <c r="I1273" s="1" t="s">
        <v>2114</v>
      </c>
      <c r="J1273">
        <v>21.12</v>
      </c>
      <c r="K1273">
        <v>4</v>
      </c>
      <c r="L1273">
        <v>9.5039999999999996</v>
      </c>
    </row>
    <row r="1274" spans="1:12" x14ac:dyDescent="0.25">
      <c r="A1274" s="1" t="s">
        <v>2112</v>
      </c>
      <c r="B1274" s="2">
        <v>40906</v>
      </c>
      <c r="C1274" s="2">
        <v>40910</v>
      </c>
      <c r="D1274" s="1" t="s">
        <v>1575</v>
      </c>
      <c r="E1274" s="1" t="s">
        <v>14</v>
      </c>
      <c r="F1274" s="1" t="s">
        <v>47</v>
      </c>
      <c r="G1274" s="1" t="s">
        <v>16</v>
      </c>
      <c r="H1274" s="1" t="s">
        <v>736</v>
      </c>
      <c r="I1274" s="1" t="s">
        <v>845</v>
      </c>
      <c r="J1274">
        <v>767.952</v>
      </c>
      <c r="K1274">
        <v>6</v>
      </c>
      <c r="L1274">
        <v>287.98200000000003</v>
      </c>
    </row>
    <row r="1275" spans="1:12" x14ac:dyDescent="0.25">
      <c r="A1275" s="1" t="s">
        <v>2112</v>
      </c>
      <c r="B1275" s="2">
        <v>40906</v>
      </c>
      <c r="C1275" s="2">
        <v>40910</v>
      </c>
      <c r="D1275" s="1" t="s">
        <v>1575</v>
      </c>
      <c r="E1275" s="1" t="s">
        <v>14</v>
      </c>
      <c r="F1275" s="1" t="s">
        <v>47</v>
      </c>
      <c r="G1275" s="1" t="s">
        <v>16</v>
      </c>
      <c r="H1275" s="1" t="s">
        <v>27</v>
      </c>
      <c r="I1275" s="1" t="s">
        <v>1955</v>
      </c>
      <c r="J1275">
        <v>14.352</v>
      </c>
      <c r="K1275">
        <v>3</v>
      </c>
      <c r="L1275">
        <v>4.6643999999999997</v>
      </c>
    </row>
    <row r="1276" spans="1:12" x14ac:dyDescent="0.25">
      <c r="A1276" s="1" t="s">
        <v>2112</v>
      </c>
      <c r="B1276" s="2">
        <v>40906</v>
      </c>
      <c r="C1276" s="2">
        <v>40910</v>
      </c>
      <c r="D1276" s="1" t="s">
        <v>1575</v>
      </c>
      <c r="E1276" s="1" t="s">
        <v>14</v>
      </c>
      <c r="F1276" s="1" t="s">
        <v>47</v>
      </c>
      <c r="G1276" s="1" t="s">
        <v>16</v>
      </c>
      <c r="H1276" s="1" t="s">
        <v>25</v>
      </c>
      <c r="I1276" s="1" t="s">
        <v>2115</v>
      </c>
      <c r="J1276">
        <v>191.976</v>
      </c>
      <c r="K1276">
        <v>3</v>
      </c>
      <c r="L1276">
        <v>19.197600000000001</v>
      </c>
    </row>
    <row r="1277" spans="1:12" x14ac:dyDescent="0.25">
      <c r="A1277" s="1" t="s">
        <v>2112</v>
      </c>
      <c r="B1277" s="2">
        <v>40906</v>
      </c>
      <c r="C1277" s="2">
        <v>40910</v>
      </c>
      <c r="D1277" s="1" t="s">
        <v>1575</v>
      </c>
      <c r="E1277" s="1" t="s">
        <v>14</v>
      </c>
      <c r="F1277" s="1" t="s">
        <v>47</v>
      </c>
      <c r="G1277" s="1" t="s">
        <v>16</v>
      </c>
      <c r="H1277" s="1" t="s">
        <v>17</v>
      </c>
      <c r="I1277" s="1" t="s">
        <v>2116</v>
      </c>
      <c r="J1277">
        <v>274.77</v>
      </c>
      <c r="K1277">
        <v>9</v>
      </c>
      <c r="L1277">
        <v>126.3942</v>
      </c>
    </row>
    <row r="1278" spans="1:12" x14ac:dyDescent="0.25">
      <c r="A1278" s="1" t="s">
        <v>2112</v>
      </c>
      <c r="B1278" s="2">
        <v>40906</v>
      </c>
      <c r="C1278" s="2">
        <v>40910</v>
      </c>
      <c r="D1278" s="1" t="s">
        <v>1575</v>
      </c>
      <c r="E1278" s="1" t="s">
        <v>14</v>
      </c>
      <c r="F1278" s="1" t="s">
        <v>47</v>
      </c>
      <c r="G1278" s="1" t="s">
        <v>16</v>
      </c>
      <c r="H1278" s="1" t="s">
        <v>21</v>
      </c>
      <c r="I1278" s="1" t="s">
        <v>2117</v>
      </c>
      <c r="J1278">
        <v>70.56</v>
      </c>
      <c r="K1278">
        <v>6</v>
      </c>
      <c r="L1278">
        <v>23.990400000000001</v>
      </c>
    </row>
    <row r="1279" spans="1:12" x14ac:dyDescent="0.25">
      <c r="A1279" s="1" t="s">
        <v>2118</v>
      </c>
      <c r="B1279" s="2">
        <v>41085</v>
      </c>
      <c r="C1279" s="2">
        <v>41090</v>
      </c>
      <c r="D1279" s="1" t="s">
        <v>2119</v>
      </c>
      <c r="E1279" s="1" t="s">
        <v>14</v>
      </c>
      <c r="F1279" s="1" t="s">
        <v>47</v>
      </c>
      <c r="G1279" s="1" t="s">
        <v>16</v>
      </c>
      <c r="H1279" s="1" t="s">
        <v>21</v>
      </c>
      <c r="I1279" s="1" t="s">
        <v>451</v>
      </c>
      <c r="J1279">
        <v>204.85</v>
      </c>
      <c r="K1279">
        <v>5</v>
      </c>
      <c r="L1279">
        <v>57.357999999999997</v>
      </c>
    </row>
    <row r="1280" spans="1:12" x14ac:dyDescent="0.25">
      <c r="A1280" s="1" t="s">
        <v>2120</v>
      </c>
      <c r="B1280" s="2">
        <v>41233</v>
      </c>
      <c r="C1280" s="2">
        <v>41237</v>
      </c>
      <c r="D1280" s="1" t="s">
        <v>114</v>
      </c>
      <c r="E1280" s="1" t="s">
        <v>14</v>
      </c>
      <c r="F1280" s="1" t="s">
        <v>705</v>
      </c>
      <c r="G1280" s="1" t="s">
        <v>16</v>
      </c>
      <c r="H1280" s="1" t="s">
        <v>25</v>
      </c>
      <c r="I1280" s="1" t="s">
        <v>2121</v>
      </c>
      <c r="J1280">
        <v>72.744</v>
      </c>
      <c r="K1280">
        <v>7</v>
      </c>
      <c r="L1280">
        <v>-15.4581</v>
      </c>
    </row>
    <row r="1281" spans="1:12" x14ac:dyDescent="0.25">
      <c r="A1281" s="1" t="s">
        <v>2120</v>
      </c>
      <c r="B1281" s="2">
        <v>41233</v>
      </c>
      <c r="C1281" s="2">
        <v>41237</v>
      </c>
      <c r="D1281" s="1" t="s">
        <v>114</v>
      </c>
      <c r="E1281" s="1" t="s">
        <v>14</v>
      </c>
      <c r="F1281" s="1" t="s">
        <v>705</v>
      </c>
      <c r="G1281" s="1" t="s">
        <v>16</v>
      </c>
      <c r="H1281" s="1" t="s">
        <v>110</v>
      </c>
      <c r="I1281" s="1" t="s">
        <v>385</v>
      </c>
      <c r="J1281">
        <v>572.16</v>
      </c>
      <c r="K1281">
        <v>3</v>
      </c>
      <c r="L1281">
        <v>35.76</v>
      </c>
    </row>
    <row r="1282" spans="1:12" x14ac:dyDescent="0.25">
      <c r="A1282" s="1" t="s">
        <v>2122</v>
      </c>
      <c r="B1282" s="2">
        <v>41169</v>
      </c>
      <c r="C1282" s="2">
        <v>41172</v>
      </c>
      <c r="D1282" s="1" t="s">
        <v>1790</v>
      </c>
      <c r="E1282" s="1" t="s">
        <v>14</v>
      </c>
      <c r="F1282" s="1" t="s">
        <v>36</v>
      </c>
      <c r="G1282" s="1" t="s">
        <v>37</v>
      </c>
      <c r="H1282" s="1" t="s">
        <v>27</v>
      </c>
      <c r="I1282" s="1" t="s">
        <v>1313</v>
      </c>
      <c r="J1282">
        <v>25.032</v>
      </c>
      <c r="K1282">
        <v>3</v>
      </c>
      <c r="L1282">
        <v>7.8224999999999998</v>
      </c>
    </row>
    <row r="1283" spans="1:12" x14ac:dyDescent="0.25">
      <c r="A1283" s="1" t="s">
        <v>2123</v>
      </c>
      <c r="B1283" s="2">
        <v>41543</v>
      </c>
      <c r="C1283" s="2">
        <v>41547</v>
      </c>
      <c r="D1283" s="1" t="s">
        <v>2124</v>
      </c>
      <c r="E1283" s="1" t="s">
        <v>14</v>
      </c>
      <c r="F1283" s="1" t="s">
        <v>1026</v>
      </c>
      <c r="G1283" s="1" t="s">
        <v>88</v>
      </c>
      <c r="H1283" s="1" t="s">
        <v>67</v>
      </c>
      <c r="I1283" s="1" t="s">
        <v>1410</v>
      </c>
      <c r="J1283">
        <v>60.048000000000002</v>
      </c>
      <c r="K1283">
        <v>9</v>
      </c>
      <c r="L1283">
        <v>22.518000000000001</v>
      </c>
    </row>
    <row r="1284" spans="1:12" x14ac:dyDescent="0.25">
      <c r="A1284" s="1" t="s">
        <v>2123</v>
      </c>
      <c r="B1284" s="2">
        <v>41543</v>
      </c>
      <c r="C1284" s="2">
        <v>41547</v>
      </c>
      <c r="D1284" s="1" t="s">
        <v>2124</v>
      </c>
      <c r="E1284" s="1" t="s">
        <v>14</v>
      </c>
      <c r="F1284" s="1" t="s">
        <v>1026</v>
      </c>
      <c r="G1284" s="1" t="s">
        <v>88</v>
      </c>
      <c r="H1284" s="1" t="s">
        <v>27</v>
      </c>
      <c r="I1284" s="1" t="s">
        <v>2125</v>
      </c>
      <c r="J1284">
        <v>5.0220000000000002</v>
      </c>
      <c r="K1284">
        <v>1</v>
      </c>
      <c r="L1284">
        <v>-3.5154000000000001</v>
      </c>
    </row>
    <row r="1285" spans="1:12" x14ac:dyDescent="0.25">
      <c r="A1285" s="1" t="s">
        <v>2126</v>
      </c>
      <c r="B1285" s="2">
        <v>41890</v>
      </c>
      <c r="C1285" s="2">
        <v>41892</v>
      </c>
      <c r="D1285" s="1" t="s">
        <v>1616</v>
      </c>
      <c r="E1285" s="1" t="s">
        <v>14</v>
      </c>
      <c r="F1285" s="1" t="s">
        <v>105</v>
      </c>
      <c r="G1285" s="1" t="s">
        <v>73</v>
      </c>
      <c r="H1285" s="1" t="s">
        <v>27</v>
      </c>
      <c r="I1285" s="1" t="s">
        <v>509</v>
      </c>
      <c r="J1285">
        <v>7.8570000000000002</v>
      </c>
      <c r="K1285">
        <v>3</v>
      </c>
      <c r="L1285">
        <v>-6.0236999999999998</v>
      </c>
    </row>
    <row r="1286" spans="1:12" x14ac:dyDescent="0.25">
      <c r="A1286" s="1" t="s">
        <v>2127</v>
      </c>
      <c r="B1286" s="2">
        <v>41491</v>
      </c>
      <c r="C1286" s="2">
        <v>41493</v>
      </c>
      <c r="D1286" s="1" t="s">
        <v>1456</v>
      </c>
      <c r="E1286" s="1" t="s">
        <v>14</v>
      </c>
      <c r="F1286" s="1" t="s">
        <v>1421</v>
      </c>
      <c r="G1286" s="1" t="s">
        <v>16</v>
      </c>
      <c r="H1286" s="1" t="s">
        <v>25</v>
      </c>
      <c r="I1286" s="1" t="s">
        <v>26</v>
      </c>
      <c r="J1286">
        <v>302.38400000000001</v>
      </c>
      <c r="K1286">
        <v>2</v>
      </c>
      <c r="L1286">
        <v>30.238399999999999</v>
      </c>
    </row>
    <row r="1287" spans="1:12" x14ac:dyDescent="0.25">
      <c r="A1287" s="1" t="s">
        <v>2127</v>
      </c>
      <c r="B1287" s="2">
        <v>41491</v>
      </c>
      <c r="C1287" s="2">
        <v>41493</v>
      </c>
      <c r="D1287" s="1" t="s">
        <v>1456</v>
      </c>
      <c r="E1287" s="1" t="s">
        <v>14</v>
      </c>
      <c r="F1287" s="1" t="s">
        <v>1421</v>
      </c>
      <c r="G1287" s="1" t="s">
        <v>16</v>
      </c>
      <c r="H1287" s="1" t="s">
        <v>27</v>
      </c>
      <c r="I1287" s="1" t="s">
        <v>509</v>
      </c>
      <c r="J1287">
        <v>20.952000000000002</v>
      </c>
      <c r="K1287">
        <v>3</v>
      </c>
      <c r="L1287">
        <v>7.0712999999999999</v>
      </c>
    </row>
    <row r="1288" spans="1:12" x14ac:dyDescent="0.25">
      <c r="A1288" s="1" t="s">
        <v>2127</v>
      </c>
      <c r="B1288" s="2">
        <v>41491</v>
      </c>
      <c r="C1288" s="2">
        <v>41493</v>
      </c>
      <c r="D1288" s="1" t="s">
        <v>1456</v>
      </c>
      <c r="E1288" s="1" t="s">
        <v>14</v>
      </c>
      <c r="F1288" s="1" t="s">
        <v>1421</v>
      </c>
      <c r="G1288" s="1" t="s">
        <v>16</v>
      </c>
      <c r="H1288" s="1" t="s">
        <v>27</v>
      </c>
      <c r="I1288" s="1" t="s">
        <v>2128</v>
      </c>
      <c r="J1288">
        <v>11.784000000000001</v>
      </c>
      <c r="K1288">
        <v>3</v>
      </c>
      <c r="L1288">
        <v>3.9771000000000001</v>
      </c>
    </row>
    <row r="1289" spans="1:12" x14ac:dyDescent="0.25">
      <c r="A1289" s="1" t="s">
        <v>2129</v>
      </c>
      <c r="B1289" s="2">
        <v>41859</v>
      </c>
      <c r="C1289" s="2">
        <v>41865</v>
      </c>
      <c r="D1289" s="1" t="s">
        <v>493</v>
      </c>
      <c r="E1289" s="1" t="s">
        <v>14</v>
      </c>
      <c r="F1289" s="1" t="s">
        <v>197</v>
      </c>
      <c r="G1289" s="1" t="s">
        <v>16</v>
      </c>
      <c r="H1289" s="1" t="s">
        <v>25</v>
      </c>
      <c r="I1289" s="1" t="s">
        <v>774</v>
      </c>
      <c r="J1289">
        <v>159.96</v>
      </c>
      <c r="K1289">
        <v>5</v>
      </c>
      <c r="L1289">
        <v>17.9955</v>
      </c>
    </row>
    <row r="1290" spans="1:12" x14ac:dyDescent="0.25">
      <c r="A1290" s="1" t="s">
        <v>2129</v>
      </c>
      <c r="B1290" s="2">
        <v>41859</v>
      </c>
      <c r="C1290" s="2">
        <v>41865</v>
      </c>
      <c r="D1290" s="1" t="s">
        <v>493</v>
      </c>
      <c r="E1290" s="1" t="s">
        <v>14</v>
      </c>
      <c r="F1290" s="1" t="s">
        <v>197</v>
      </c>
      <c r="G1290" s="1" t="s">
        <v>16</v>
      </c>
      <c r="H1290" s="1" t="s">
        <v>27</v>
      </c>
      <c r="I1290" s="1" t="s">
        <v>702</v>
      </c>
      <c r="J1290">
        <v>13.76</v>
      </c>
      <c r="K1290">
        <v>2</v>
      </c>
      <c r="L1290">
        <v>4.6440000000000001</v>
      </c>
    </row>
    <row r="1291" spans="1:12" x14ac:dyDescent="0.25">
      <c r="A1291" s="1" t="s">
        <v>2130</v>
      </c>
      <c r="B1291" s="2">
        <v>41603</v>
      </c>
      <c r="C1291" s="2">
        <v>41606</v>
      </c>
      <c r="D1291" s="1" t="s">
        <v>2131</v>
      </c>
      <c r="E1291" s="1" t="s">
        <v>14</v>
      </c>
      <c r="F1291" s="1" t="s">
        <v>36</v>
      </c>
      <c r="G1291" s="1" t="s">
        <v>37</v>
      </c>
      <c r="H1291" s="1" t="s">
        <v>27</v>
      </c>
      <c r="I1291" s="1" t="s">
        <v>1159</v>
      </c>
      <c r="J1291">
        <v>1219.96</v>
      </c>
      <c r="K1291">
        <v>5</v>
      </c>
      <c r="L1291">
        <v>381.23750000000001</v>
      </c>
    </row>
    <row r="1292" spans="1:12" x14ac:dyDescent="0.25">
      <c r="A1292" s="1" t="s">
        <v>2132</v>
      </c>
      <c r="B1292" s="2">
        <v>41237</v>
      </c>
      <c r="C1292" s="2">
        <v>41242</v>
      </c>
      <c r="D1292" s="1" t="s">
        <v>2133</v>
      </c>
      <c r="E1292" s="1" t="s">
        <v>14</v>
      </c>
      <c r="F1292" s="1" t="s">
        <v>15</v>
      </c>
      <c r="G1292" s="1" t="s">
        <v>16</v>
      </c>
      <c r="H1292" s="1" t="s">
        <v>27</v>
      </c>
      <c r="I1292" s="1" t="s">
        <v>2134</v>
      </c>
      <c r="J1292">
        <v>3.1680000000000001</v>
      </c>
      <c r="K1292">
        <v>2</v>
      </c>
      <c r="L1292">
        <v>0.99</v>
      </c>
    </row>
    <row r="1293" spans="1:12" x14ac:dyDescent="0.25">
      <c r="A1293" s="1" t="s">
        <v>2132</v>
      </c>
      <c r="B1293" s="2">
        <v>41237</v>
      </c>
      <c r="C1293" s="2">
        <v>41242</v>
      </c>
      <c r="D1293" s="1" t="s">
        <v>2133</v>
      </c>
      <c r="E1293" s="1" t="s">
        <v>14</v>
      </c>
      <c r="F1293" s="1" t="s">
        <v>15</v>
      </c>
      <c r="G1293" s="1" t="s">
        <v>16</v>
      </c>
      <c r="H1293" s="1" t="s">
        <v>67</v>
      </c>
      <c r="I1293" s="1" t="s">
        <v>445</v>
      </c>
      <c r="J1293">
        <v>19.440000000000001</v>
      </c>
      <c r="K1293">
        <v>3</v>
      </c>
      <c r="L1293">
        <v>9.3312000000000008</v>
      </c>
    </row>
    <row r="1294" spans="1:12" x14ac:dyDescent="0.25">
      <c r="A1294" s="1" t="s">
        <v>2132</v>
      </c>
      <c r="B1294" s="2">
        <v>41237</v>
      </c>
      <c r="C1294" s="2">
        <v>41242</v>
      </c>
      <c r="D1294" s="1" t="s">
        <v>2133</v>
      </c>
      <c r="E1294" s="1" t="s">
        <v>14</v>
      </c>
      <c r="F1294" s="1" t="s">
        <v>15</v>
      </c>
      <c r="G1294" s="1" t="s">
        <v>16</v>
      </c>
      <c r="H1294" s="1" t="s">
        <v>43</v>
      </c>
      <c r="I1294" s="1" t="s">
        <v>1833</v>
      </c>
      <c r="J1294">
        <v>454.86</v>
      </c>
      <c r="K1294">
        <v>7</v>
      </c>
      <c r="L1294">
        <v>54.583199999999998</v>
      </c>
    </row>
    <row r="1295" spans="1:12" x14ac:dyDescent="0.25">
      <c r="A1295" s="1" t="s">
        <v>2132</v>
      </c>
      <c r="B1295" s="2">
        <v>41237</v>
      </c>
      <c r="C1295" s="2">
        <v>41242</v>
      </c>
      <c r="D1295" s="1" t="s">
        <v>2133</v>
      </c>
      <c r="E1295" s="1" t="s">
        <v>14</v>
      </c>
      <c r="F1295" s="1" t="s">
        <v>15</v>
      </c>
      <c r="G1295" s="1" t="s">
        <v>16</v>
      </c>
      <c r="H1295" s="1" t="s">
        <v>27</v>
      </c>
      <c r="I1295" s="1" t="s">
        <v>1735</v>
      </c>
      <c r="J1295">
        <v>91.391999999999996</v>
      </c>
      <c r="K1295">
        <v>8</v>
      </c>
      <c r="L1295">
        <v>29.702400000000001</v>
      </c>
    </row>
    <row r="1296" spans="1:12" x14ac:dyDescent="0.25">
      <c r="A1296" s="1" t="s">
        <v>2135</v>
      </c>
      <c r="B1296" s="2">
        <v>41771</v>
      </c>
      <c r="C1296" s="2">
        <v>41772</v>
      </c>
      <c r="D1296" s="1" t="s">
        <v>409</v>
      </c>
      <c r="E1296" s="1" t="s">
        <v>14</v>
      </c>
      <c r="F1296" s="1" t="s">
        <v>36</v>
      </c>
      <c r="G1296" s="1" t="s">
        <v>37</v>
      </c>
      <c r="H1296" s="1" t="s">
        <v>67</v>
      </c>
      <c r="I1296" s="1" t="s">
        <v>1262</v>
      </c>
      <c r="J1296">
        <v>37.44</v>
      </c>
      <c r="K1296">
        <v>6</v>
      </c>
      <c r="L1296">
        <v>16.847999999999999</v>
      </c>
    </row>
    <row r="1297" spans="1:12" x14ac:dyDescent="0.25">
      <c r="A1297" s="1" t="s">
        <v>2135</v>
      </c>
      <c r="B1297" s="2">
        <v>41771</v>
      </c>
      <c r="C1297" s="2">
        <v>41772</v>
      </c>
      <c r="D1297" s="1" t="s">
        <v>409</v>
      </c>
      <c r="E1297" s="1" t="s">
        <v>14</v>
      </c>
      <c r="F1297" s="1" t="s">
        <v>36</v>
      </c>
      <c r="G1297" s="1" t="s">
        <v>37</v>
      </c>
      <c r="H1297" s="1" t="s">
        <v>17</v>
      </c>
      <c r="I1297" s="1" t="s">
        <v>1484</v>
      </c>
      <c r="J1297">
        <v>37.590000000000003</v>
      </c>
      <c r="K1297">
        <v>3</v>
      </c>
      <c r="L1297">
        <v>17.667300000000001</v>
      </c>
    </row>
    <row r="1298" spans="1:12" x14ac:dyDescent="0.25">
      <c r="A1298" s="1" t="s">
        <v>2135</v>
      </c>
      <c r="B1298" s="2">
        <v>41771</v>
      </c>
      <c r="C1298" s="2">
        <v>41772</v>
      </c>
      <c r="D1298" s="1" t="s">
        <v>409</v>
      </c>
      <c r="E1298" s="1" t="s">
        <v>14</v>
      </c>
      <c r="F1298" s="1" t="s">
        <v>36</v>
      </c>
      <c r="G1298" s="1" t="s">
        <v>37</v>
      </c>
      <c r="H1298" s="1" t="s">
        <v>27</v>
      </c>
      <c r="I1298" s="1" t="s">
        <v>1869</v>
      </c>
      <c r="J1298">
        <v>26.032</v>
      </c>
      <c r="K1298">
        <v>2</v>
      </c>
      <c r="L1298">
        <v>9.4366000000000003</v>
      </c>
    </row>
    <row r="1299" spans="1:12" x14ac:dyDescent="0.25">
      <c r="A1299" s="1" t="s">
        <v>2136</v>
      </c>
      <c r="B1299" s="2">
        <v>40997</v>
      </c>
      <c r="C1299" s="2">
        <v>41003</v>
      </c>
      <c r="D1299" s="1" t="s">
        <v>1993</v>
      </c>
      <c r="E1299" s="1" t="s">
        <v>14</v>
      </c>
      <c r="F1299" s="1" t="s">
        <v>36</v>
      </c>
      <c r="G1299" s="1" t="s">
        <v>37</v>
      </c>
      <c r="H1299" s="1" t="s">
        <v>29</v>
      </c>
      <c r="I1299" s="1" t="s">
        <v>2137</v>
      </c>
      <c r="J1299">
        <v>73.28</v>
      </c>
      <c r="K1299">
        <v>4</v>
      </c>
      <c r="L1299">
        <v>21.251200000000001</v>
      </c>
    </row>
    <row r="1300" spans="1:12" x14ac:dyDescent="0.25">
      <c r="A1300" s="1" t="s">
        <v>2138</v>
      </c>
      <c r="B1300" s="2">
        <v>41915</v>
      </c>
      <c r="C1300" s="2">
        <v>41921</v>
      </c>
      <c r="D1300" s="1" t="s">
        <v>716</v>
      </c>
      <c r="E1300" s="1" t="s">
        <v>14</v>
      </c>
      <c r="F1300" s="1" t="s">
        <v>15</v>
      </c>
      <c r="G1300" s="1" t="s">
        <v>16</v>
      </c>
      <c r="H1300" s="1" t="s">
        <v>27</v>
      </c>
      <c r="I1300" s="1" t="s">
        <v>2139</v>
      </c>
      <c r="J1300">
        <v>112.12</v>
      </c>
      <c r="K1300">
        <v>5</v>
      </c>
      <c r="L1300">
        <v>42.045000000000002</v>
      </c>
    </row>
    <row r="1301" spans="1:12" x14ac:dyDescent="0.25">
      <c r="A1301" s="1" t="s">
        <v>2138</v>
      </c>
      <c r="B1301" s="2">
        <v>41915</v>
      </c>
      <c r="C1301" s="2">
        <v>41921</v>
      </c>
      <c r="D1301" s="1" t="s">
        <v>716</v>
      </c>
      <c r="E1301" s="1" t="s">
        <v>14</v>
      </c>
      <c r="F1301" s="1" t="s">
        <v>15</v>
      </c>
      <c r="G1301" s="1" t="s">
        <v>16</v>
      </c>
      <c r="H1301" s="1" t="s">
        <v>43</v>
      </c>
      <c r="I1301" s="1" t="s">
        <v>2140</v>
      </c>
      <c r="J1301">
        <v>1575.14</v>
      </c>
      <c r="K1301">
        <v>7</v>
      </c>
      <c r="L1301">
        <v>204.76820000000001</v>
      </c>
    </row>
    <row r="1302" spans="1:12" x14ac:dyDescent="0.25">
      <c r="A1302" s="1" t="s">
        <v>2141</v>
      </c>
      <c r="B1302" s="2">
        <v>41670</v>
      </c>
      <c r="C1302" s="2">
        <v>41677</v>
      </c>
      <c r="D1302" s="1" t="s">
        <v>2083</v>
      </c>
      <c r="E1302" s="1" t="s">
        <v>14</v>
      </c>
      <c r="F1302" s="1" t="s">
        <v>47</v>
      </c>
      <c r="G1302" s="1" t="s">
        <v>16</v>
      </c>
      <c r="H1302" s="1" t="s">
        <v>23</v>
      </c>
      <c r="I1302" s="1" t="s">
        <v>741</v>
      </c>
      <c r="J1302">
        <v>12.74</v>
      </c>
      <c r="K1302">
        <v>7</v>
      </c>
      <c r="L1302">
        <v>5.7329999999999997</v>
      </c>
    </row>
    <row r="1303" spans="1:12" x14ac:dyDescent="0.25">
      <c r="A1303" s="1" t="s">
        <v>2141</v>
      </c>
      <c r="B1303" s="2">
        <v>41670</v>
      </c>
      <c r="C1303" s="2">
        <v>41677</v>
      </c>
      <c r="D1303" s="1" t="s">
        <v>2083</v>
      </c>
      <c r="E1303" s="1" t="s">
        <v>14</v>
      </c>
      <c r="F1303" s="1" t="s">
        <v>47</v>
      </c>
      <c r="G1303" s="1" t="s">
        <v>16</v>
      </c>
      <c r="H1303" s="1" t="s">
        <v>23</v>
      </c>
      <c r="I1303" s="1" t="s">
        <v>2142</v>
      </c>
      <c r="J1303">
        <v>8.82</v>
      </c>
      <c r="K1303">
        <v>3</v>
      </c>
      <c r="L1303">
        <v>2.3814000000000002</v>
      </c>
    </row>
    <row r="1304" spans="1:12" x14ac:dyDescent="0.25">
      <c r="A1304" s="1" t="s">
        <v>2141</v>
      </c>
      <c r="B1304" s="2">
        <v>41670</v>
      </c>
      <c r="C1304" s="2">
        <v>41677</v>
      </c>
      <c r="D1304" s="1" t="s">
        <v>2083</v>
      </c>
      <c r="E1304" s="1" t="s">
        <v>14</v>
      </c>
      <c r="F1304" s="1" t="s">
        <v>47</v>
      </c>
      <c r="G1304" s="1" t="s">
        <v>16</v>
      </c>
      <c r="H1304" s="1" t="s">
        <v>110</v>
      </c>
      <c r="I1304" s="1" t="s">
        <v>993</v>
      </c>
      <c r="J1304">
        <v>120.78400000000001</v>
      </c>
      <c r="K1304">
        <v>1</v>
      </c>
      <c r="L1304">
        <v>-13.588200000000001</v>
      </c>
    </row>
    <row r="1305" spans="1:12" x14ac:dyDescent="0.25">
      <c r="A1305" s="1" t="s">
        <v>2143</v>
      </c>
      <c r="B1305" s="2">
        <v>41654</v>
      </c>
      <c r="C1305" s="2">
        <v>41656</v>
      </c>
      <c r="D1305" s="1" t="s">
        <v>2144</v>
      </c>
      <c r="E1305" s="1" t="s">
        <v>14</v>
      </c>
      <c r="F1305" s="1" t="s">
        <v>95</v>
      </c>
      <c r="G1305" s="1" t="s">
        <v>96</v>
      </c>
      <c r="H1305" s="1" t="s">
        <v>58</v>
      </c>
      <c r="I1305" s="1" t="s">
        <v>59</v>
      </c>
      <c r="J1305">
        <v>169.06399999999999</v>
      </c>
      <c r="K1305">
        <v>7</v>
      </c>
      <c r="L1305">
        <v>-14.793100000000001</v>
      </c>
    </row>
    <row r="1306" spans="1:12" x14ac:dyDescent="0.25">
      <c r="A1306" s="1" t="s">
        <v>2143</v>
      </c>
      <c r="B1306" s="2">
        <v>41654</v>
      </c>
      <c r="C1306" s="2">
        <v>41656</v>
      </c>
      <c r="D1306" s="1" t="s">
        <v>2144</v>
      </c>
      <c r="E1306" s="1" t="s">
        <v>14</v>
      </c>
      <c r="F1306" s="1" t="s">
        <v>95</v>
      </c>
      <c r="G1306" s="1" t="s">
        <v>96</v>
      </c>
      <c r="H1306" s="1" t="s">
        <v>43</v>
      </c>
      <c r="I1306" s="1" t="s">
        <v>1285</v>
      </c>
      <c r="J1306">
        <v>168.624</v>
      </c>
      <c r="K1306">
        <v>9</v>
      </c>
      <c r="L1306">
        <v>14.7546</v>
      </c>
    </row>
    <row r="1307" spans="1:12" x14ac:dyDescent="0.25">
      <c r="A1307" s="1" t="s">
        <v>2145</v>
      </c>
      <c r="B1307" s="2">
        <v>40827</v>
      </c>
      <c r="C1307" s="2">
        <v>40829</v>
      </c>
      <c r="D1307" s="1" t="s">
        <v>132</v>
      </c>
      <c r="E1307" s="1" t="s">
        <v>14</v>
      </c>
      <c r="F1307" s="1" t="s">
        <v>133</v>
      </c>
      <c r="G1307" s="1" t="s">
        <v>16</v>
      </c>
      <c r="H1307" s="1" t="s">
        <v>43</v>
      </c>
      <c r="I1307" s="1" t="s">
        <v>2146</v>
      </c>
      <c r="J1307">
        <v>31.92</v>
      </c>
      <c r="K1307">
        <v>4</v>
      </c>
      <c r="L1307">
        <v>8.2992000000000008</v>
      </c>
    </row>
    <row r="1308" spans="1:12" x14ac:dyDescent="0.25">
      <c r="A1308" s="1" t="s">
        <v>2145</v>
      </c>
      <c r="B1308" s="2">
        <v>40827</v>
      </c>
      <c r="C1308" s="2">
        <v>40829</v>
      </c>
      <c r="D1308" s="1" t="s">
        <v>132</v>
      </c>
      <c r="E1308" s="1" t="s">
        <v>14</v>
      </c>
      <c r="F1308" s="1" t="s">
        <v>133</v>
      </c>
      <c r="G1308" s="1" t="s">
        <v>16</v>
      </c>
      <c r="H1308" s="1" t="s">
        <v>110</v>
      </c>
      <c r="I1308" s="1" t="s">
        <v>2147</v>
      </c>
      <c r="J1308">
        <v>433.56799999999998</v>
      </c>
      <c r="K1308">
        <v>2</v>
      </c>
      <c r="L1308">
        <v>-65.035200000000003</v>
      </c>
    </row>
    <row r="1309" spans="1:12" x14ac:dyDescent="0.25">
      <c r="A1309" s="1" t="s">
        <v>2148</v>
      </c>
      <c r="B1309" s="2">
        <v>41012</v>
      </c>
      <c r="C1309" s="2">
        <v>41013</v>
      </c>
      <c r="D1309" s="1" t="s">
        <v>2149</v>
      </c>
      <c r="E1309" s="1" t="s">
        <v>14</v>
      </c>
      <c r="F1309" s="1" t="s">
        <v>391</v>
      </c>
      <c r="G1309" s="1" t="s">
        <v>73</v>
      </c>
      <c r="H1309" s="1" t="s">
        <v>67</v>
      </c>
      <c r="I1309" s="1" t="s">
        <v>2150</v>
      </c>
      <c r="J1309">
        <v>31.103999999999999</v>
      </c>
      <c r="K1309">
        <v>6</v>
      </c>
      <c r="L1309">
        <v>10.8864</v>
      </c>
    </row>
    <row r="1310" spans="1:12" x14ac:dyDescent="0.25">
      <c r="A1310" s="1" t="s">
        <v>2148</v>
      </c>
      <c r="B1310" s="2">
        <v>41012</v>
      </c>
      <c r="C1310" s="2">
        <v>41013</v>
      </c>
      <c r="D1310" s="1" t="s">
        <v>2149</v>
      </c>
      <c r="E1310" s="1" t="s">
        <v>14</v>
      </c>
      <c r="F1310" s="1" t="s">
        <v>391</v>
      </c>
      <c r="G1310" s="1" t="s">
        <v>73</v>
      </c>
      <c r="H1310" s="1" t="s">
        <v>67</v>
      </c>
      <c r="I1310" s="1" t="s">
        <v>802</v>
      </c>
      <c r="J1310">
        <v>54.816000000000003</v>
      </c>
      <c r="K1310">
        <v>3</v>
      </c>
      <c r="L1310">
        <v>17.815200000000001</v>
      </c>
    </row>
    <row r="1311" spans="1:12" x14ac:dyDescent="0.25">
      <c r="A1311" s="1" t="s">
        <v>2151</v>
      </c>
      <c r="B1311" s="2">
        <v>41960</v>
      </c>
      <c r="C1311" s="2">
        <v>41964</v>
      </c>
      <c r="D1311" s="1" t="s">
        <v>493</v>
      </c>
      <c r="E1311" s="1" t="s">
        <v>14</v>
      </c>
      <c r="F1311" s="1" t="s">
        <v>785</v>
      </c>
      <c r="G1311" s="1" t="s">
        <v>16</v>
      </c>
      <c r="H1311" s="1" t="s">
        <v>43</v>
      </c>
      <c r="I1311" s="1" t="s">
        <v>590</v>
      </c>
      <c r="J1311">
        <v>48.86</v>
      </c>
      <c r="K1311">
        <v>7</v>
      </c>
      <c r="L1311">
        <v>0.97719999999999996</v>
      </c>
    </row>
    <row r="1312" spans="1:12" x14ac:dyDescent="0.25">
      <c r="A1312" s="1" t="s">
        <v>2152</v>
      </c>
      <c r="B1312" s="2">
        <v>41242</v>
      </c>
      <c r="C1312" s="2">
        <v>41243</v>
      </c>
      <c r="D1312" s="1" t="s">
        <v>2153</v>
      </c>
      <c r="E1312" s="1" t="s">
        <v>14</v>
      </c>
      <c r="F1312" s="1" t="s">
        <v>564</v>
      </c>
      <c r="G1312" s="1" t="s">
        <v>16</v>
      </c>
      <c r="H1312" s="1" t="s">
        <v>23</v>
      </c>
      <c r="I1312" s="1" t="s">
        <v>2154</v>
      </c>
      <c r="J1312">
        <v>56.3</v>
      </c>
      <c r="K1312">
        <v>2</v>
      </c>
      <c r="L1312">
        <v>15.763999999999999</v>
      </c>
    </row>
    <row r="1313" spans="1:12" x14ac:dyDescent="0.25">
      <c r="A1313" s="1" t="s">
        <v>2155</v>
      </c>
      <c r="B1313" s="2">
        <v>41442</v>
      </c>
      <c r="C1313" s="2">
        <v>41444</v>
      </c>
      <c r="D1313" s="1" t="s">
        <v>397</v>
      </c>
      <c r="E1313" s="1" t="s">
        <v>14</v>
      </c>
      <c r="F1313" s="1" t="s">
        <v>15</v>
      </c>
      <c r="G1313" s="1" t="s">
        <v>16</v>
      </c>
      <c r="H1313" s="1" t="s">
        <v>67</v>
      </c>
      <c r="I1313" s="1" t="s">
        <v>1371</v>
      </c>
      <c r="J1313">
        <v>46.35</v>
      </c>
      <c r="K1313">
        <v>5</v>
      </c>
      <c r="L1313">
        <v>21.784500000000001</v>
      </c>
    </row>
    <row r="1314" spans="1:12" x14ac:dyDescent="0.25">
      <c r="A1314" s="1" t="s">
        <v>2156</v>
      </c>
      <c r="B1314" s="2">
        <v>41705</v>
      </c>
      <c r="C1314" s="2">
        <v>41709</v>
      </c>
      <c r="D1314" s="1" t="s">
        <v>773</v>
      </c>
      <c r="E1314" s="1" t="s">
        <v>14</v>
      </c>
      <c r="F1314" s="1" t="s">
        <v>47</v>
      </c>
      <c r="G1314" s="1" t="s">
        <v>16</v>
      </c>
      <c r="H1314" s="1" t="s">
        <v>27</v>
      </c>
      <c r="I1314" s="1" t="s">
        <v>2157</v>
      </c>
      <c r="J1314">
        <v>14.976000000000001</v>
      </c>
      <c r="K1314">
        <v>9</v>
      </c>
      <c r="L1314">
        <v>5.4287999999999998</v>
      </c>
    </row>
    <row r="1315" spans="1:12" x14ac:dyDescent="0.25">
      <c r="A1315" s="1" t="s">
        <v>2158</v>
      </c>
      <c r="B1315" s="2">
        <v>41229</v>
      </c>
      <c r="C1315" s="2">
        <v>41233</v>
      </c>
      <c r="D1315" s="1" t="s">
        <v>1315</v>
      </c>
      <c r="E1315" s="1" t="s">
        <v>14</v>
      </c>
      <c r="F1315" s="1" t="s">
        <v>2159</v>
      </c>
      <c r="G1315" s="1" t="s">
        <v>1760</v>
      </c>
      <c r="H1315" s="1" t="s">
        <v>31</v>
      </c>
      <c r="I1315" s="1" t="s">
        <v>54</v>
      </c>
      <c r="J1315">
        <v>696.42</v>
      </c>
      <c r="K1315">
        <v>2</v>
      </c>
      <c r="L1315">
        <v>160.17660000000001</v>
      </c>
    </row>
    <row r="1316" spans="1:12" x14ac:dyDescent="0.25">
      <c r="A1316" s="1" t="s">
        <v>2158</v>
      </c>
      <c r="B1316" s="2">
        <v>41229</v>
      </c>
      <c r="C1316" s="2">
        <v>41233</v>
      </c>
      <c r="D1316" s="1" t="s">
        <v>1315</v>
      </c>
      <c r="E1316" s="1" t="s">
        <v>14</v>
      </c>
      <c r="F1316" s="1" t="s">
        <v>2159</v>
      </c>
      <c r="G1316" s="1" t="s">
        <v>1760</v>
      </c>
      <c r="H1316" s="1" t="s">
        <v>25</v>
      </c>
      <c r="I1316" s="1" t="s">
        <v>139</v>
      </c>
      <c r="J1316">
        <v>304.77600000000001</v>
      </c>
      <c r="K1316">
        <v>3</v>
      </c>
      <c r="L1316">
        <v>22.8582</v>
      </c>
    </row>
    <row r="1317" spans="1:12" x14ac:dyDescent="0.25">
      <c r="A1317" s="1" t="s">
        <v>2160</v>
      </c>
      <c r="B1317" s="2">
        <v>41078</v>
      </c>
      <c r="C1317" s="2">
        <v>41082</v>
      </c>
      <c r="D1317" s="1" t="s">
        <v>2161</v>
      </c>
      <c r="E1317" s="1" t="s">
        <v>14</v>
      </c>
      <c r="F1317" s="1" t="s">
        <v>197</v>
      </c>
      <c r="G1317" s="1" t="s">
        <v>16</v>
      </c>
      <c r="H1317" s="1" t="s">
        <v>23</v>
      </c>
      <c r="I1317" s="1" t="s">
        <v>1274</v>
      </c>
      <c r="J1317">
        <v>51.98</v>
      </c>
      <c r="K1317">
        <v>2</v>
      </c>
      <c r="L1317">
        <v>15.074199999999999</v>
      </c>
    </row>
    <row r="1318" spans="1:12" x14ac:dyDescent="0.25">
      <c r="A1318" s="1" t="s">
        <v>2162</v>
      </c>
      <c r="B1318" s="2">
        <v>41373</v>
      </c>
      <c r="C1318" s="2">
        <v>41379</v>
      </c>
      <c r="D1318" s="1" t="s">
        <v>1261</v>
      </c>
      <c r="E1318" s="1" t="s">
        <v>14</v>
      </c>
      <c r="F1318" s="1" t="s">
        <v>15</v>
      </c>
      <c r="G1318" s="1" t="s">
        <v>16</v>
      </c>
      <c r="H1318" s="1" t="s">
        <v>21</v>
      </c>
      <c r="I1318" s="1" t="s">
        <v>1063</v>
      </c>
      <c r="J1318">
        <v>24.7</v>
      </c>
      <c r="K1318">
        <v>5</v>
      </c>
      <c r="L1318">
        <v>10.374000000000001</v>
      </c>
    </row>
    <row r="1319" spans="1:12" x14ac:dyDescent="0.25">
      <c r="A1319" s="1" t="s">
        <v>2163</v>
      </c>
      <c r="B1319" s="2">
        <v>40957</v>
      </c>
      <c r="C1319" s="2">
        <v>40961</v>
      </c>
      <c r="D1319" s="1" t="s">
        <v>843</v>
      </c>
      <c r="E1319" s="1" t="s">
        <v>14</v>
      </c>
      <c r="F1319" s="1" t="s">
        <v>15</v>
      </c>
      <c r="G1319" s="1" t="s">
        <v>16</v>
      </c>
      <c r="H1319" s="1" t="s">
        <v>17</v>
      </c>
      <c r="I1319" s="1" t="s">
        <v>2164</v>
      </c>
      <c r="J1319">
        <v>9.24</v>
      </c>
      <c r="K1319">
        <v>3</v>
      </c>
      <c r="L1319">
        <v>4.4352</v>
      </c>
    </row>
    <row r="1320" spans="1:12" x14ac:dyDescent="0.25">
      <c r="A1320" s="1" t="s">
        <v>2165</v>
      </c>
      <c r="B1320" s="2">
        <v>41731</v>
      </c>
      <c r="C1320" s="2">
        <v>41733</v>
      </c>
      <c r="D1320" s="1" t="s">
        <v>2166</v>
      </c>
      <c r="E1320" s="1" t="s">
        <v>14</v>
      </c>
      <c r="F1320" s="1" t="s">
        <v>47</v>
      </c>
      <c r="G1320" s="1" t="s">
        <v>16</v>
      </c>
      <c r="H1320" s="1" t="s">
        <v>296</v>
      </c>
      <c r="I1320" s="1" t="s">
        <v>2167</v>
      </c>
      <c r="J1320">
        <v>482.66399999999999</v>
      </c>
      <c r="K1320">
        <v>8</v>
      </c>
      <c r="L1320">
        <v>85.176000000000002</v>
      </c>
    </row>
    <row r="1321" spans="1:12" x14ac:dyDescent="0.25">
      <c r="A1321" s="1" t="s">
        <v>2165</v>
      </c>
      <c r="B1321" s="2">
        <v>41731</v>
      </c>
      <c r="C1321" s="2">
        <v>41733</v>
      </c>
      <c r="D1321" s="1" t="s">
        <v>2166</v>
      </c>
      <c r="E1321" s="1" t="s">
        <v>14</v>
      </c>
      <c r="F1321" s="1" t="s">
        <v>47</v>
      </c>
      <c r="G1321" s="1" t="s">
        <v>16</v>
      </c>
      <c r="H1321" s="1" t="s">
        <v>736</v>
      </c>
      <c r="I1321" s="1" t="s">
        <v>2168</v>
      </c>
      <c r="J1321">
        <v>4799.9840000000004</v>
      </c>
      <c r="K1321">
        <v>2</v>
      </c>
      <c r="L1321">
        <v>359.99880000000002</v>
      </c>
    </row>
    <row r="1322" spans="1:12" x14ac:dyDescent="0.25">
      <c r="A1322" s="1" t="s">
        <v>2169</v>
      </c>
      <c r="B1322" s="2">
        <v>41802</v>
      </c>
      <c r="C1322" s="2">
        <v>41804</v>
      </c>
      <c r="D1322" s="1" t="s">
        <v>951</v>
      </c>
      <c r="E1322" s="1" t="s">
        <v>14</v>
      </c>
      <c r="F1322" s="1" t="s">
        <v>36</v>
      </c>
      <c r="G1322" s="1" t="s">
        <v>37</v>
      </c>
      <c r="H1322" s="1" t="s">
        <v>67</v>
      </c>
      <c r="I1322" s="1" t="s">
        <v>2170</v>
      </c>
      <c r="J1322">
        <v>37.94</v>
      </c>
      <c r="K1322">
        <v>2</v>
      </c>
      <c r="L1322">
        <v>18.211200000000002</v>
      </c>
    </row>
    <row r="1323" spans="1:12" x14ac:dyDescent="0.25">
      <c r="A1323" s="1" t="s">
        <v>2169</v>
      </c>
      <c r="B1323" s="2">
        <v>41802</v>
      </c>
      <c r="C1323" s="2">
        <v>41804</v>
      </c>
      <c r="D1323" s="1" t="s">
        <v>951</v>
      </c>
      <c r="E1323" s="1" t="s">
        <v>14</v>
      </c>
      <c r="F1323" s="1" t="s">
        <v>36</v>
      </c>
      <c r="G1323" s="1" t="s">
        <v>37</v>
      </c>
      <c r="H1323" s="1" t="s">
        <v>27</v>
      </c>
      <c r="I1323" s="1" t="s">
        <v>615</v>
      </c>
      <c r="J1323">
        <v>18.288</v>
      </c>
      <c r="K1323">
        <v>6</v>
      </c>
      <c r="L1323">
        <v>6.6294000000000004</v>
      </c>
    </row>
    <row r="1324" spans="1:12" x14ac:dyDescent="0.25">
      <c r="A1324" s="1" t="s">
        <v>2169</v>
      </c>
      <c r="B1324" s="2">
        <v>41802</v>
      </c>
      <c r="C1324" s="2">
        <v>41804</v>
      </c>
      <c r="D1324" s="1" t="s">
        <v>951</v>
      </c>
      <c r="E1324" s="1" t="s">
        <v>14</v>
      </c>
      <c r="F1324" s="1" t="s">
        <v>36</v>
      </c>
      <c r="G1324" s="1" t="s">
        <v>37</v>
      </c>
      <c r="H1324" s="1" t="s">
        <v>736</v>
      </c>
      <c r="I1324" s="1" t="s">
        <v>2171</v>
      </c>
      <c r="J1324">
        <v>385.8</v>
      </c>
      <c r="K1324">
        <v>5</v>
      </c>
      <c r="L1324">
        <v>130.20750000000001</v>
      </c>
    </row>
    <row r="1325" spans="1:12" x14ac:dyDescent="0.25">
      <c r="A1325" s="1" t="s">
        <v>2169</v>
      </c>
      <c r="B1325" s="2">
        <v>41802</v>
      </c>
      <c r="C1325" s="2">
        <v>41804</v>
      </c>
      <c r="D1325" s="1" t="s">
        <v>951</v>
      </c>
      <c r="E1325" s="1" t="s">
        <v>14</v>
      </c>
      <c r="F1325" s="1" t="s">
        <v>36</v>
      </c>
      <c r="G1325" s="1" t="s">
        <v>37</v>
      </c>
      <c r="H1325" s="1" t="s">
        <v>43</v>
      </c>
      <c r="I1325" s="1" t="s">
        <v>960</v>
      </c>
      <c r="J1325">
        <v>102.96</v>
      </c>
      <c r="K1325">
        <v>2</v>
      </c>
      <c r="L1325">
        <v>1.0296000000000001</v>
      </c>
    </row>
    <row r="1326" spans="1:12" x14ac:dyDescent="0.25">
      <c r="A1326" s="1" t="s">
        <v>2169</v>
      </c>
      <c r="B1326" s="2">
        <v>41802</v>
      </c>
      <c r="C1326" s="2">
        <v>41804</v>
      </c>
      <c r="D1326" s="1" t="s">
        <v>951</v>
      </c>
      <c r="E1326" s="1" t="s">
        <v>14</v>
      </c>
      <c r="F1326" s="1" t="s">
        <v>36</v>
      </c>
      <c r="G1326" s="1" t="s">
        <v>37</v>
      </c>
      <c r="H1326" s="1" t="s">
        <v>296</v>
      </c>
      <c r="I1326" s="1" t="s">
        <v>2172</v>
      </c>
      <c r="J1326">
        <v>174.42</v>
      </c>
      <c r="K1326">
        <v>3</v>
      </c>
      <c r="L1326">
        <v>41.860799999999998</v>
      </c>
    </row>
    <row r="1327" spans="1:12" x14ac:dyDescent="0.25">
      <c r="A1327" s="1" t="s">
        <v>2173</v>
      </c>
      <c r="B1327" s="2">
        <v>40913</v>
      </c>
      <c r="C1327" s="2">
        <v>40918</v>
      </c>
      <c r="D1327" s="1" t="s">
        <v>2174</v>
      </c>
      <c r="E1327" s="1" t="s">
        <v>14</v>
      </c>
      <c r="F1327" s="1" t="s">
        <v>36</v>
      </c>
      <c r="G1327" s="1" t="s">
        <v>37</v>
      </c>
      <c r="H1327" s="1" t="s">
        <v>110</v>
      </c>
      <c r="I1327" s="1" t="s">
        <v>1677</v>
      </c>
      <c r="J1327">
        <v>61.584000000000003</v>
      </c>
      <c r="K1327">
        <v>1</v>
      </c>
      <c r="L1327">
        <v>-6.9282000000000004</v>
      </c>
    </row>
    <row r="1328" spans="1:12" x14ac:dyDescent="0.25">
      <c r="A1328" s="1" t="s">
        <v>2175</v>
      </c>
      <c r="B1328" s="2">
        <v>41725</v>
      </c>
      <c r="C1328" s="2">
        <v>41727</v>
      </c>
      <c r="D1328" s="1" t="s">
        <v>1373</v>
      </c>
      <c r="E1328" s="1" t="s">
        <v>14</v>
      </c>
      <c r="F1328" s="1" t="s">
        <v>36</v>
      </c>
      <c r="G1328" s="1" t="s">
        <v>37</v>
      </c>
      <c r="H1328" s="1" t="s">
        <v>23</v>
      </c>
      <c r="I1328" s="1" t="s">
        <v>2176</v>
      </c>
      <c r="J1328">
        <v>19.829999999999998</v>
      </c>
      <c r="K1328">
        <v>1</v>
      </c>
      <c r="L1328">
        <v>5.9489999999999998</v>
      </c>
    </row>
    <row r="1329" spans="1:12" x14ac:dyDescent="0.25">
      <c r="A1329" s="1" t="s">
        <v>2177</v>
      </c>
      <c r="B1329" s="2">
        <v>40806</v>
      </c>
      <c r="C1329" s="2">
        <v>40812</v>
      </c>
      <c r="D1329" s="1" t="s">
        <v>2178</v>
      </c>
      <c r="E1329" s="1" t="s">
        <v>14</v>
      </c>
      <c r="F1329" s="1" t="s">
        <v>15</v>
      </c>
      <c r="G1329" s="1" t="s">
        <v>16</v>
      </c>
      <c r="H1329" s="1" t="s">
        <v>29</v>
      </c>
      <c r="I1329" s="1" t="s">
        <v>159</v>
      </c>
      <c r="J1329">
        <v>43.92</v>
      </c>
      <c r="K1329">
        <v>4</v>
      </c>
      <c r="L1329">
        <v>11.8584</v>
      </c>
    </row>
    <row r="1330" spans="1:12" x14ac:dyDescent="0.25">
      <c r="A1330" s="1" t="s">
        <v>2177</v>
      </c>
      <c r="B1330" s="2">
        <v>40806</v>
      </c>
      <c r="C1330" s="2">
        <v>40812</v>
      </c>
      <c r="D1330" s="1" t="s">
        <v>2178</v>
      </c>
      <c r="E1330" s="1" t="s">
        <v>14</v>
      </c>
      <c r="F1330" s="1" t="s">
        <v>15</v>
      </c>
      <c r="G1330" s="1" t="s">
        <v>16</v>
      </c>
      <c r="H1330" s="1" t="s">
        <v>27</v>
      </c>
      <c r="I1330" s="1" t="s">
        <v>573</v>
      </c>
      <c r="J1330">
        <v>20.231999999999999</v>
      </c>
      <c r="K1330">
        <v>3</v>
      </c>
      <c r="L1330">
        <v>6.5754000000000001</v>
      </c>
    </row>
    <row r="1331" spans="1:12" x14ac:dyDescent="0.25">
      <c r="A1331" s="1" t="s">
        <v>2179</v>
      </c>
      <c r="B1331" s="2">
        <v>40628</v>
      </c>
      <c r="C1331" s="2">
        <v>40632</v>
      </c>
      <c r="D1331" s="1" t="s">
        <v>2025</v>
      </c>
      <c r="E1331" s="1" t="s">
        <v>14</v>
      </c>
      <c r="F1331" s="1" t="s">
        <v>15</v>
      </c>
      <c r="G1331" s="1" t="s">
        <v>16</v>
      </c>
      <c r="H1331" s="1" t="s">
        <v>58</v>
      </c>
      <c r="I1331" s="1" t="s">
        <v>170</v>
      </c>
      <c r="J1331">
        <v>66.3</v>
      </c>
      <c r="K1331">
        <v>3</v>
      </c>
      <c r="L1331">
        <v>8.6189999999999998</v>
      </c>
    </row>
    <row r="1332" spans="1:12" x14ac:dyDescent="0.25">
      <c r="A1332" s="1" t="s">
        <v>2180</v>
      </c>
      <c r="B1332" s="2">
        <v>41156</v>
      </c>
      <c r="C1332" s="2">
        <v>41161</v>
      </c>
      <c r="D1332" s="1" t="s">
        <v>2181</v>
      </c>
      <c r="E1332" s="1" t="s">
        <v>14</v>
      </c>
      <c r="F1332" s="1" t="s">
        <v>1155</v>
      </c>
      <c r="G1332" s="1" t="s">
        <v>88</v>
      </c>
      <c r="H1332" s="1" t="s">
        <v>27</v>
      </c>
      <c r="I1332" s="1" t="s">
        <v>1869</v>
      </c>
      <c r="J1332">
        <v>9.7620000000000005</v>
      </c>
      <c r="K1332">
        <v>2</v>
      </c>
      <c r="L1332">
        <v>-6.8334000000000001</v>
      </c>
    </row>
    <row r="1333" spans="1:12" x14ac:dyDescent="0.25">
      <c r="A1333" s="1" t="s">
        <v>2182</v>
      </c>
      <c r="B1333" s="2">
        <v>41348</v>
      </c>
      <c r="C1333" s="2">
        <v>41350</v>
      </c>
      <c r="D1333" s="1" t="s">
        <v>2183</v>
      </c>
      <c r="E1333" s="1" t="s">
        <v>14</v>
      </c>
      <c r="F1333" s="1" t="s">
        <v>36</v>
      </c>
      <c r="G1333" s="1" t="s">
        <v>37</v>
      </c>
      <c r="H1333" s="1" t="s">
        <v>110</v>
      </c>
      <c r="I1333" s="1" t="s">
        <v>1146</v>
      </c>
      <c r="J1333">
        <v>196.78399999999999</v>
      </c>
      <c r="K1333">
        <v>2</v>
      </c>
      <c r="L1333">
        <v>-22.138200000000001</v>
      </c>
    </row>
    <row r="1334" spans="1:12" x14ac:dyDescent="0.25">
      <c r="A1334" s="1" t="s">
        <v>2184</v>
      </c>
      <c r="B1334" s="2">
        <v>41816</v>
      </c>
      <c r="C1334" s="2">
        <v>41820</v>
      </c>
      <c r="D1334" s="1" t="s">
        <v>1474</v>
      </c>
      <c r="E1334" s="1" t="s">
        <v>14</v>
      </c>
      <c r="F1334" s="1" t="s">
        <v>36</v>
      </c>
      <c r="G1334" s="1" t="s">
        <v>37</v>
      </c>
      <c r="H1334" s="1" t="s">
        <v>31</v>
      </c>
      <c r="I1334" s="1" t="s">
        <v>2185</v>
      </c>
      <c r="J1334">
        <v>871.4</v>
      </c>
      <c r="K1334">
        <v>4</v>
      </c>
      <c r="L1334">
        <v>148.13800000000001</v>
      </c>
    </row>
    <row r="1335" spans="1:12" x14ac:dyDescent="0.25">
      <c r="A1335" s="1" t="s">
        <v>2186</v>
      </c>
      <c r="B1335" s="2">
        <v>41842</v>
      </c>
      <c r="C1335" s="2">
        <v>41842</v>
      </c>
      <c r="D1335" s="1" t="s">
        <v>425</v>
      </c>
      <c r="E1335" s="1" t="s">
        <v>14</v>
      </c>
      <c r="F1335" s="1" t="s">
        <v>1617</v>
      </c>
      <c r="G1335" s="1" t="s">
        <v>42</v>
      </c>
      <c r="H1335" s="1" t="s">
        <v>25</v>
      </c>
      <c r="I1335" s="1" t="s">
        <v>2187</v>
      </c>
      <c r="J1335">
        <v>71.927999999999997</v>
      </c>
      <c r="K1335">
        <v>9</v>
      </c>
      <c r="L1335">
        <v>6.2937000000000003</v>
      </c>
    </row>
    <row r="1336" spans="1:12" x14ac:dyDescent="0.25">
      <c r="A1336" s="1" t="s">
        <v>2186</v>
      </c>
      <c r="B1336" s="2">
        <v>41842</v>
      </c>
      <c r="C1336" s="2">
        <v>41842</v>
      </c>
      <c r="D1336" s="1" t="s">
        <v>425</v>
      </c>
      <c r="E1336" s="1" t="s">
        <v>14</v>
      </c>
      <c r="F1336" s="1" t="s">
        <v>1617</v>
      </c>
      <c r="G1336" s="1" t="s">
        <v>42</v>
      </c>
      <c r="H1336" s="1" t="s">
        <v>23</v>
      </c>
      <c r="I1336" s="1" t="s">
        <v>1274</v>
      </c>
      <c r="J1336">
        <v>25.99</v>
      </c>
      <c r="K1336">
        <v>1</v>
      </c>
      <c r="L1336">
        <v>7.5370999999999997</v>
      </c>
    </row>
    <row r="1337" spans="1:12" x14ac:dyDescent="0.25">
      <c r="A1337" s="1" t="s">
        <v>2188</v>
      </c>
      <c r="B1337" s="2">
        <v>41205</v>
      </c>
      <c r="C1337" s="2">
        <v>41210</v>
      </c>
      <c r="D1337" s="1" t="s">
        <v>2189</v>
      </c>
      <c r="E1337" s="1" t="s">
        <v>14</v>
      </c>
      <c r="F1337" s="1" t="s">
        <v>36</v>
      </c>
      <c r="G1337" s="1" t="s">
        <v>37</v>
      </c>
      <c r="H1337" s="1" t="s">
        <v>27</v>
      </c>
      <c r="I1337" s="1" t="s">
        <v>251</v>
      </c>
      <c r="J1337">
        <v>3.5920000000000001</v>
      </c>
      <c r="K1337">
        <v>1</v>
      </c>
      <c r="L1337">
        <v>1.1225000000000001</v>
      </c>
    </row>
    <row r="1338" spans="1:12" x14ac:dyDescent="0.25">
      <c r="A1338" s="1" t="s">
        <v>2190</v>
      </c>
      <c r="B1338" s="2">
        <v>41870</v>
      </c>
      <c r="C1338" s="2">
        <v>41874</v>
      </c>
      <c r="D1338" s="1" t="s">
        <v>2191</v>
      </c>
      <c r="E1338" s="1" t="s">
        <v>14</v>
      </c>
      <c r="F1338" s="1" t="s">
        <v>36</v>
      </c>
      <c r="G1338" s="1" t="s">
        <v>37</v>
      </c>
      <c r="H1338" s="1" t="s">
        <v>43</v>
      </c>
      <c r="I1338" s="1" t="s">
        <v>654</v>
      </c>
      <c r="J1338">
        <v>323.10000000000002</v>
      </c>
      <c r="K1338">
        <v>2</v>
      </c>
      <c r="L1338">
        <v>61.389000000000003</v>
      </c>
    </row>
    <row r="1339" spans="1:12" x14ac:dyDescent="0.25">
      <c r="A1339" s="1" t="s">
        <v>2192</v>
      </c>
      <c r="B1339" s="2">
        <v>41983</v>
      </c>
      <c r="C1339" s="2">
        <v>41987</v>
      </c>
      <c r="D1339" s="1" t="s">
        <v>754</v>
      </c>
      <c r="E1339" s="1" t="s">
        <v>14</v>
      </c>
      <c r="F1339" s="1" t="s">
        <v>15</v>
      </c>
      <c r="G1339" s="1" t="s">
        <v>16</v>
      </c>
      <c r="H1339" s="1" t="s">
        <v>23</v>
      </c>
      <c r="I1339" s="1" t="s">
        <v>1964</v>
      </c>
      <c r="J1339">
        <v>11.16</v>
      </c>
      <c r="K1339">
        <v>2</v>
      </c>
      <c r="L1339">
        <v>2.79</v>
      </c>
    </row>
    <row r="1340" spans="1:12" x14ac:dyDescent="0.25">
      <c r="A1340" s="1" t="s">
        <v>2192</v>
      </c>
      <c r="B1340" s="2">
        <v>41983</v>
      </c>
      <c r="C1340" s="2">
        <v>41987</v>
      </c>
      <c r="D1340" s="1" t="s">
        <v>754</v>
      </c>
      <c r="E1340" s="1" t="s">
        <v>14</v>
      </c>
      <c r="F1340" s="1" t="s">
        <v>15</v>
      </c>
      <c r="G1340" s="1" t="s">
        <v>16</v>
      </c>
      <c r="H1340" s="1" t="s">
        <v>31</v>
      </c>
      <c r="I1340" s="1" t="s">
        <v>669</v>
      </c>
      <c r="J1340">
        <v>896.32799999999997</v>
      </c>
      <c r="K1340">
        <v>9</v>
      </c>
      <c r="L1340">
        <v>22.408200000000001</v>
      </c>
    </row>
    <row r="1341" spans="1:12" x14ac:dyDescent="0.25">
      <c r="A1341" s="1" t="s">
        <v>2192</v>
      </c>
      <c r="B1341" s="2">
        <v>41983</v>
      </c>
      <c r="C1341" s="2">
        <v>41987</v>
      </c>
      <c r="D1341" s="1" t="s">
        <v>754</v>
      </c>
      <c r="E1341" s="1" t="s">
        <v>14</v>
      </c>
      <c r="F1341" s="1" t="s">
        <v>15</v>
      </c>
      <c r="G1341" s="1" t="s">
        <v>16</v>
      </c>
      <c r="H1341" s="1" t="s">
        <v>29</v>
      </c>
      <c r="I1341" s="1" t="s">
        <v>2193</v>
      </c>
      <c r="J1341">
        <v>189</v>
      </c>
      <c r="K1341">
        <v>1</v>
      </c>
      <c r="L1341">
        <v>68.040000000000006</v>
      </c>
    </row>
    <row r="1342" spans="1:12" x14ac:dyDescent="0.25">
      <c r="A1342" s="1" t="s">
        <v>2194</v>
      </c>
      <c r="B1342" s="2">
        <v>41935</v>
      </c>
      <c r="C1342" s="2">
        <v>41940</v>
      </c>
      <c r="D1342" s="1" t="s">
        <v>2195</v>
      </c>
      <c r="E1342" s="1" t="s">
        <v>14</v>
      </c>
      <c r="F1342" s="1" t="s">
        <v>1120</v>
      </c>
      <c r="G1342" s="1" t="s">
        <v>88</v>
      </c>
      <c r="H1342" s="1" t="s">
        <v>31</v>
      </c>
      <c r="I1342" s="1" t="s">
        <v>517</v>
      </c>
      <c r="J1342">
        <v>177.22499999999999</v>
      </c>
      <c r="K1342">
        <v>5</v>
      </c>
      <c r="L1342">
        <v>-120.51300000000001</v>
      </c>
    </row>
    <row r="1343" spans="1:12" x14ac:dyDescent="0.25">
      <c r="A1343" s="1" t="s">
        <v>2196</v>
      </c>
      <c r="B1343" s="2">
        <v>41824</v>
      </c>
      <c r="C1343" s="2">
        <v>41831</v>
      </c>
      <c r="D1343" s="1" t="s">
        <v>906</v>
      </c>
      <c r="E1343" s="1" t="s">
        <v>14</v>
      </c>
      <c r="F1343" s="1" t="s">
        <v>2197</v>
      </c>
      <c r="G1343" s="1" t="s">
        <v>16</v>
      </c>
      <c r="H1343" s="1" t="s">
        <v>21</v>
      </c>
      <c r="I1343" s="1" t="s">
        <v>2103</v>
      </c>
      <c r="J1343">
        <v>129.38999999999999</v>
      </c>
      <c r="K1343">
        <v>3</v>
      </c>
      <c r="L1343">
        <v>54.343800000000002</v>
      </c>
    </row>
    <row r="1344" spans="1:12" x14ac:dyDescent="0.25">
      <c r="A1344" s="1" t="s">
        <v>2198</v>
      </c>
      <c r="B1344" s="2">
        <v>41887</v>
      </c>
      <c r="C1344" s="2">
        <v>41893</v>
      </c>
      <c r="D1344" s="1" t="s">
        <v>2199</v>
      </c>
      <c r="E1344" s="1" t="s">
        <v>14</v>
      </c>
      <c r="F1344" s="1" t="s">
        <v>15</v>
      </c>
      <c r="G1344" s="1" t="s">
        <v>16</v>
      </c>
      <c r="H1344" s="1" t="s">
        <v>43</v>
      </c>
      <c r="I1344" s="1" t="s">
        <v>2200</v>
      </c>
      <c r="J1344">
        <v>54.32</v>
      </c>
      <c r="K1344">
        <v>4</v>
      </c>
      <c r="L1344">
        <v>0.54320000000000002</v>
      </c>
    </row>
    <row r="1345" spans="1:12" x14ac:dyDescent="0.25">
      <c r="A1345" s="1" t="s">
        <v>2201</v>
      </c>
      <c r="B1345" s="2">
        <v>40842</v>
      </c>
      <c r="C1345" s="2">
        <v>40846</v>
      </c>
      <c r="D1345" s="1" t="s">
        <v>2202</v>
      </c>
      <c r="E1345" s="1" t="s">
        <v>14</v>
      </c>
      <c r="F1345" s="1" t="s">
        <v>36</v>
      </c>
      <c r="G1345" s="1" t="s">
        <v>37</v>
      </c>
      <c r="H1345" s="1" t="s">
        <v>21</v>
      </c>
      <c r="I1345" s="1" t="s">
        <v>388</v>
      </c>
      <c r="J1345">
        <v>63.92</v>
      </c>
      <c r="K1345">
        <v>4</v>
      </c>
      <c r="L1345">
        <v>3.1960000000000002</v>
      </c>
    </row>
    <row r="1346" spans="1:12" x14ac:dyDescent="0.25">
      <c r="A1346" s="1" t="s">
        <v>2201</v>
      </c>
      <c r="B1346" s="2">
        <v>40842</v>
      </c>
      <c r="C1346" s="2">
        <v>40846</v>
      </c>
      <c r="D1346" s="1" t="s">
        <v>2202</v>
      </c>
      <c r="E1346" s="1" t="s">
        <v>14</v>
      </c>
      <c r="F1346" s="1" t="s">
        <v>36</v>
      </c>
      <c r="G1346" s="1" t="s">
        <v>37</v>
      </c>
      <c r="H1346" s="1" t="s">
        <v>25</v>
      </c>
      <c r="I1346" s="1" t="s">
        <v>2203</v>
      </c>
      <c r="J1346">
        <v>383.96</v>
      </c>
      <c r="K1346">
        <v>5</v>
      </c>
      <c r="L1346">
        <v>38.396000000000001</v>
      </c>
    </row>
    <row r="1347" spans="1:12" x14ac:dyDescent="0.25">
      <c r="A1347" s="1" t="s">
        <v>2204</v>
      </c>
      <c r="B1347" s="2">
        <v>41454</v>
      </c>
      <c r="C1347" s="2">
        <v>41454</v>
      </c>
      <c r="D1347" s="1" t="s">
        <v>2205</v>
      </c>
      <c r="E1347" s="1" t="s">
        <v>14</v>
      </c>
      <c r="F1347" s="1" t="s">
        <v>15</v>
      </c>
      <c r="G1347" s="1" t="s">
        <v>16</v>
      </c>
      <c r="H1347" s="1" t="s">
        <v>27</v>
      </c>
      <c r="I1347" s="1" t="s">
        <v>440</v>
      </c>
      <c r="J1347">
        <v>7.7519999999999998</v>
      </c>
      <c r="K1347">
        <v>3</v>
      </c>
      <c r="L1347">
        <v>2.8100999999999998</v>
      </c>
    </row>
    <row r="1348" spans="1:12" x14ac:dyDescent="0.25">
      <c r="A1348" s="1" t="s">
        <v>2204</v>
      </c>
      <c r="B1348" s="2">
        <v>41454</v>
      </c>
      <c r="C1348" s="2">
        <v>41454</v>
      </c>
      <c r="D1348" s="1" t="s">
        <v>2205</v>
      </c>
      <c r="E1348" s="1" t="s">
        <v>14</v>
      </c>
      <c r="F1348" s="1" t="s">
        <v>15</v>
      </c>
      <c r="G1348" s="1" t="s">
        <v>16</v>
      </c>
      <c r="H1348" s="1" t="s">
        <v>27</v>
      </c>
      <c r="I1348" s="1" t="s">
        <v>2206</v>
      </c>
      <c r="J1348">
        <v>33.567999999999998</v>
      </c>
      <c r="K1348">
        <v>2</v>
      </c>
      <c r="L1348">
        <v>11.748799999999999</v>
      </c>
    </row>
    <row r="1349" spans="1:12" x14ac:dyDescent="0.25">
      <c r="A1349" s="1" t="s">
        <v>2207</v>
      </c>
      <c r="B1349" s="2">
        <v>40851</v>
      </c>
      <c r="C1349" s="2">
        <v>40858</v>
      </c>
      <c r="D1349" s="1" t="s">
        <v>1296</v>
      </c>
      <c r="E1349" s="1" t="s">
        <v>14</v>
      </c>
      <c r="F1349" s="1" t="s">
        <v>15</v>
      </c>
      <c r="G1349" s="1" t="s">
        <v>16</v>
      </c>
      <c r="H1349" s="1" t="s">
        <v>25</v>
      </c>
      <c r="I1349" s="1" t="s">
        <v>2208</v>
      </c>
      <c r="J1349">
        <v>666.34400000000005</v>
      </c>
      <c r="K1349">
        <v>7</v>
      </c>
      <c r="L1349">
        <v>66.634399999999999</v>
      </c>
    </row>
    <row r="1350" spans="1:12" x14ac:dyDescent="0.25">
      <c r="A1350" s="1" t="s">
        <v>2207</v>
      </c>
      <c r="B1350" s="2">
        <v>40851</v>
      </c>
      <c r="C1350" s="2">
        <v>40858</v>
      </c>
      <c r="D1350" s="1" t="s">
        <v>1296</v>
      </c>
      <c r="E1350" s="1" t="s">
        <v>14</v>
      </c>
      <c r="F1350" s="1" t="s">
        <v>15</v>
      </c>
      <c r="G1350" s="1" t="s">
        <v>16</v>
      </c>
      <c r="H1350" s="1" t="s">
        <v>31</v>
      </c>
      <c r="I1350" s="1" t="s">
        <v>292</v>
      </c>
      <c r="J1350">
        <v>573.72799999999995</v>
      </c>
      <c r="K1350">
        <v>4</v>
      </c>
      <c r="L1350">
        <v>-64.544399999999996</v>
      </c>
    </row>
    <row r="1351" spans="1:12" x14ac:dyDescent="0.25">
      <c r="A1351" s="1" t="s">
        <v>2207</v>
      </c>
      <c r="B1351" s="2">
        <v>40851</v>
      </c>
      <c r="C1351" s="2">
        <v>40858</v>
      </c>
      <c r="D1351" s="1" t="s">
        <v>1296</v>
      </c>
      <c r="E1351" s="1" t="s">
        <v>14</v>
      </c>
      <c r="F1351" s="1" t="s">
        <v>15</v>
      </c>
      <c r="G1351" s="1" t="s">
        <v>16</v>
      </c>
      <c r="H1351" s="1" t="s">
        <v>27</v>
      </c>
      <c r="I1351" s="1" t="s">
        <v>844</v>
      </c>
      <c r="J1351">
        <v>21.936</v>
      </c>
      <c r="K1351">
        <v>3</v>
      </c>
      <c r="L1351">
        <v>8.2260000000000009</v>
      </c>
    </row>
    <row r="1352" spans="1:12" x14ac:dyDescent="0.25">
      <c r="A1352" s="1" t="s">
        <v>2207</v>
      </c>
      <c r="B1352" s="2">
        <v>40851</v>
      </c>
      <c r="C1352" s="2">
        <v>40858</v>
      </c>
      <c r="D1352" s="1" t="s">
        <v>1296</v>
      </c>
      <c r="E1352" s="1" t="s">
        <v>14</v>
      </c>
      <c r="F1352" s="1" t="s">
        <v>15</v>
      </c>
      <c r="G1352" s="1" t="s">
        <v>16</v>
      </c>
      <c r="H1352" s="1" t="s">
        <v>67</v>
      </c>
      <c r="I1352" s="1" t="s">
        <v>2209</v>
      </c>
      <c r="J1352">
        <v>19.440000000000001</v>
      </c>
      <c r="K1352">
        <v>3</v>
      </c>
      <c r="L1352">
        <v>9.3312000000000008</v>
      </c>
    </row>
    <row r="1353" spans="1:12" x14ac:dyDescent="0.25">
      <c r="A1353" s="1" t="s">
        <v>2207</v>
      </c>
      <c r="B1353" s="2">
        <v>40851</v>
      </c>
      <c r="C1353" s="2">
        <v>40858</v>
      </c>
      <c r="D1353" s="1" t="s">
        <v>1296</v>
      </c>
      <c r="E1353" s="1" t="s">
        <v>14</v>
      </c>
      <c r="F1353" s="1" t="s">
        <v>15</v>
      </c>
      <c r="G1353" s="1" t="s">
        <v>16</v>
      </c>
      <c r="H1353" s="1" t="s">
        <v>736</v>
      </c>
      <c r="I1353" s="1" t="s">
        <v>2210</v>
      </c>
      <c r="J1353">
        <v>447.96800000000002</v>
      </c>
      <c r="K1353">
        <v>4</v>
      </c>
      <c r="L1353">
        <v>139.99</v>
      </c>
    </row>
    <row r="1354" spans="1:12" x14ac:dyDescent="0.25">
      <c r="A1354" s="1" t="s">
        <v>2211</v>
      </c>
      <c r="B1354" s="2">
        <v>41085</v>
      </c>
      <c r="C1354" s="2">
        <v>41091</v>
      </c>
      <c r="D1354" s="1" t="s">
        <v>487</v>
      </c>
      <c r="E1354" s="1" t="s">
        <v>14</v>
      </c>
      <c r="F1354" s="1" t="s">
        <v>15</v>
      </c>
      <c r="G1354" s="1" t="s">
        <v>16</v>
      </c>
      <c r="H1354" s="1" t="s">
        <v>23</v>
      </c>
      <c r="I1354" s="1" t="s">
        <v>159</v>
      </c>
      <c r="J1354">
        <v>20.96</v>
      </c>
      <c r="K1354">
        <v>2</v>
      </c>
      <c r="L1354">
        <v>5.24</v>
      </c>
    </row>
    <row r="1355" spans="1:12" x14ac:dyDescent="0.25">
      <c r="A1355" s="1" t="s">
        <v>2211</v>
      </c>
      <c r="B1355" s="2">
        <v>41085</v>
      </c>
      <c r="C1355" s="2">
        <v>41091</v>
      </c>
      <c r="D1355" s="1" t="s">
        <v>487</v>
      </c>
      <c r="E1355" s="1" t="s">
        <v>14</v>
      </c>
      <c r="F1355" s="1" t="s">
        <v>15</v>
      </c>
      <c r="G1355" s="1" t="s">
        <v>16</v>
      </c>
      <c r="H1355" s="1" t="s">
        <v>27</v>
      </c>
      <c r="I1355" s="1" t="s">
        <v>1050</v>
      </c>
      <c r="J1355">
        <v>88.751999999999995</v>
      </c>
      <c r="K1355">
        <v>3</v>
      </c>
      <c r="L1355">
        <v>27.734999999999999</v>
      </c>
    </row>
    <row r="1356" spans="1:12" x14ac:dyDescent="0.25">
      <c r="A1356" s="1" t="s">
        <v>2211</v>
      </c>
      <c r="B1356" s="2">
        <v>41085</v>
      </c>
      <c r="C1356" s="2">
        <v>41091</v>
      </c>
      <c r="D1356" s="1" t="s">
        <v>487</v>
      </c>
      <c r="E1356" s="1" t="s">
        <v>14</v>
      </c>
      <c r="F1356" s="1" t="s">
        <v>15</v>
      </c>
      <c r="G1356" s="1" t="s">
        <v>16</v>
      </c>
      <c r="H1356" s="1" t="s">
        <v>43</v>
      </c>
      <c r="I1356" s="1" t="s">
        <v>460</v>
      </c>
      <c r="J1356">
        <v>304.23</v>
      </c>
      <c r="K1356">
        <v>3</v>
      </c>
      <c r="L1356">
        <v>9.1268999999999991</v>
      </c>
    </row>
    <row r="1357" spans="1:12" x14ac:dyDescent="0.25">
      <c r="A1357" s="1" t="s">
        <v>2212</v>
      </c>
      <c r="B1357" s="2">
        <v>41116</v>
      </c>
      <c r="C1357" s="2">
        <v>41123</v>
      </c>
      <c r="D1357" s="1" t="s">
        <v>132</v>
      </c>
      <c r="E1357" s="1" t="s">
        <v>14</v>
      </c>
      <c r="F1357" s="1" t="s">
        <v>47</v>
      </c>
      <c r="G1357" s="1" t="s">
        <v>16</v>
      </c>
      <c r="H1357" s="1" t="s">
        <v>128</v>
      </c>
      <c r="I1357" s="1" t="s">
        <v>2213</v>
      </c>
      <c r="J1357">
        <v>167.86</v>
      </c>
      <c r="K1357">
        <v>2</v>
      </c>
      <c r="L1357">
        <v>78.894199999999998</v>
      </c>
    </row>
    <row r="1358" spans="1:12" x14ac:dyDescent="0.25">
      <c r="A1358" s="1" t="s">
        <v>2214</v>
      </c>
      <c r="B1358" s="2">
        <v>40906</v>
      </c>
      <c r="C1358" s="2">
        <v>40911</v>
      </c>
      <c r="D1358" s="1" t="s">
        <v>2215</v>
      </c>
      <c r="E1358" s="1" t="s">
        <v>14</v>
      </c>
      <c r="F1358" s="1" t="s">
        <v>1453</v>
      </c>
      <c r="G1358" s="1" t="s">
        <v>158</v>
      </c>
      <c r="H1358" s="1" t="s">
        <v>25</v>
      </c>
      <c r="I1358" s="1" t="s">
        <v>2216</v>
      </c>
      <c r="J1358">
        <v>23.975999999999999</v>
      </c>
      <c r="K1358">
        <v>3</v>
      </c>
      <c r="L1358">
        <v>-5.6943000000000001</v>
      </c>
    </row>
    <row r="1359" spans="1:12" x14ac:dyDescent="0.25">
      <c r="A1359" s="1" t="s">
        <v>2214</v>
      </c>
      <c r="B1359" s="2">
        <v>40906</v>
      </c>
      <c r="C1359" s="2">
        <v>40911</v>
      </c>
      <c r="D1359" s="1" t="s">
        <v>2215</v>
      </c>
      <c r="E1359" s="1" t="s">
        <v>14</v>
      </c>
      <c r="F1359" s="1" t="s">
        <v>1453</v>
      </c>
      <c r="G1359" s="1" t="s">
        <v>158</v>
      </c>
      <c r="H1359" s="1" t="s">
        <v>43</v>
      </c>
      <c r="I1359" s="1" t="s">
        <v>1380</v>
      </c>
      <c r="J1359">
        <v>33.29</v>
      </c>
      <c r="K1359">
        <v>1</v>
      </c>
      <c r="L1359">
        <v>7.9896000000000003</v>
      </c>
    </row>
    <row r="1360" spans="1:12" x14ac:dyDescent="0.25">
      <c r="A1360" s="1" t="s">
        <v>2217</v>
      </c>
      <c r="B1360" s="2">
        <v>41884</v>
      </c>
      <c r="C1360" s="2">
        <v>41889</v>
      </c>
      <c r="D1360" s="1" t="s">
        <v>2218</v>
      </c>
      <c r="E1360" s="1" t="s">
        <v>14</v>
      </c>
      <c r="F1360" s="1" t="s">
        <v>1120</v>
      </c>
      <c r="G1360" s="1" t="s">
        <v>37</v>
      </c>
      <c r="H1360" s="1" t="s">
        <v>58</v>
      </c>
      <c r="I1360" s="1" t="s">
        <v>2219</v>
      </c>
      <c r="J1360">
        <v>19.989999999999998</v>
      </c>
      <c r="K1360">
        <v>1</v>
      </c>
      <c r="L1360">
        <v>6.7965999999999998</v>
      </c>
    </row>
    <row r="1361" spans="1:12" x14ac:dyDescent="0.25">
      <c r="A1361" s="1" t="s">
        <v>2217</v>
      </c>
      <c r="B1361" s="2">
        <v>41884</v>
      </c>
      <c r="C1361" s="2">
        <v>41889</v>
      </c>
      <c r="D1361" s="1" t="s">
        <v>2218</v>
      </c>
      <c r="E1361" s="1" t="s">
        <v>14</v>
      </c>
      <c r="F1361" s="1" t="s">
        <v>1120</v>
      </c>
      <c r="G1361" s="1" t="s">
        <v>37</v>
      </c>
      <c r="H1361" s="1" t="s">
        <v>27</v>
      </c>
      <c r="I1361" s="1" t="s">
        <v>2220</v>
      </c>
      <c r="J1361">
        <v>22.92</v>
      </c>
      <c r="K1361">
        <v>5</v>
      </c>
      <c r="L1361">
        <v>8.0220000000000002</v>
      </c>
    </row>
    <row r="1362" spans="1:12" x14ac:dyDescent="0.25">
      <c r="A1362" s="1" t="s">
        <v>2221</v>
      </c>
      <c r="B1362" s="2">
        <v>41263</v>
      </c>
      <c r="C1362" s="2">
        <v>41267</v>
      </c>
      <c r="D1362" s="1" t="s">
        <v>513</v>
      </c>
      <c r="E1362" s="1" t="s">
        <v>14</v>
      </c>
      <c r="F1362" s="1" t="s">
        <v>2222</v>
      </c>
      <c r="G1362" s="1" t="s">
        <v>73</v>
      </c>
      <c r="H1362" s="1" t="s">
        <v>128</v>
      </c>
      <c r="I1362" s="1" t="s">
        <v>2223</v>
      </c>
      <c r="J1362">
        <v>7.92</v>
      </c>
      <c r="K1362">
        <v>1</v>
      </c>
      <c r="L1362">
        <v>2.7719999999999998</v>
      </c>
    </row>
    <row r="1363" spans="1:12" x14ac:dyDescent="0.25">
      <c r="A1363" s="1" t="s">
        <v>2221</v>
      </c>
      <c r="B1363" s="2">
        <v>41263</v>
      </c>
      <c r="C1363" s="2">
        <v>41267</v>
      </c>
      <c r="D1363" s="1" t="s">
        <v>513</v>
      </c>
      <c r="E1363" s="1" t="s">
        <v>14</v>
      </c>
      <c r="F1363" s="1" t="s">
        <v>2222</v>
      </c>
      <c r="G1363" s="1" t="s">
        <v>73</v>
      </c>
      <c r="H1363" s="1" t="s">
        <v>21</v>
      </c>
      <c r="I1363" s="1" t="s">
        <v>2224</v>
      </c>
      <c r="J1363">
        <v>14.368</v>
      </c>
      <c r="K1363">
        <v>2</v>
      </c>
      <c r="L1363">
        <v>3.9512</v>
      </c>
    </row>
    <row r="1364" spans="1:12" x14ac:dyDescent="0.25">
      <c r="A1364" s="1" t="s">
        <v>2225</v>
      </c>
      <c r="B1364" s="2">
        <v>41240</v>
      </c>
      <c r="C1364" s="2">
        <v>41244</v>
      </c>
      <c r="D1364" s="1" t="s">
        <v>2109</v>
      </c>
      <c r="E1364" s="1" t="s">
        <v>14</v>
      </c>
      <c r="F1364" s="1" t="s">
        <v>15</v>
      </c>
      <c r="G1364" s="1" t="s">
        <v>16</v>
      </c>
      <c r="H1364" s="1" t="s">
        <v>58</v>
      </c>
      <c r="I1364" s="1" t="s">
        <v>289</v>
      </c>
      <c r="J1364">
        <v>107.97</v>
      </c>
      <c r="K1364">
        <v>3</v>
      </c>
      <c r="L1364">
        <v>22.6737</v>
      </c>
    </row>
    <row r="1365" spans="1:12" x14ac:dyDescent="0.25">
      <c r="A1365" s="1" t="s">
        <v>2225</v>
      </c>
      <c r="B1365" s="2">
        <v>41240</v>
      </c>
      <c r="C1365" s="2">
        <v>41244</v>
      </c>
      <c r="D1365" s="1" t="s">
        <v>2109</v>
      </c>
      <c r="E1365" s="1" t="s">
        <v>14</v>
      </c>
      <c r="F1365" s="1" t="s">
        <v>15</v>
      </c>
      <c r="G1365" s="1" t="s">
        <v>16</v>
      </c>
      <c r="H1365" s="1" t="s">
        <v>67</v>
      </c>
      <c r="I1365" s="1" t="s">
        <v>1694</v>
      </c>
      <c r="J1365">
        <v>113.82</v>
      </c>
      <c r="K1365">
        <v>3</v>
      </c>
      <c r="L1365">
        <v>53.495399999999997</v>
      </c>
    </row>
    <row r="1366" spans="1:12" x14ac:dyDescent="0.25">
      <c r="A1366" s="1" t="s">
        <v>2226</v>
      </c>
      <c r="B1366" s="2">
        <v>41718</v>
      </c>
      <c r="C1366" s="2">
        <v>41721</v>
      </c>
      <c r="D1366" s="1" t="s">
        <v>1651</v>
      </c>
      <c r="E1366" s="1" t="s">
        <v>14</v>
      </c>
      <c r="F1366" s="1" t="s">
        <v>47</v>
      </c>
      <c r="G1366" s="1" t="s">
        <v>16</v>
      </c>
      <c r="H1366" s="1" t="s">
        <v>27</v>
      </c>
      <c r="I1366" s="1" t="s">
        <v>799</v>
      </c>
      <c r="J1366">
        <v>19.824000000000002</v>
      </c>
      <c r="K1366">
        <v>6</v>
      </c>
      <c r="L1366">
        <v>6.6905999999999999</v>
      </c>
    </row>
    <row r="1367" spans="1:12" x14ac:dyDescent="0.25">
      <c r="A1367" s="1" t="s">
        <v>2226</v>
      </c>
      <c r="B1367" s="2">
        <v>41718</v>
      </c>
      <c r="C1367" s="2">
        <v>41721</v>
      </c>
      <c r="D1367" s="1" t="s">
        <v>1651</v>
      </c>
      <c r="E1367" s="1" t="s">
        <v>14</v>
      </c>
      <c r="F1367" s="1" t="s">
        <v>47</v>
      </c>
      <c r="G1367" s="1" t="s">
        <v>16</v>
      </c>
      <c r="H1367" s="1" t="s">
        <v>25</v>
      </c>
      <c r="I1367" s="1" t="s">
        <v>1029</v>
      </c>
      <c r="J1367">
        <v>657.50400000000002</v>
      </c>
      <c r="K1367">
        <v>6</v>
      </c>
      <c r="L1367">
        <v>-131.5008</v>
      </c>
    </row>
    <row r="1368" spans="1:12" x14ac:dyDescent="0.25">
      <c r="A1368" s="1" t="s">
        <v>2226</v>
      </c>
      <c r="B1368" s="2">
        <v>41718</v>
      </c>
      <c r="C1368" s="2">
        <v>41721</v>
      </c>
      <c r="D1368" s="1" t="s">
        <v>1651</v>
      </c>
      <c r="E1368" s="1" t="s">
        <v>14</v>
      </c>
      <c r="F1368" s="1" t="s">
        <v>47</v>
      </c>
      <c r="G1368" s="1" t="s">
        <v>16</v>
      </c>
      <c r="H1368" s="1" t="s">
        <v>58</v>
      </c>
      <c r="I1368" s="1" t="s">
        <v>97</v>
      </c>
      <c r="J1368">
        <v>99.54</v>
      </c>
      <c r="K1368">
        <v>2</v>
      </c>
      <c r="L1368">
        <v>10.949400000000001</v>
      </c>
    </row>
    <row r="1369" spans="1:12" x14ac:dyDescent="0.25">
      <c r="A1369" s="1" t="s">
        <v>2226</v>
      </c>
      <c r="B1369" s="2">
        <v>41718</v>
      </c>
      <c r="C1369" s="2">
        <v>41721</v>
      </c>
      <c r="D1369" s="1" t="s">
        <v>1651</v>
      </c>
      <c r="E1369" s="1" t="s">
        <v>14</v>
      </c>
      <c r="F1369" s="1" t="s">
        <v>47</v>
      </c>
      <c r="G1369" s="1" t="s">
        <v>16</v>
      </c>
      <c r="H1369" s="1" t="s">
        <v>58</v>
      </c>
      <c r="I1369" s="1" t="s">
        <v>1270</v>
      </c>
      <c r="J1369">
        <v>199.96</v>
      </c>
      <c r="K1369">
        <v>4</v>
      </c>
      <c r="L1369">
        <v>85.982799999999997</v>
      </c>
    </row>
    <row r="1370" spans="1:12" x14ac:dyDescent="0.25">
      <c r="A1370" s="1" t="s">
        <v>2227</v>
      </c>
      <c r="B1370" s="2">
        <v>41968</v>
      </c>
      <c r="C1370" s="2">
        <v>41973</v>
      </c>
      <c r="D1370" s="1" t="s">
        <v>2228</v>
      </c>
      <c r="E1370" s="1" t="s">
        <v>14</v>
      </c>
      <c r="F1370" s="1" t="s">
        <v>391</v>
      </c>
      <c r="G1370" s="1" t="s">
        <v>73</v>
      </c>
      <c r="H1370" s="1" t="s">
        <v>27</v>
      </c>
      <c r="I1370" s="1" t="s">
        <v>971</v>
      </c>
      <c r="J1370">
        <v>20.724</v>
      </c>
      <c r="K1370">
        <v>2</v>
      </c>
      <c r="L1370">
        <v>-15.1976</v>
      </c>
    </row>
    <row r="1371" spans="1:12" x14ac:dyDescent="0.25">
      <c r="A1371" s="1" t="s">
        <v>2227</v>
      </c>
      <c r="B1371" s="2">
        <v>41968</v>
      </c>
      <c r="C1371" s="2">
        <v>41973</v>
      </c>
      <c r="D1371" s="1" t="s">
        <v>2228</v>
      </c>
      <c r="E1371" s="1" t="s">
        <v>14</v>
      </c>
      <c r="F1371" s="1" t="s">
        <v>391</v>
      </c>
      <c r="G1371" s="1" t="s">
        <v>73</v>
      </c>
      <c r="H1371" s="1" t="s">
        <v>43</v>
      </c>
      <c r="I1371" s="1" t="s">
        <v>1833</v>
      </c>
      <c r="J1371">
        <v>415.87200000000001</v>
      </c>
      <c r="K1371">
        <v>8</v>
      </c>
      <c r="L1371">
        <v>-41.587200000000003</v>
      </c>
    </row>
    <row r="1372" spans="1:12" x14ac:dyDescent="0.25">
      <c r="A1372" s="1" t="s">
        <v>2229</v>
      </c>
      <c r="B1372" s="2">
        <v>41984</v>
      </c>
      <c r="C1372" s="2">
        <v>41986</v>
      </c>
      <c r="D1372" s="1" t="s">
        <v>2230</v>
      </c>
      <c r="E1372" s="1" t="s">
        <v>14</v>
      </c>
      <c r="F1372" s="1" t="s">
        <v>1289</v>
      </c>
      <c r="G1372" s="1" t="s">
        <v>16</v>
      </c>
      <c r="H1372" s="1" t="s">
        <v>25</v>
      </c>
      <c r="I1372" s="1" t="s">
        <v>2107</v>
      </c>
      <c r="J1372">
        <v>95.84</v>
      </c>
      <c r="K1372">
        <v>4</v>
      </c>
      <c r="L1372">
        <v>34.741999999999997</v>
      </c>
    </row>
    <row r="1373" spans="1:12" x14ac:dyDescent="0.25">
      <c r="A1373" s="1" t="s">
        <v>2229</v>
      </c>
      <c r="B1373" s="2">
        <v>41984</v>
      </c>
      <c r="C1373" s="2">
        <v>41986</v>
      </c>
      <c r="D1373" s="1" t="s">
        <v>2230</v>
      </c>
      <c r="E1373" s="1" t="s">
        <v>14</v>
      </c>
      <c r="F1373" s="1" t="s">
        <v>1289</v>
      </c>
      <c r="G1373" s="1" t="s">
        <v>16</v>
      </c>
      <c r="H1373" s="1" t="s">
        <v>67</v>
      </c>
      <c r="I1373" s="1" t="s">
        <v>445</v>
      </c>
      <c r="J1373">
        <v>12.96</v>
      </c>
      <c r="K1373">
        <v>2</v>
      </c>
      <c r="L1373">
        <v>6.2207999999999997</v>
      </c>
    </row>
    <row r="1374" spans="1:12" x14ac:dyDescent="0.25">
      <c r="A1374" s="1" t="s">
        <v>2231</v>
      </c>
      <c r="B1374" s="2">
        <v>40658</v>
      </c>
      <c r="C1374" s="2">
        <v>40663</v>
      </c>
      <c r="D1374" s="1" t="s">
        <v>875</v>
      </c>
      <c r="E1374" s="1" t="s">
        <v>14</v>
      </c>
      <c r="F1374" s="1" t="s">
        <v>2232</v>
      </c>
      <c r="G1374" s="1" t="s">
        <v>16</v>
      </c>
      <c r="H1374" s="1" t="s">
        <v>21</v>
      </c>
      <c r="I1374" s="1" t="s">
        <v>1468</v>
      </c>
      <c r="J1374">
        <v>303.25</v>
      </c>
      <c r="K1374">
        <v>5</v>
      </c>
      <c r="L1374">
        <v>63.682499999999997</v>
      </c>
    </row>
    <row r="1375" spans="1:12" x14ac:dyDescent="0.25">
      <c r="A1375" s="1" t="s">
        <v>2231</v>
      </c>
      <c r="B1375" s="2">
        <v>40658</v>
      </c>
      <c r="C1375" s="2">
        <v>40663</v>
      </c>
      <c r="D1375" s="1" t="s">
        <v>875</v>
      </c>
      <c r="E1375" s="1" t="s">
        <v>14</v>
      </c>
      <c r="F1375" s="1" t="s">
        <v>2232</v>
      </c>
      <c r="G1375" s="1" t="s">
        <v>16</v>
      </c>
      <c r="H1375" s="1" t="s">
        <v>29</v>
      </c>
      <c r="I1375" s="1" t="s">
        <v>1363</v>
      </c>
      <c r="J1375">
        <v>270.72000000000003</v>
      </c>
      <c r="K1375">
        <v>3</v>
      </c>
      <c r="L1375">
        <v>78.508799999999994</v>
      </c>
    </row>
    <row r="1376" spans="1:12" x14ac:dyDescent="0.25">
      <c r="A1376" s="1" t="s">
        <v>2231</v>
      </c>
      <c r="B1376" s="2">
        <v>40658</v>
      </c>
      <c r="C1376" s="2">
        <v>40663</v>
      </c>
      <c r="D1376" s="1" t="s">
        <v>875</v>
      </c>
      <c r="E1376" s="1" t="s">
        <v>14</v>
      </c>
      <c r="F1376" s="1" t="s">
        <v>2232</v>
      </c>
      <c r="G1376" s="1" t="s">
        <v>16</v>
      </c>
      <c r="H1376" s="1" t="s">
        <v>110</v>
      </c>
      <c r="I1376" s="1" t="s">
        <v>765</v>
      </c>
      <c r="J1376">
        <v>1487.04</v>
      </c>
      <c r="K1376">
        <v>5</v>
      </c>
      <c r="L1376">
        <v>148.70400000000001</v>
      </c>
    </row>
    <row r="1377" spans="1:12" x14ac:dyDescent="0.25">
      <c r="A1377" s="1" t="s">
        <v>2233</v>
      </c>
      <c r="B1377" s="2">
        <v>41207</v>
      </c>
      <c r="C1377" s="2">
        <v>41212</v>
      </c>
      <c r="D1377" s="1" t="s">
        <v>2234</v>
      </c>
      <c r="E1377" s="1" t="s">
        <v>14</v>
      </c>
      <c r="F1377" s="1" t="s">
        <v>47</v>
      </c>
      <c r="G1377" s="1" t="s">
        <v>16</v>
      </c>
      <c r="H1377" s="1" t="s">
        <v>23</v>
      </c>
      <c r="I1377" s="1" t="s">
        <v>1862</v>
      </c>
      <c r="J1377">
        <v>60.45</v>
      </c>
      <c r="K1377">
        <v>3</v>
      </c>
      <c r="L1377">
        <v>16.3215</v>
      </c>
    </row>
    <row r="1378" spans="1:12" x14ac:dyDescent="0.25">
      <c r="A1378" s="1" t="s">
        <v>2233</v>
      </c>
      <c r="B1378" s="2">
        <v>41207</v>
      </c>
      <c r="C1378" s="2">
        <v>41212</v>
      </c>
      <c r="D1378" s="1" t="s">
        <v>2234</v>
      </c>
      <c r="E1378" s="1" t="s">
        <v>14</v>
      </c>
      <c r="F1378" s="1" t="s">
        <v>47</v>
      </c>
      <c r="G1378" s="1" t="s">
        <v>16</v>
      </c>
      <c r="H1378" s="1" t="s">
        <v>31</v>
      </c>
      <c r="I1378" s="1" t="s">
        <v>2235</v>
      </c>
      <c r="J1378">
        <v>253.17599999999999</v>
      </c>
      <c r="K1378">
        <v>3</v>
      </c>
      <c r="L1378">
        <v>-31.646999999999998</v>
      </c>
    </row>
    <row r="1379" spans="1:12" x14ac:dyDescent="0.25">
      <c r="A1379" s="1" t="s">
        <v>2236</v>
      </c>
      <c r="B1379" s="2">
        <v>41575</v>
      </c>
      <c r="C1379" s="2">
        <v>41581</v>
      </c>
      <c r="D1379" s="1" t="s">
        <v>2237</v>
      </c>
      <c r="E1379" s="1" t="s">
        <v>14</v>
      </c>
      <c r="F1379" s="1" t="s">
        <v>47</v>
      </c>
      <c r="G1379" s="1" t="s">
        <v>16</v>
      </c>
      <c r="H1379" s="1" t="s">
        <v>29</v>
      </c>
      <c r="I1379" s="1" t="s">
        <v>159</v>
      </c>
      <c r="J1379">
        <v>43.92</v>
      </c>
      <c r="K1379">
        <v>4</v>
      </c>
      <c r="L1379">
        <v>11.8584</v>
      </c>
    </row>
    <row r="1380" spans="1:12" x14ac:dyDescent="0.25">
      <c r="A1380" s="1" t="s">
        <v>2236</v>
      </c>
      <c r="B1380" s="2">
        <v>41575</v>
      </c>
      <c r="C1380" s="2">
        <v>41581</v>
      </c>
      <c r="D1380" s="1" t="s">
        <v>2237</v>
      </c>
      <c r="E1380" s="1" t="s">
        <v>14</v>
      </c>
      <c r="F1380" s="1" t="s">
        <v>47</v>
      </c>
      <c r="G1380" s="1" t="s">
        <v>16</v>
      </c>
      <c r="H1380" s="1" t="s">
        <v>27</v>
      </c>
      <c r="I1380" s="1" t="s">
        <v>1313</v>
      </c>
      <c r="J1380">
        <v>25.032</v>
      </c>
      <c r="K1380">
        <v>3</v>
      </c>
      <c r="L1380">
        <v>7.8224999999999998</v>
      </c>
    </row>
    <row r="1381" spans="1:12" x14ac:dyDescent="0.25">
      <c r="A1381" s="1" t="s">
        <v>2238</v>
      </c>
      <c r="B1381" s="2">
        <v>41594</v>
      </c>
      <c r="C1381" s="2">
        <v>41598</v>
      </c>
      <c r="D1381" s="1" t="s">
        <v>2239</v>
      </c>
      <c r="E1381" s="1" t="s">
        <v>14</v>
      </c>
      <c r="F1381" s="1" t="s">
        <v>197</v>
      </c>
      <c r="G1381" s="1" t="s">
        <v>16</v>
      </c>
      <c r="H1381" s="1" t="s">
        <v>25</v>
      </c>
      <c r="I1381" s="1" t="s">
        <v>2240</v>
      </c>
      <c r="J1381">
        <v>361.37599999999998</v>
      </c>
      <c r="K1381">
        <v>2</v>
      </c>
      <c r="L1381">
        <v>27.103200000000001</v>
      </c>
    </row>
    <row r="1382" spans="1:12" x14ac:dyDescent="0.25">
      <c r="A1382" s="1" t="s">
        <v>2241</v>
      </c>
      <c r="B1382" s="2">
        <v>41635</v>
      </c>
      <c r="C1382" s="2">
        <v>41636</v>
      </c>
      <c r="D1382" s="1" t="s">
        <v>816</v>
      </c>
      <c r="E1382" s="1" t="s">
        <v>14</v>
      </c>
      <c r="F1382" s="1" t="s">
        <v>225</v>
      </c>
      <c r="G1382" s="1" t="s">
        <v>96</v>
      </c>
      <c r="H1382" s="1" t="s">
        <v>23</v>
      </c>
      <c r="I1382" s="1" t="s">
        <v>2242</v>
      </c>
      <c r="J1382">
        <v>11.327999999999999</v>
      </c>
      <c r="K1382">
        <v>2</v>
      </c>
      <c r="L1382">
        <v>2.5488</v>
      </c>
    </row>
    <row r="1383" spans="1:12" x14ac:dyDescent="0.25">
      <c r="A1383" s="1" t="s">
        <v>2243</v>
      </c>
      <c r="B1383" s="2">
        <v>40669</v>
      </c>
      <c r="C1383" s="2">
        <v>40674</v>
      </c>
      <c r="D1383" s="1" t="s">
        <v>2109</v>
      </c>
      <c r="E1383" s="1" t="s">
        <v>14</v>
      </c>
      <c r="F1383" s="1" t="s">
        <v>15</v>
      </c>
      <c r="G1383" s="1" t="s">
        <v>16</v>
      </c>
      <c r="H1383" s="1" t="s">
        <v>17</v>
      </c>
      <c r="I1383" s="1" t="s">
        <v>159</v>
      </c>
      <c r="J1383">
        <v>5.78</v>
      </c>
      <c r="K1383">
        <v>2</v>
      </c>
      <c r="L1383">
        <v>2.7166000000000001</v>
      </c>
    </row>
    <row r="1384" spans="1:12" x14ac:dyDescent="0.25">
      <c r="A1384" s="1" t="s">
        <v>2243</v>
      </c>
      <c r="B1384" s="2">
        <v>40669</v>
      </c>
      <c r="C1384" s="2">
        <v>40674</v>
      </c>
      <c r="D1384" s="1" t="s">
        <v>2109</v>
      </c>
      <c r="E1384" s="1" t="s">
        <v>14</v>
      </c>
      <c r="F1384" s="1" t="s">
        <v>15</v>
      </c>
      <c r="G1384" s="1" t="s">
        <v>16</v>
      </c>
      <c r="H1384" s="1" t="s">
        <v>23</v>
      </c>
      <c r="I1384" s="1" t="s">
        <v>555</v>
      </c>
      <c r="J1384">
        <v>107.94</v>
      </c>
      <c r="K1384">
        <v>6</v>
      </c>
      <c r="L1384">
        <v>30.223199999999999</v>
      </c>
    </row>
    <row r="1385" spans="1:12" x14ac:dyDescent="0.25">
      <c r="A1385" s="1" t="s">
        <v>2244</v>
      </c>
      <c r="B1385" s="2">
        <v>40876</v>
      </c>
      <c r="C1385" s="2">
        <v>40883</v>
      </c>
      <c r="D1385" s="1" t="s">
        <v>201</v>
      </c>
      <c r="E1385" s="1" t="s">
        <v>14</v>
      </c>
      <c r="F1385" s="1" t="s">
        <v>47</v>
      </c>
      <c r="G1385" s="1" t="s">
        <v>16</v>
      </c>
      <c r="H1385" s="1" t="s">
        <v>25</v>
      </c>
      <c r="I1385" s="1" t="s">
        <v>2245</v>
      </c>
      <c r="J1385">
        <v>575.91999999999996</v>
      </c>
      <c r="K1385">
        <v>2</v>
      </c>
      <c r="L1385">
        <v>71.989999999999995</v>
      </c>
    </row>
    <row r="1386" spans="1:12" x14ac:dyDescent="0.25">
      <c r="A1386" s="1" t="s">
        <v>2244</v>
      </c>
      <c r="B1386" s="2">
        <v>40876</v>
      </c>
      <c r="C1386" s="2">
        <v>40883</v>
      </c>
      <c r="D1386" s="1" t="s">
        <v>201</v>
      </c>
      <c r="E1386" s="1" t="s">
        <v>14</v>
      </c>
      <c r="F1386" s="1" t="s">
        <v>47</v>
      </c>
      <c r="G1386" s="1" t="s">
        <v>16</v>
      </c>
      <c r="H1386" s="1" t="s">
        <v>119</v>
      </c>
      <c r="I1386" s="1" t="s">
        <v>159</v>
      </c>
      <c r="J1386">
        <v>30.4</v>
      </c>
      <c r="K1386">
        <v>5</v>
      </c>
      <c r="L1386">
        <v>15.2</v>
      </c>
    </row>
    <row r="1387" spans="1:12" x14ac:dyDescent="0.25">
      <c r="A1387" s="1" t="s">
        <v>2246</v>
      </c>
      <c r="B1387" s="2">
        <v>41905</v>
      </c>
      <c r="C1387" s="2">
        <v>41911</v>
      </c>
      <c r="D1387" s="1" t="s">
        <v>2195</v>
      </c>
      <c r="E1387" s="1" t="s">
        <v>14</v>
      </c>
      <c r="F1387" s="1" t="s">
        <v>1453</v>
      </c>
      <c r="G1387" s="1" t="s">
        <v>158</v>
      </c>
      <c r="H1387" s="1" t="s">
        <v>67</v>
      </c>
      <c r="I1387" s="1" t="s">
        <v>2247</v>
      </c>
      <c r="J1387">
        <v>27.18</v>
      </c>
      <c r="K1387">
        <v>3</v>
      </c>
      <c r="L1387">
        <v>12.231</v>
      </c>
    </row>
    <row r="1388" spans="1:12" x14ac:dyDescent="0.25">
      <c r="A1388" s="1" t="s">
        <v>2248</v>
      </c>
      <c r="B1388" s="2">
        <v>41079</v>
      </c>
      <c r="C1388" s="2">
        <v>41083</v>
      </c>
      <c r="D1388" s="1" t="s">
        <v>193</v>
      </c>
      <c r="E1388" s="1" t="s">
        <v>14</v>
      </c>
      <c r="F1388" s="1" t="s">
        <v>15</v>
      </c>
      <c r="G1388" s="1" t="s">
        <v>16</v>
      </c>
      <c r="H1388" s="1" t="s">
        <v>21</v>
      </c>
      <c r="I1388" s="1" t="s">
        <v>2249</v>
      </c>
      <c r="J1388">
        <v>12.56</v>
      </c>
      <c r="K1388">
        <v>2</v>
      </c>
      <c r="L1388">
        <v>4.0191999999999997</v>
      </c>
    </row>
    <row r="1389" spans="1:12" x14ac:dyDescent="0.25">
      <c r="A1389" s="1" t="s">
        <v>2248</v>
      </c>
      <c r="B1389" s="2">
        <v>41079</v>
      </c>
      <c r="C1389" s="2">
        <v>41083</v>
      </c>
      <c r="D1389" s="1" t="s">
        <v>193</v>
      </c>
      <c r="E1389" s="1" t="s">
        <v>14</v>
      </c>
      <c r="F1389" s="1" t="s">
        <v>15</v>
      </c>
      <c r="G1389" s="1" t="s">
        <v>16</v>
      </c>
      <c r="H1389" s="1" t="s">
        <v>67</v>
      </c>
      <c r="I1389" s="1" t="s">
        <v>2250</v>
      </c>
      <c r="J1389">
        <v>6.48</v>
      </c>
      <c r="K1389">
        <v>1</v>
      </c>
      <c r="L1389">
        <v>3.1103999999999998</v>
      </c>
    </row>
    <row r="1390" spans="1:12" x14ac:dyDescent="0.25">
      <c r="A1390" s="1" t="s">
        <v>2248</v>
      </c>
      <c r="B1390" s="2">
        <v>41079</v>
      </c>
      <c r="C1390" s="2">
        <v>41083</v>
      </c>
      <c r="D1390" s="1" t="s">
        <v>193</v>
      </c>
      <c r="E1390" s="1" t="s">
        <v>14</v>
      </c>
      <c r="F1390" s="1" t="s">
        <v>15</v>
      </c>
      <c r="G1390" s="1" t="s">
        <v>16</v>
      </c>
      <c r="H1390" s="1" t="s">
        <v>128</v>
      </c>
      <c r="I1390" s="1" t="s">
        <v>1497</v>
      </c>
      <c r="J1390">
        <v>186.69</v>
      </c>
      <c r="K1390">
        <v>3</v>
      </c>
      <c r="L1390">
        <v>87.744299999999996</v>
      </c>
    </row>
    <row r="1391" spans="1:12" x14ac:dyDescent="0.25">
      <c r="A1391" s="1" t="s">
        <v>2251</v>
      </c>
      <c r="B1391" s="2">
        <v>41460</v>
      </c>
      <c r="C1391" s="2">
        <v>41462</v>
      </c>
      <c r="D1391" s="1" t="s">
        <v>2252</v>
      </c>
      <c r="E1391" s="1" t="s">
        <v>14</v>
      </c>
      <c r="F1391" s="1" t="s">
        <v>47</v>
      </c>
      <c r="G1391" s="1" t="s">
        <v>16</v>
      </c>
      <c r="H1391" s="1" t="s">
        <v>21</v>
      </c>
      <c r="I1391" s="1" t="s">
        <v>2253</v>
      </c>
      <c r="J1391">
        <v>25.4</v>
      </c>
      <c r="K1391">
        <v>5</v>
      </c>
      <c r="L1391">
        <v>8.6359999999999992</v>
      </c>
    </row>
    <row r="1392" spans="1:12" x14ac:dyDescent="0.25">
      <c r="A1392" s="1" t="s">
        <v>2251</v>
      </c>
      <c r="B1392" s="2">
        <v>41460</v>
      </c>
      <c r="C1392" s="2">
        <v>41462</v>
      </c>
      <c r="D1392" s="1" t="s">
        <v>2252</v>
      </c>
      <c r="E1392" s="1" t="s">
        <v>14</v>
      </c>
      <c r="F1392" s="1" t="s">
        <v>47</v>
      </c>
      <c r="G1392" s="1" t="s">
        <v>16</v>
      </c>
      <c r="H1392" s="1" t="s">
        <v>128</v>
      </c>
      <c r="I1392" s="1" t="s">
        <v>2254</v>
      </c>
      <c r="J1392">
        <v>43.96</v>
      </c>
      <c r="K1392">
        <v>2</v>
      </c>
      <c r="L1392">
        <v>20.661200000000001</v>
      </c>
    </row>
    <row r="1393" spans="1:12" x14ac:dyDescent="0.25">
      <c r="A1393" s="1" t="s">
        <v>2251</v>
      </c>
      <c r="B1393" s="2">
        <v>41460</v>
      </c>
      <c r="C1393" s="2">
        <v>41462</v>
      </c>
      <c r="D1393" s="1" t="s">
        <v>2252</v>
      </c>
      <c r="E1393" s="1" t="s">
        <v>14</v>
      </c>
      <c r="F1393" s="1" t="s">
        <v>47</v>
      </c>
      <c r="G1393" s="1" t="s">
        <v>16</v>
      </c>
      <c r="H1393" s="1" t="s">
        <v>296</v>
      </c>
      <c r="I1393" s="1" t="s">
        <v>1805</v>
      </c>
      <c r="J1393">
        <v>1279.165</v>
      </c>
      <c r="K1393">
        <v>5</v>
      </c>
      <c r="L1393">
        <v>225.73500000000001</v>
      </c>
    </row>
    <row r="1394" spans="1:12" x14ac:dyDescent="0.25">
      <c r="A1394" s="1" t="s">
        <v>2251</v>
      </c>
      <c r="B1394" s="2">
        <v>41460</v>
      </c>
      <c r="C1394" s="2">
        <v>41462</v>
      </c>
      <c r="D1394" s="1" t="s">
        <v>2252</v>
      </c>
      <c r="E1394" s="1" t="s">
        <v>14</v>
      </c>
      <c r="F1394" s="1" t="s">
        <v>47</v>
      </c>
      <c r="G1394" s="1" t="s">
        <v>16</v>
      </c>
      <c r="H1394" s="1" t="s">
        <v>43</v>
      </c>
      <c r="I1394" s="1" t="s">
        <v>590</v>
      </c>
      <c r="J1394">
        <v>27.92</v>
      </c>
      <c r="K1394">
        <v>4</v>
      </c>
      <c r="L1394">
        <v>0.55840000000000001</v>
      </c>
    </row>
    <row r="1395" spans="1:12" x14ac:dyDescent="0.25">
      <c r="A1395" s="1" t="s">
        <v>2255</v>
      </c>
      <c r="B1395" s="2">
        <v>41155</v>
      </c>
      <c r="C1395" s="2">
        <v>41160</v>
      </c>
      <c r="D1395" s="1" t="s">
        <v>2256</v>
      </c>
      <c r="E1395" s="1" t="s">
        <v>14</v>
      </c>
      <c r="F1395" s="1" t="s">
        <v>47</v>
      </c>
      <c r="G1395" s="1" t="s">
        <v>16</v>
      </c>
      <c r="H1395" s="1" t="s">
        <v>110</v>
      </c>
      <c r="I1395" s="1" t="s">
        <v>1277</v>
      </c>
      <c r="J1395">
        <v>129.56800000000001</v>
      </c>
      <c r="K1395">
        <v>2</v>
      </c>
      <c r="L1395">
        <v>-12.956799999999999</v>
      </c>
    </row>
    <row r="1396" spans="1:12" x14ac:dyDescent="0.25">
      <c r="A1396" s="1" t="s">
        <v>2255</v>
      </c>
      <c r="B1396" s="2">
        <v>41155</v>
      </c>
      <c r="C1396" s="2">
        <v>41160</v>
      </c>
      <c r="D1396" s="1" t="s">
        <v>2256</v>
      </c>
      <c r="E1396" s="1" t="s">
        <v>14</v>
      </c>
      <c r="F1396" s="1" t="s">
        <v>47</v>
      </c>
      <c r="G1396" s="1" t="s">
        <v>16</v>
      </c>
      <c r="H1396" s="1" t="s">
        <v>27</v>
      </c>
      <c r="I1396" s="1" t="s">
        <v>106</v>
      </c>
      <c r="J1396">
        <v>6.3680000000000003</v>
      </c>
      <c r="K1396">
        <v>2</v>
      </c>
      <c r="L1396">
        <v>2.1492</v>
      </c>
    </row>
    <row r="1397" spans="1:12" x14ac:dyDescent="0.25">
      <c r="A1397" s="1" t="s">
        <v>2257</v>
      </c>
      <c r="B1397" s="2">
        <v>41859</v>
      </c>
      <c r="C1397" s="2">
        <v>41864</v>
      </c>
      <c r="D1397" s="1" t="s">
        <v>1116</v>
      </c>
      <c r="E1397" s="1" t="s">
        <v>14</v>
      </c>
      <c r="F1397" s="1" t="s">
        <v>142</v>
      </c>
      <c r="G1397" s="1" t="s">
        <v>16</v>
      </c>
      <c r="H1397" s="1" t="s">
        <v>67</v>
      </c>
      <c r="I1397" s="1" t="s">
        <v>1518</v>
      </c>
      <c r="J1397">
        <v>244.55</v>
      </c>
      <c r="K1397">
        <v>5</v>
      </c>
      <c r="L1397">
        <v>114.9385</v>
      </c>
    </row>
    <row r="1398" spans="1:12" x14ac:dyDescent="0.25">
      <c r="A1398" s="1" t="s">
        <v>2258</v>
      </c>
      <c r="B1398" s="2">
        <v>41712</v>
      </c>
      <c r="C1398" s="2">
        <v>41719</v>
      </c>
      <c r="D1398" s="1" t="s">
        <v>1587</v>
      </c>
      <c r="E1398" s="1" t="s">
        <v>14</v>
      </c>
      <c r="F1398" s="1" t="s">
        <v>177</v>
      </c>
      <c r="G1398" s="1" t="s">
        <v>96</v>
      </c>
      <c r="H1398" s="1" t="s">
        <v>122</v>
      </c>
      <c r="I1398" s="1" t="s">
        <v>2259</v>
      </c>
      <c r="J1398">
        <v>1332.4960000000001</v>
      </c>
      <c r="K1398">
        <v>2</v>
      </c>
      <c r="L1398">
        <v>-299.8116</v>
      </c>
    </row>
    <row r="1399" spans="1:12" x14ac:dyDescent="0.25">
      <c r="A1399" s="1" t="s">
        <v>2260</v>
      </c>
      <c r="B1399" s="2">
        <v>41911</v>
      </c>
      <c r="C1399" s="2">
        <v>41914</v>
      </c>
      <c r="D1399" s="1" t="s">
        <v>505</v>
      </c>
      <c r="E1399" s="1" t="s">
        <v>14</v>
      </c>
      <c r="F1399" s="1" t="s">
        <v>95</v>
      </c>
      <c r="G1399" s="1" t="s">
        <v>96</v>
      </c>
      <c r="H1399" s="1" t="s">
        <v>21</v>
      </c>
      <c r="I1399" s="1" t="s">
        <v>451</v>
      </c>
      <c r="J1399">
        <v>32.776000000000003</v>
      </c>
      <c r="K1399">
        <v>1</v>
      </c>
      <c r="L1399">
        <v>3.2776000000000001</v>
      </c>
    </row>
    <row r="1400" spans="1:12" x14ac:dyDescent="0.25">
      <c r="A1400" s="1" t="s">
        <v>2260</v>
      </c>
      <c r="B1400" s="2">
        <v>41911</v>
      </c>
      <c r="C1400" s="2">
        <v>41914</v>
      </c>
      <c r="D1400" s="1" t="s">
        <v>505</v>
      </c>
      <c r="E1400" s="1" t="s">
        <v>14</v>
      </c>
      <c r="F1400" s="1" t="s">
        <v>95</v>
      </c>
      <c r="G1400" s="1" t="s">
        <v>96</v>
      </c>
      <c r="H1400" s="1" t="s">
        <v>43</v>
      </c>
      <c r="I1400" s="1" t="s">
        <v>2261</v>
      </c>
      <c r="J1400">
        <v>147.184</v>
      </c>
      <c r="K1400">
        <v>2</v>
      </c>
      <c r="L1400">
        <v>-29.436800000000002</v>
      </c>
    </row>
    <row r="1401" spans="1:12" x14ac:dyDescent="0.25">
      <c r="A1401" s="1" t="s">
        <v>2260</v>
      </c>
      <c r="B1401" s="2">
        <v>41911</v>
      </c>
      <c r="C1401" s="2">
        <v>41914</v>
      </c>
      <c r="D1401" s="1" t="s">
        <v>505</v>
      </c>
      <c r="E1401" s="1" t="s">
        <v>14</v>
      </c>
      <c r="F1401" s="1" t="s">
        <v>95</v>
      </c>
      <c r="G1401" s="1" t="s">
        <v>96</v>
      </c>
      <c r="H1401" s="1" t="s">
        <v>58</v>
      </c>
      <c r="I1401" s="1" t="s">
        <v>2262</v>
      </c>
      <c r="J1401">
        <v>54.384</v>
      </c>
      <c r="K1401">
        <v>2</v>
      </c>
      <c r="L1401">
        <v>1.3595999999999999</v>
      </c>
    </row>
    <row r="1402" spans="1:12" x14ac:dyDescent="0.25">
      <c r="A1402" s="1" t="s">
        <v>2260</v>
      </c>
      <c r="B1402" s="2">
        <v>41911</v>
      </c>
      <c r="C1402" s="2">
        <v>41914</v>
      </c>
      <c r="D1402" s="1" t="s">
        <v>505</v>
      </c>
      <c r="E1402" s="1" t="s">
        <v>14</v>
      </c>
      <c r="F1402" s="1" t="s">
        <v>95</v>
      </c>
      <c r="G1402" s="1" t="s">
        <v>96</v>
      </c>
      <c r="H1402" s="1" t="s">
        <v>27</v>
      </c>
      <c r="I1402" s="1" t="s">
        <v>1321</v>
      </c>
      <c r="J1402">
        <v>76.775999999999996</v>
      </c>
      <c r="K1402">
        <v>4</v>
      </c>
      <c r="L1402">
        <v>-58.861600000000003</v>
      </c>
    </row>
    <row r="1403" spans="1:12" x14ac:dyDescent="0.25">
      <c r="A1403" s="1" t="s">
        <v>2260</v>
      </c>
      <c r="B1403" s="2">
        <v>41911</v>
      </c>
      <c r="C1403" s="2">
        <v>41914</v>
      </c>
      <c r="D1403" s="1" t="s">
        <v>505</v>
      </c>
      <c r="E1403" s="1" t="s">
        <v>14</v>
      </c>
      <c r="F1403" s="1" t="s">
        <v>95</v>
      </c>
      <c r="G1403" s="1" t="s">
        <v>96</v>
      </c>
      <c r="H1403" s="1" t="s">
        <v>67</v>
      </c>
      <c r="I1403" s="1" t="s">
        <v>2263</v>
      </c>
      <c r="J1403">
        <v>14.352</v>
      </c>
      <c r="K1403">
        <v>3</v>
      </c>
      <c r="L1403">
        <v>5.2026000000000003</v>
      </c>
    </row>
    <row r="1404" spans="1:12" x14ac:dyDescent="0.25">
      <c r="A1404" s="1" t="s">
        <v>2260</v>
      </c>
      <c r="B1404" s="2">
        <v>41911</v>
      </c>
      <c r="C1404" s="2">
        <v>41914</v>
      </c>
      <c r="D1404" s="1" t="s">
        <v>505</v>
      </c>
      <c r="E1404" s="1" t="s">
        <v>14</v>
      </c>
      <c r="F1404" s="1" t="s">
        <v>95</v>
      </c>
      <c r="G1404" s="1" t="s">
        <v>96</v>
      </c>
      <c r="H1404" s="1" t="s">
        <v>29</v>
      </c>
      <c r="I1404" s="1" t="s">
        <v>1898</v>
      </c>
      <c r="J1404">
        <v>209.792</v>
      </c>
      <c r="K1404">
        <v>2</v>
      </c>
      <c r="L1404">
        <v>26.224</v>
      </c>
    </row>
    <row r="1405" spans="1:12" x14ac:dyDescent="0.25">
      <c r="A1405" s="1" t="s">
        <v>2264</v>
      </c>
      <c r="B1405" s="2">
        <v>41128</v>
      </c>
      <c r="C1405" s="2">
        <v>41132</v>
      </c>
      <c r="D1405" s="1" t="s">
        <v>713</v>
      </c>
      <c r="E1405" s="1" t="s">
        <v>14</v>
      </c>
      <c r="F1405" s="1" t="s">
        <v>2159</v>
      </c>
      <c r="G1405" s="1" t="s">
        <v>1760</v>
      </c>
      <c r="H1405" s="1" t="s">
        <v>27</v>
      </c>
      <c r="I1405" s="1" t="s">
        <v>799</v>
      </c>
      <c r="J1405">
        <v>3.3039999999999998</v>
      </c>
      <c r="K1405">
        <v>1</v>
      </c>
      <c r="L1405">
        <v>1.1151</v>
      </c>
    </row>
    <row r="1406" spans="1:12" x14ac:dyDescent="0.25">
      <c r="A1406" s="1" t="s">
        <v>2265</v>
      </c>
      <c r="B1406" s="2">
        <v>41582</v>
      </c>
      <c r="C1406" s="2">
        <v>41587</v>
      </c>
      <c r="D1406" s="1" t="s">
        <v>344</v>
      </c>
      <c r="E1406" s="1" t="s">
        <v>14</v>
      </c>
      <c r="F1406" s="1" t="s">
        <v>15</v>
      </c>
      <c r="G1406" s="1" t="s">
        <v>16</v>
      </c>
      <c r="H1406" s="1" t="s">
        <v>119</v>
      </c>
      <c r="I1406" s="1" t="s">
        <v>734</v>
      </c>
      <c r="J1406">
        <v>15.26</v>
      </c>
      <c r="K1406">
        <v>7</v>
      </c>
      <c r="L1406">
        <v>5.0358000000000001</v>
      </c>
    </row>
    <row r="1407" spans="1:12" x14ac:dyDescent="0.25">
      <c r="A1407" s="1" t="s">
        <v>2265</v>
      </c>
      <c r="B1407" s="2">
        <v>41582</v>
      </c>
      <c r="C1407" s="2">
        <v>41587</v>
      </c>
      <c r="D1407" s="1" t="s">
        <v>344</v>
      </c>
      <c r="E1407" s="1" t="s">
        <v>14</v>
      </c>
      <c r="F1407" s="1" t="s">
        <v>15</v>
      </c>
      <c r="G1407" s="1" t="s">
        <v>16</v>
      </c>
      <c r="H1407" s="1" t="s">
        <v>29</v>
      </c>
      <c r="I1407" s="1" t="s">
        <v>2266</v>
      </c>
      <c r="J1407">
        <v>43.32</v>
      </c>
      <c r="K1407">
        <v>2</v>
      </c>
      <c r="L1407">
        <v>14.2956</v>
      </c>
    </row>
    <row r="1408" spans="1:12" x14ac:dyDescent="0.25">
      <c r="A1408" s="1" t="s">
        <v>2265</v>
      </c>
      <c r="B1408" s="2">
        <v>41582</v>
      </c>
      <c r="C1408" s="2">
        <v>41587</v>
      </c>
      <c r="D1408" s="1" t="s">
        <v>344</v>
      </c>
      <c r="E1408" s="1" t="s">
        <v>14</v>
      </c>
      <c r="F1408" s="1" t="s">
        <v>15</v>
      </c>
      <c r="G1408" s="1" t="s">
        <v>16</v>
      </c>
      <c r="H1408" s="1" t="s">
        <v>27</v>
      </c>
      <c r="I1408" s="1" t="s">
        <v>931</v>
      </c>
      <c r="J1408">
        <v>43.584000000000003</v>
      </c>
      <c r="K1408">
        <v>12</v>
      </c>
      <c r="L1408">
        <v>15.799200000000001</v>
      </c>
    </row>
    <row r="1409" spans="1:12" x14ac:dyDescent="0.25">
      <c r="A1409" s="1" t="s">
        <v>2265</v>
      </c>
      <c r="B1409" s="2">
        <v>41582</v>
      </c>
      <c r="C1409" s="2">
        <v>41587</v>
      </c>
      <c r="D1409" s="1" t="s">
        <v>344</v>
      </c>
      <c r="E1409" s="1" t="s">
        <v>14</v>
      </c>
      <c r="F1409" s="1" t="s">
        <v>15</v>
      </c>
      <c r="G1409" s="1" t="s">
        <v>16</v>
      </c>
      <c r="H1409" s="1" t="s">
        <v>67</v>
      </c>
      <c r="I1409" s="1" t="s">
        <v>2267</v>
      </c>
      <c r="J1409">
        <v>116.28</v>
      </c>
      <c r="K1409">
        <v>3</v>
      </c>
      <c r="L1409">
        <v>56.977200000000003</v>
      </c>
    </row>
    <row r="1410" spans="1:12" x14ac:dyDescent="0.25">
      <c r="A1410" s="1" t="s">
        <v>2265</v>
      </c>
      <c r="B1410" s="2">
        <v>41582</v>
      </c>
      <c r="C1410" s="2">
        <v>41587</v>
      </c>
      <c r="D1410" s="1" t="s">
        <v>344</v>
      </c>
      <c r="E1410" s="1" t="s">
        <v>14</v>
      </c>
      <c r="F1410" s="1" t="s">
        <v>15</v>
      </c>
      <c r="G1410" s="1" t="s">
        <v>16</v>
      </c>
      <c r="H1410" s="1" t="s">
        <v>27</v>
      </c>
      <c r="I1410" s="1" t="s">
        <v>588</v>
      </c>
      <c r="J1410">
        <v>9.2959999999999994</v>
      </c>
      <c r="K1410">
        <v>2</v>
      </c>
      <c r="L1410">
        <v>3.0211999999999999</v>
      </c>
    </row>
    <row r="1411" spans="1:12" x14ac:dyDescent="0.25">
      <c r="A1411" s="1" t="s">
        <v>2265</v>
      </c>
      <c r="B1411" s="2">
        <v>41582</v>
      </c>
      <c r="C1411" s="2">
        <v>41587</v>
      </c>
      <c r="D1411" s="1" t="s">
        <v>344</v>
      </c>
      <c r="E1411" s="1" t="s">
        <v>14</v>
      </c>
      <c r="F1411" s="1" t="s">
        <v>15</v>
      </c>
      <c r="G1411" s="1" t="s">
        <v>16</v>
      </c>
      <c r="H1411" s="1" t="s">
        <v>67</v>
      </c>
      <c r="I1411" s="1" t="s">
        <v>1364</v>
      </c>
      <c r="J1411">
        <v>19.440000000000001</v>
      </c>
      <c r="K1411">
        <v>3</v>
      </c>
      <c r="L1411">
        <v>9.3312000000000008</v>
      </c>
    </row>
    <row r="1412" spans="1:12" x14ac:dyDescent="0.25">
      <c r="A1412" s="1" t="s">
        <v>2265</v>
      </c>
      <c r="B1412" s="2">
        <v>41582</v>
      </c>
      <c r="C1412" s="2">
        <v>41587</v>
      </c>
      <c r="D1412" s="1" t="s">
        <v>344</v>
      </c>
      <c r="E1412" s="1" t="s">
        <v>14</v>
      </c>
      <c r="F1412" s="1" t="s">
        <v>15</v>
      </c>
      <c r="G1412" s="1" t="s">
        <v>16</v>
      </c>
      <c r="H1412" s="1" t="s">
        <v>67</v>
      </c>
      <c r="I1412" s="1" t="s">
        <v>1034</v>
      </c>
      <c r="J1412">
        <v>314.55</v>
      </c>
      <c r="K1412">
        <v>3</v>
      </c>
      <c r="L1412">
        <v>150.98400000000001</v>
      </c>
    </row>
    <row r="1413" spans="1:12" x14ac:dyDescent="0.25">
      <c r="A1413" s="1" t="s">
        <v>2268</v>
      </c>
      <c r="B1413" s="2">
        <v>41866</v>
      </c>
      <c r="C1413" s="2">
        <v>41873</v>
      </c>
      <c r="D1413" s="1" t="s">
        <v>2269</v>
      </c>
      <c r="E1413" s="1" t="s">
        <v>14</v>
      </c>
      <c r="F1413" s="1" t="s">
        <v>15</v>
      </c>
      <c r="G1413" s="1" t="s">
        <v>16</v>
      </c>
      <c r="H1413" s="1" t="s">
        <v>31</v>
      </c>
      <c r="I1413" s="1" t="s">
        <v>2270</v>
      </c>
      <c r="J1413">
        <v>418.29599999999999</v>
      </c>
      <c r="K1413">
        <v>3</v>
      </c>
      <c r="L1413">
        <v>5.2286999999999999</v>
      </c>
    </row>
    <row r="1414" spans="1:12" x14ac:dyDescent="0.25">
      <c r="A1414" s="1" t="s">
        <v>2271</v>
      </c>
      <c r="B1414" s="2">
        <v>41809</v>
      </c>
      <c r="C1414" s="2">
        <v>41814</v>
      </c>
      <c r="D1414" s="1" t="s">
        <v>1182</v>
      </c>
      <c r="E1414" s="1" t="s">
        <v>14</v>
      </c>
      <c r="F1414" s="1" t="s">
        <v>15</v>
      </c>
      <c r="G1414" s="1" t="s">
        <v>16</v>
      </c>
      <c r="H1414" s="1" t="s">
        <v>296</v>
      </c>
      <c r="I1414" s="1" t="s">
        <v>968</v>
      </c>
      <c r="J1414">
        <v>917.92349999999999</v>
      </c>
      <c r="K1414">
        <v>9</v>
      </c>
      <c r="L1414">
        <v>75.593699999999998</v>
      </c>
    </row>
    <row r="1415" spans="1:12" x14ac:dyDescent="0.25">
      <c r="A1415" s="1" t="s">
        <v>2271</v>
      </c>
      <c r="B1415" s="2">
        <v>41809</v>
      </c>
      <c r="C1415" s="2">
        <v>41814</v>
      </c>
      <c r="D1415" s="1" t="s">
        <v>1182</v>
      </c>
      <c r="E1415" s="1" t="s">
        <v>14</v>
      </c>
      <c r="F1415" s="1" t="s">
        <v>15</v>
      </c>
      <c r="G1415" s="1" t="s">
        <v>16</v>
      </c>
      <c r="H1415" s="1" t="s">
        <v>67</v>
      </c>
      <c r="I1415" s="1" t="s">
        <v>2272</v>
      </c>
      <c r="J1415">
        <v>38.880000000000003</v>
      </c>
      <c r="K1415">
        <v>6</v>
      </c>
      <c r="L1415">
        <v>19.051200000000001</v>
      </c>
    </row>
    <row r="1416" spans="1:12" x14ac:dyDescent="0.25">
      <c r="A1416" s="1" t="s">
        <v>2273</v>
      </c>
      <c r="B1416" s="2">
        <v>40868</v>
      </c>
      <c r="C1416" s="2">
        <v>40873</v>
      </c>
      <c r="D1416" s="1" t="s">
        <v>2274</v>
      </c>
      <c r="E1416" s="1" t="s">
        <v>14</v>
      </c>
      <c r="F1416" s="1" t="s">
        <v>47</v>
      </c>
      <c r="G1416" s="1" t="s">
        <v>16</v>
      </c>
      <c r="H1416" s="1" t="s">
        <v>67</v>
      </c>
      <c r="I1416" s="1" t="s">
        <v>2275</v>
      </c>
      <c r="J1416">
        <v>12.96</v>
      </c>
      <c r="K1416">
        <v>2</v>
      </c>
      <c r="L1416">
        <v>6.2207999999999997</v>
      </c>
    </row>
    <row r="1417" spans="1:12" x14ac:dyDescent="0.25">
      <c r="A1417" s="1" t="s">
        <v>2276</v>
      </c>
      <c r="B1417" s="2">
        <v>41375</v>
      </c>
      <c r="C1417" s="2">
        <v>41381</v>
      </c>
      <c r="D1417" s="1" t="s">
        <v>1128</v>
      </c>
      <c r="E1417" s="1" t="s">
        <v>14</v>
      </c>
      <c r="F1417" s="1" t="s">
        <v>1625</v>
      </c>
      <c r="G1417" s="1" t="s">
        <v>16</v>
      </c>
      <c r="H1417" s="1" t="s">
        <v>67</v>
      </c>
      <c r="I1417" s="1" t="s">
        <v>2277</v>
      </c>
      <c r="J1417">
        <v>12.96</v>
      </c>
      <c r="K1417">
        <v>2</v>
      </c>
      <c r="L1417">
        <v>6.2207999999999997</v>
      </c>
    </row>
    <row r="1418" spans="1:12" x14ac:dyDescent="0.25">
      <c r="A1418" s="1" t="s">
        <v>2276</v>
      </c>
      <c r="B1418" s="2">
        <v>41375</v>
      </c>
      <c r="C1418" s="2">
        <v>41381</v>
      </c>
      <c r="D1418" s="1" t="s">
        <v>1128</v>
      </c>
      <c r="E1418" s="1" t="s">
        <v>14</v>
      </c>
      <c r="F1418" s="1" t="s">
        <v>1625</v>
      </c>
      <c r="G1418" s="1" t="s">
        <v>16</v>
      </c>
      <c r="H1418" s="1" t="s">
        <v>27</v>
      </c>
      <c r="I1418" s="1" t="s">
        <v>1704</v>
      </c>
      <c r="J1418">
        <v>23.2</v>
      </c>
      <c r="K1418">
        <v>5</v>
      </c>
      <c r="L1418">
        <v>8.1199999999999992</v>
      </c>
    </row>
    <row r="1419" spans="1:12" x14ac:dyDescent="0.25">
      <c r="A1419" s="1" t="s">
        <v>2278</v>
      </c>
      <c r="B1419" s="2">
        <v>40901</v>
      </c>
      <c r="C1419" s="2">
        <v>40906</v>
      </c>
      <c r="D1419" s="1" t="s">
        <v>773</v>
      </c>
      <c r="E1419" s="1" t="s">
        <v>14</v>
      </c>
      <c r="F1419" s="1" t="s">
        <v>15</v>
      </c>
      <c r="G1419" s="1" t="s">
        <v>16</v>
      </c>
      <c r="H1419" s="1" t="s">
        <v>25</v>
      </c>
      <c r="I1419" s="1" t="s">
        <v>2279</v>
      </c>
      <c r="J1419">
        <v>173.65600000000001</v>
      </c>
      <c r="K1419">
        <v>7</v>
      </c>
      <c r="L1419">
        <v>17.365600000000001</v>
      </c>
    </row>
    <row r="1420" spans="1:12" x14ac:dyDescent="0.25">
      <c r="A1420" s="1" t="s">
        <v>2278</v>
      </c>
      <c r="B1420" s="2">
        <v>40901</v>
      </c>
      <c r="C1420" s="2">
        <v>40906</v>
      </c>
      <c r="D1420" s="1" t="s">
        <v>773</v>
      </c>
      <c r="E1420" s="1" t="s">
        <v>14</v>
      </c>
      <c r="F1420" s="1" t="s">
        <v>15</v>
      </c>
      <c r="G1420" s="1" t="s">
        <v>16</v>
      </c>
      <c r="H1420" s="1" t="s">
        <v>29</v>
      </c>
      <c r="I1420" s="1" t="s">
        <v>2280</v>
      </c>
      <c r="J1420">
        <v>361.96</v>
      </c>
      <c r="K1420">
        <v>2</v>
      </c>
      <c r="L1420">
        <v>101.3488</v>
      </c>
    </row>
    <row r="1421" spans="1:12" x14ac:dyDescent="0.25">
      <c r="A1421" s="1" t="s">
        <v>2278</v>
      </c>
      <c r="B1421" s="2">
        <v>40901</v>
      </c>
      <c r="C1421" s="2">
        <v>40906</v>
      </c>
      <c r="D1421" s="1" t="s">
        <v>773</v>
      </c>
      <c r="E1421" s="1" t="s">
        <v>14</v>
      </c>
      <c r="F1421" s="1" t="s">
        <v>15</v>
      </c>
      <c r="G1421" s="1" t="s">
        <v>16</v>
      </c>
      <c r="H1421" s="1" t="s">
        <v>58</v>
      </c>
      <c r="I1421" s="1" t="s">
        <v>2281</v>
      </c>
      <c r="J1421">
        <v>62.85</v>
      </c>
      <c r="K1421">
        <v>3</v>
      </c>
      <c r="L1421">
        <v>13.198499999999999</v>
      </c>
    </row>
    <row r="1422" spans="1:12" x14ac:dyDescent="0.25">
      <c r="A1422" s="1" t="s">
        <v>2278</v>
      </c>
      <c r="B1422" s="2">
        <v>40901</v>
      </c>
      <c r="C1422" s="2">
        <v>40906</v>
      </c>
      <c r="D1422" s="1" t="s">
        <v>773</v>
      </c>
      <c r="E1422" s="1" t="s">
        <v>14</v>
      </c>
      <c r="F1422" s="1" t="s">
        <v>15</v>
      </c>
      <c r="G1422" s="1" t="s">
        <v>16</v>
      </c>
      <c r="H1422" s="1" t="s">
        <v>25</v>
      </c>
      <c r="I1422" s="1" t="s">
        <v>1889</v>
      </c>
      <c r="J1422">
        <v>818.37599999999998</v>
      </c>
      <c r="K1422">
        <v>3</v>
      </c>
      <c r="L1422">
        <v>51.148499999999999</v>
      </c>
    </row>
    <row r="1423" spans="1:12" x14ac:dyDescent="0.25">
      <c r="A1423" s="1" t="s">
        <v>2278</v>
      </c>
      <c r="B1423" s="2">
        <v>40901</v>
      </c>
      <c r="C1423" s="2">
        <v>40906</v>
      </c>
      <c r="D1423" s="1" t="s">
        <v>773</v>
      </c>
      <c r="E1423" s="1" t="s">
        <v>14</v>
      </c>
      <c r="F1423" s="1" t="s">
        <v>15</v>
      </c>
      <c r="G1423" s="1" t="s">
        <v>16</v>
      </c>
      <c r="H1423" s="1" t="s">
        <v>43</v>
      </c>
      <c r="I1423" s="1" t="s">
        <v>2282</v>
      </c>
      <c r="J1423">
        <v>20.34</v>
      </c>
      <c r="K1423">
        <v>1</v>
      </c>
      <c r="L1423">
        <v>0.2034</v>
      </c>
    </row>
    <row r="1424" spans="1:12" x14ac:dyDescent="0.25">
      <c r="A1424" s="1" t="s">
        <v>2278</v>
      </c>
      <c r="B1424" s="2">
        <v>40901</v>
      </c>
      <c r="C1424" s="2">
        <v>40906</v>
      </c>
      <c r="D1424" s="1" t="s">
        <v>773</v>
      </c>
      <c r="E1424" s="1" t="s">
        <v>14</v>
      </c>
      <c r="F1424" s="1" t="s">
        <v>15</v>
      </c>
      <c r="G1424" s="1" t="s">
        <v>16</v>
      </c>
      <c r="H1424" s="1" t="s">
        <v>21</v>
      </c>
      <c r="I1424" s="1" t="s">
        <v>2283</v>
      </c>
      <c r="J1424">
        <v>23.99</v>
      </c>
      <c r="K1424">
        <v>1</v>
      </c>
      <c r="L1424">
        <v>5.5176999999999996</v>
      </c>
    </row>
    <row r="1425" spans="1:12" x14ac:dyDescent="0.25">
      <c r="A1425" s="1" t="s">
        <v>2284</v>
      </c>
      <c r="B1425" s="2">
        <v>41783</v>
      </c>
      <c r="C1425" s="2">
        <v>41789</v>
      </c>
      <c r="D1425" s="1" t="s">
        <v>2285</v>
      </c>
      <c r="E1425" s="1" t="s">
        <v>14</v>
      </c>
      <c r="F1425" s="1" t="s">
        <v>15</v>
      </c>
      <c r="G1425" s="1" t="s">
        <v>16</v>
      </c>
      <c r="H1425" s="1" t="s">
        <v>31</v>
      </c>
      <c r="I1425" s="1" t="s">
        <v>1753</v>
      </c>
      <c r="J1425">
        <v>171.28800000000001</v>
      </c>
      <c r="K1425">
        <v>3</v>
      </c>
      <c r="L1425">
        <v>-6.4233000000000002</v>
      </c>
    </row>
    <row r="1426" spans="1:12" x14ac:dyDescent="0.25">
      <c r="A1426" s="1" t="s">
        <v>2286</v>
      </c>
      <c r="B1426" s="2">
        <v>41550</v>
      </c>
      <c r="C1426" s="2">
        <v>41551</v>
      </c>
      <c r="D1426" s="1" t="s">
        <v>2287</v>
      </c>
      <c r="E1426" s="1" t="s">
        <v>14</v>
      </c>
      <c r="F1426" s="1" t="s">
        <v>105</v>
      </c>
      <c r="G1426" s="1" t="s">
        <v>73</v>
      </c>
      <c r="H1426" s="1" t="s">
        <v>27</v>
      </c>
      <c r="I1426" s="1" t="s">
        <v>2288</v>
      </c>
      <c r="J1426">
        <v>54.792000000000002</v>
      </c>
      <c r="K1426">
        <v>6</v>
      </c>
      <c r="L1426">
        <v>-40.180799999999998</v>
      </c>
    </row>
    <row r="1427" spans="1:12" x14ac:dyDescent="0.25">
      <c r="A1427" s="1" t="s">
        <v>2289</v>
      </c>
      <c r="B1427" s="2">
        <v>41533</v>
      </c>
      <c r="C1427" s="2">
        <v>41538</v>
      </c>
      <c r="D1427" s="1" t="s">
        <v>2290</v>
      </c>
      <c r="E1427" s="1" t="s">
        <v>14</v>
      </c>
      <c r="F1427" s="1" t="s">
        <v>36</v>
      </c>
      <c r="G1427" s="1" t="s">
        <v>37</v>
      </c>
      <c r="H1427" s="1" t="s">
        <v>67</v>
      </c>
      <c r="I1427" s="1" t="s">
        <v>2291</v>
      </c>
      <c r="J1427">
        <v>21.4</v>
      </c>
      <c r="K1427">
        <v>5</v>
      </c>
      <c r="L1427">
        <v>10.058</v>
      </c>
    </row>
    <row r="1428" spans="1:12" x14ac:dyDescent="0.25">
      <c r="A1428" s="1" t="s">
        <v>2289</v>
      </c>
      <c r="B1428" s="2">
        <v>41533</v>
      </c>
      <c r="C1428" s="2">
        <v>41538</v>
      </c>
      <c r="D1428" s="1" t="s">
        <v>2290</v>
      </c>
      <c r="E1428" s="1" t="s">
        <v>14</v>
      </c>
      <c r="F1428" s="1" t="s">
        <v>36</v>
      </c>
      <c r="G1428" s="1" t="s">
        <v>37</v>
      </c>
      <c r="H1428" s="1" t="s">
        <v>27</v>
      </c>
      <c r="I1428" s="1" t="s">
        <v>811</v>
      </c>
      <c r="J1428">
        <v>48.664000000000001</v>
      </c>
      <c r="K1428">
        <v>7</v>
      </c>
      <c r="L1428">
        <v>15.815799999999999</v>
      </c>
    </row>
    <row r="1429" spans="1:12" x14ac:dyDescent="0.25">
      <c r="A1429" s="1" t="s">
        <v>2292</v>
      </c>
      <c r="B1429" s="2">
        <v>41543</v>
      </c>
      <c r="C1429" s="2">
        <v>41549</v>
      </c>
      <c r="D1429" s="1" t="s">
        <v>2293</v>
      </c>
      <c r="E1429" s="1" t="s">
        <v>14</v>
      </c>
      <c r="F1429" s="1" t="s">
        <v>47</v>
      </c>
      <c r="G1429" s="1" t="s">
        <v>16</v>
      </c>
      <c r="H1429" s="1" t="s">
        <v>23</v>
      </c>
      <c r="I1429" s="1" t="s">
        <v>2294</v>
      </c>
      <c r="J1429">
        <v>16.559999999999999</v>
      </c>
      <c r="K1429">
        <v>4</v>
      </c>
      <c r="L1429">
        <v>6.9551999999999996</v>
      </c>
    </row>
    <row r="1430" spans="1:12" x14ac:dyDescent="0.25">
      <c r="A1430" s="1" t="s">
        <v>2295</v>
      </c>
      <c r="B1430" s="2">
        <v>41691</v>
      </c>
      <c r="C1430" s="2">
        <v>41696</v>
      </c>
      <c r="D1430" s="1" t="s">
        <v>2237</v>
      </c>
      <c r="E1430" s="1" t="s">
        <v>14</v>
      </c>
      <c r="F1430" s="1" t="s">
        <v>315</v>
      </c>
      <c r="G1430" s="1" t="s">
        <v>96</v>
      </c>
      <c r="H1430" s="1" t="s">
        <v>119</v>
      </c>
      <c r="I1430" s="1" t="s">
        <v>159</v>
      </c>
      <c r="J1430">
        <v>9.4320000000000004</v>
      </c>
      <c r="K1430">
        <v>3</v>
      </c>
      <c r="L1430">
        <v>3.0653999999999999</v>
      </c>
    </row>
    <row r="1431" spans="1:12" x14ac:dyDescent="0.25">
      <c r="A1431" s="1" t="s">
        <v>2296</v>
      </c>
      <c r="B1431" s="2">
        <v>40826</v>
      </c>
      <c r="C1431" s="2">
        <v>40826</v>
      </c>
      <c r="D1431" s="1" t="s">
        <v>327</v>
      </c>
      <c r="E1431" s="1" t="s">
        <v>14</v>
      </c>
      <c r="F1431" s="1" t="s">
        <v>1305</v>
      </c>
      <c r="G1431" s="1" t="s">
        <v>16</v>
      </c>
      <c r="H1431" s="1" t="s">
        <v>110</v>
      </c>
      <c r="I1431" s="1" t="s">
        <v>1387</v>
      </c>
      <c r="J1431">
        <v>122.352</v>
      </c>
      <c r="K1431">
        <v>3</v>
      </c>
      <c r="L1431">
        <v>13.7646</v>
      </c>
    </row>
    <row r="1432" spans="1:12" x14ac:dyDescent="0.25">
      <c r="A1432" s="1" t="s">
        <v>2296</v>
      </c>
      <c r="B1432" s="2">
        <v>40826</v>
      </c>
      <c r="C1432" s="2">
        <v>40826</v>
      </c>
      <c r="D1432" s="1" t="s">
        <v>327</v>
      </c>
      <c r="E1432" s="1" t="s">
        <v>14</v>
      </c>
      <c r="F1432" s="1" t="s">
        <v>1305</v>
      </c>
      <c r="G1432" s="1" t="s">
        <v>16</v>
      </c>
      <c r="H1432" s="1" t="s">
        <v>128</v>
      </c>
      <c r="I1432" s="1" t="s">
        <v>776</v>
      </c>
      <c r="J1432">
        <v>15.28</v>
      </c>
      <c r="K1432">
        <v>2</v>
      </c>
      <c r="L1432">
        <v>7.4871999999999996</v>
      </c>
    </row>
    <row r="1433" spans="1:12" x14ac:dyDescent="0.25">
      <c r="A1433" s="1" t="s">
        <v>2297</v>
      </c>
      <c r="B1433" s="2">
        <v>40987</v>
      </c>
      <c r="C1433" s="2">
        <v>40994</v>
      </c>
      <c r="D1433" s="1" t="s">
        <v>2298</v>
      </c>
      <c r="E1433" s="1" t="s">
        <v>14</v>
      </c>
      <c r="F1433" s="1" t="s">
        <v>15</v>
      </c>
      <c r="G1433" s="1" t="s">
        <v>16</v>
      </c>
      <c r="H1433" s="1" t="s">
        <v>67</v>
      </c>
      <c r="I1433" s="1" t="s">
        <v>530</v>
      </c>
      <c r="J1433">
        <v>11.96</v>
      </c>
      <c r="K1433">
        <v>2</v>
      </c>
      <c r="L1433">
        <v>5.8604000000000003</v>
      </c>
    </row>
    <row r="1434" spans="1:12" x14ac:dyDescent="0.25">
      <c r="A1434" s="1" t="s">
        <v>2299</v>
      </c>
      <c r="B1434" s="2">
        <v>41829</v>
      </c>
      <c r="C1434" s="2">
        <v>41833</v>
      </c>
      <c r="D1434" s="1" t="s">
        <v>1976</v>
      </c>
      <c r="E1434" s="1" t="s">
        <v>14</v>
      </c>
      <c r="F1434" s="1" t="s">
        <v>36</v>
      </c>
      <c r="G1434" s="1" t="s">
        <v>37</v>
      </c>
      <c r="H1434" s="1" t="s">
        <v>21</v>
      </c>
      <c r="I1434" s="1" t="s">
        <v>2300</v>
      </c>
      <c r="J1434">
        <v>15.84</v>
      </c>
      <c r="K1434">
        <v>3</v>
      </c>
      <c r="L1434">
        <v>4.9104000000000001</v>
      </c>
    </row>
    <row r="1435" spans="1:12" x14ac:dyDescent="0.25">
      <c r="A1435" s="1" t="s">
        <v>2299</v>
      </c>
      <c r="B1435" s="2">
        <v>41829</v>
      </c>
      <c r="C1435" s="2">
        <v>41833</v>
      </c>
      <c r="D1435" s="1" t="s">
        <v>1976</v>
      </c>
      <c r="E1435" s="1" t="s">
        <v>14</v>
      </c>
      <c r="F1435" s="1" t="s">
        <v>36</v>
      </c>
      <c r="G1435" s="1" t="s">
        <v>37</v>
      </c>
      <c r="H1435" s="1" t="s">
        <v>27</v>
      </c>
      <c r="I1435" s="1" t="s">
        <v>1740</v>
      </c>
      <c r="J1435">
        <v>86.376000000000005</v>
      </c>
      <c r="K1435">
        <v>3</v>
      </c>
      <c r="L1435">
        <v>30.2316</v>
      </c>
    </row>
    <row r="1436" spans="1:12" x14ac:dyDescent="0.25">
      <c r="A1436" s="1" t="s">
        <v>2299</v>
      </c>
      <c r="B1436" s="2">
        <v>41829</v>
      </c>
      <c r="C1436" s="2">
        <v>41833</v>
      </c>
      <c r="D1436" s="1" t="s">
        <v>1976</v>
      </c>
      <c r="E1436" s="1" t="s">
        <v>14</v>
      </c>
      <c r="F1436" s="1" t="s">
        <v>36</v>
      </c>
      <c r="G1436" s="1" t="s">
        <v>37</v>
      </c>
      <c r="H1436" s="1" t="s">
        <v>23</v>
      </c>
      <c r="I1436" s="1" t="s">
        <v>2301</v>
      </c>
      <c r="J1436">
        <v>18.239999999999998</v>
      </c>
      <c r="K1436">
        <v>3</v>
      </c>
      <c r="L1436">
        <v>6.2016</v>
      </c>
    </row>
    <row r="1437" spans="1:12" x14ac:dyDescent="0.25">
      <c r="A1437" s="1" t="s">
        <v>2299</v>
      </c>
      <c r="B1437" s="2">
        <v>41829</v>
      </c>
      <c r="C1437" s="2">
        <v>41833</v>
      </c>
      <c r="D1437" s="1" t="s">
        <v>1976</v>
      </c>
      <c r="E1437" s="1" t="s">
        <v>14</v>
      </c>
      <c r="F1437" s="1" t="s">
        <v>36</v>
      </c>
      <c r="G1437" s="1" t="s">
        <v>37</v>
      </c>
      <c r="H1437" s="1" t="s">
        <v>23</v>
      </c>
      <c r="I1437" s="1" t="s">
        <v>1991</v>
      </c>
      <c r="J1437">
        <v>13.12</v>
      </c>
      <c r="K1437">
        <v>4</v>
      </c>
      <c r="L1437">
        <v>4.3296000000000001</v>
      </c>
    </row>
    <row r="1438" spans="1:12" x14ac:dyDescent="0.25">
      <c r="A1438" s="1" t="s">
        <v>2302</v>
      </c>
      <c r="B1438" s="2">
        <v>40737</v>
      </c>
      <c r="C1438" s="2">
        <v>40741</v>
      </c>
      <c r="D1438" s="1" t="s">
        <v>243</v>
      </c>
      <c r="E1438" s="1" t="s">
        <v>14</v>
      </c>
      <c r="F1438" s="1" t="s">
        <v>15</v>
      </c>
      <c r="G1438" s="1" t="s">
        <v>16</v>
      </c>
      <c r="H1438" s="1" t="s">
        <v>31</v>
      </c>
      <c r="I1438" s="1" t="s">
        <v>2303</v>
      </c>
      <c r="J1438">
        <v>351.21600000000001</v>
      </c>
      <c r="K1438">
        <v>3</v>
      </c>
      <c r="L1438">
        <v>4.3902000000000001</v>
      </c>
    </row>
    <row r="1439" spans="1:12" x14ac:dyDescent="0.25">
      <c r="A1439" s="1" t="s">
        <v>2304</v>
      </c>
      <c r="B1439" s="2">
        <v>40904</v>
      </c>
      <c r="C1439" s="2">
        <v>40910</v>
      </c>
      <c r="D1439" s="1" t="s">
        <v>413</v>
      </c>
      <c r="E1439" s="1" t="s">
        <v>14</v>
      </c>
      <c r="F1439" s="1" t="s">
        <v>47</v>
      </c>
      <c r="G1439" s="1" t="s">
        <v>16</v>
      </c>
      <c r="H1439" s="1" t="s">
        <v>110</v>
      </c>
      <c r="I1439" s="1" t="s">
        <v>308</v>
      </c>
      <c r="J1439">
        <v>230.28</v>
      </c>
      <c r="K1439">
        <v>3</v>
      </c>
      <c r="L1439">
        <v>23.027999999999999</v>
      </c>
    </row>
    <row r="1440" spans="1:12" x14ac:dyDescent="0.25">
      <c r="A1440" s="1" t="s">
        <v>2304</v>
      </c>
      <c r="B1440" s="2">
        <v>40904</v>
      </c>
      <c r="C1440" s="2">
        <v>40910</v>
      </c>
      <c r="D1440" s="1" t="s">
        <v>413</v>
      </c>
      <c r="E1440" s="1" t="s">
        <v>14</v>
      </c>
      <c r="F1440" s="1" t="s">
        <v>47</v>
      </c>
      <c r="G1440" s="1" t="s">
        <v>16</v>
      </c>
      <c r="H1440" s="1" t="s">
        <v>67</v>
      </c>
      <c r="I1440" s="1" t="s">
        <v>531</v>
      </c>
      <c r="J1440">
        <v>12.84</v>
      </c>
      <c r="K1440">
        <v>3</v>
      </c>
      <c r="L1440">
        <v>5.7779999999999996</v>
      </c>
    </row>
    <row r="1441" spans="1:12" x14ac:dyDescent="0.25">
      <c r="A1441" s="1" t="s">
        <v>2305</v>
      </c>
      <c r="B1441" s="2">
        <v>41934</v>
      </c>
      <c r="C1441" s="2">
        <v>41941</v>
      </c>
      <c r="D1441" s="1" t="s">
        <v>1651</v>
      </c>
      <c r="E1441" s="1" t="s">
        <v>14</v>
      </c>
      <c r="F1441" s="1" t="s">
        <v>907</v>
      </c>
      <c r="G1441" s="1" t="s">
        <v>73</v>
      </c>
      <c r="H1441" s="1" t="s">
        <v>27</v>
      </c>
      <c r="I1441" s="1" t="s">
        <v>742</v>
      </c>
      <c r="J1441">
        <v>8.5589999999999993</v>
      </c>
      <c r="K1441">
        <v>1</v>
      </c>
      <c r="L1441">
        <v>-6.5618999999999996</v>
      </c>
    </row>
    <row r="1442" spans="1:12" x14ac:dyDescent="0.25">
      <c r="A1442" s="1" t="s">
        <v>2306</v>
      </c>
      <c r="B1442" s="2">
        <v>41247</v>
      </c>
      <c r="C1442" s="2">
        <v>41252</v>
      </c>
      <c r="D1442" s="1" t="s">
        <v>1466</v>
      </c>
      <c r="E1442" s="1" t="s">
        <v>14</v>
      </c>
      <c r="F1442" s="1" t="s">
        <v>15</v>
      </c>
      <c r="G1442" s="1" t="s">
        <v>16</v>
      </c>
      <c r="H1442" s="1" t="s">
        <v>128</v>
      </c>
      <c r="I1442" s="1" t="s">
        <v>2307</v>
      </c>
      <c r="J1442">
        <v>271.44</v>
      </c>
      <c r="K1442">
        <v>3</v>
      </c>
      <c r="L1442">
        <v>122.148</v>
      </c>
    </row>
    <row r="1443" spans="1:12" x14ac:dyDescent="0.25">
      <c r="A1443" s="1" t="s">
        <v>2306</v>
      </c>
      <c r="B1443" s="2">
        <v>41247</v>
      </c>
      <c r="C1443" s="2">
        <v>41252</v>
      </c>
      <c r="D1443" s="1" t="s">
        <v>1466</v>
      </c>
      <c r="E1443" s="1" t="s">
        <v>14</v>
      </c>
      <c r="F1443" s="1" t="s">
        <v>15</v>
      </c>
      <c r="G1443" s="1" t="s">
        <v>16</v>
      </c>
      <c r="H1443" s="1" t="s">
        <v>25</v>
      </c>
      <c r="I1443" s="1" t="s">
        <v>2308</v>
      </c>
      <c r="J1443">
        <v>110.352</v>
      </c>
      <c r="K1443">
        <v>3</v>
      </c>
      <c r="L1443">
        <v>8.2764000000000006</v>
      </c>
    </row>
    <row r="1444" spans="1:12" x14ac:dyDescent="0.25">
      <c r="A1444" s="1" t="s">
        <v>2306</v>
      </c>
      <c r="B1444" s="2">
        <v>41247</v>
      </c>
      <c r="C1444" s="2">
        <v>41252</v>
      </c>
      <c r="D1444" s="1" t="s">
        <v>1466</v>
      </c>
      <c r="E1444" s="1" t="s">
        <v>14</v>
      </c>
      <c r="F1444" s="1" t="s">
        <v>15</v>
      </c>
      <c r="G1444" s="1" t="s">
        <v>16</v>
      </c>
      <c r="H1444" s="1" t="s">
        <v>21</v>
      </c>
      <c r="I1444" s="1" t="s">
        <v>2309</v>
      </c>
      <c r="J1444">
        <v>36.4</v>
      </c>
      <c r="K1444">
        <v>5</v>
      </c>
      <c r="L1444">
        <v>13.832000000000001</v>
      </c>
    </row>
    <row r="1445" spans="1:12" x14ac:dyDescent="0.25">
      <c r="A1445" s="1" t="s">
        <v>2310</v>
      </c>
      <c r="B1445" s="2">
        <v>40886</v>
      </c>
      <c r="C1445" s="2">
        <v>40891</v>
      </c>
      <c r="D1445" s="1" t="s">
        <v>1929</v>
      </c>
      <c r="E1445" s="1" t="s">
        <v>14</v>
      </c>
      <c r="F1445" s="1" t="s">
        <v>391</v>
      </c>
      <c r="G1445" s="1" t="s">
        <v>73</v>
      </c>
      <c r="H1445" s="1" t="s">
        <v>43</v>
      </c>
      <c r="I1445" s="1" t="s">
        <v>2311</v>
      </c>
      <c r="J1445">
        <v>100.70399999999999</v>
      </c>
      <c r="K1445">
        <v>6</v>
      </c>
      <c r="L1445">
        <v>-1.2587999999999999</v>
      </c>
    </row>
    <row r="1446" spans="1:12" x14ac:dyDescent="0.25">
      <c r="A1446" s="1" t="s">
        <v>2312</v>
      </c>
      <c r="B1446" s="2">
        <v>40652</v>
      </c>
      <c r="C1446" s="2">
        <v>40654</v>
      </c>
      <c r="D1446" s="1" t="s">
        <v>2191</v>
      </c>
      <c r="E1446" s="1" t="s">
        <v>14</v>
      </c>
      <c r="F1446" s="1" t="s">
        <v>142</v>
      </c>
      <c r="G1446" s="1" t="s">
        <v>16</v>
      </c>
      <c r="H1446" s="1" t="s">
        <v>21</v>
      </c>
      <c r="I1446" s="1" t="s">
        <v>2313</v>
      </c>
      <c r="J1446">
        <v>76.14</v>
      </c>
      <c r="K1446">
        <v>3</v>
      </c>
      <c r="L1446">
        <v>26.649000000000001</v>
      </c>
    </row>
    <row r="1447" spans="1:12" x14ac:dyDescent="0.25">
      <c r="A1447" s="1" t="s">
        <v>2314</v>
      </c>
      <c r="B1447" s="2">
        <v>41838</v>
      </c>
      <c r="C1447" s="2">
        <v>41842</v>
      </c>
      <c r="D1447" s="1" t="s">
        <v>1578</v>
      </c>
      <c r="E1447" s="1" t="s">
        <v>14</v>
      </c>
      <c r="F1447" s="1" t="s">
        <v>15</v>
      </c>
      <c r="G1447" s="1" t="s">
        <v>16</v>
      </c>
      <c r="H1447" s="1" t="s">
        <v>249</v>
      </c>
      <c r="I1447" s="1" t="s">
        <v>2315</v>
      </c>
      <c r="J1447">
        <v>479.98399999999998</v>
      </c>
      <c r="K1447">
        <v>2</v>
      </c>
      <c r="L1447">
        <v>89.997</v>
      </c>
    </row>
    <row r="1448" spans="1:12" x14ac:dyDescent="0.25">
      <c r="A1448" s="1" t="s">
        <v>2316</v>
      </c>
      <c r="B1448" s="2">
        <v>40644</v>
      </c>
      <c r="C1448" s="2">
        <v>40649</v>
      </c>
      <c r="D1448" s="1" t="s">
        <v>1587</v>
      </c>
      <c r="E1448" s="1" t="s">
        <v>14</v>
      </c>
      <c r="F1448" s="1" t="s">
        <v>2317</v>
      </c>
      <c r="G1448" s="1" t="s">
        <v>1760</v>
      </c>
      <c r="H1448" s="1" t="s">
        <v>27</v>
      </c>
      <c r="I1448" s="1" t="s">
        <v>1232</v>
      </c>
      <c r="J1448">
        <v>9.5839999999999996</v>
      </c>
      <c r="K1448">
        <v>1</v>
      </c>
      <c r="L1448">
        <v>3.3544</v>
      </c>
    </row>
    <row r="1449" spans="1:12" x14ac:dyDescent="0.25">
      <c r="A1449" s="1" t="s">
        <v>2318</v>
      </c>
      <c r="B1449" s="2">
        <v>41513</v>
      </c>
      <c r="C1449" s="2">
        <v>41515</v>
      </c>
      <c r="D1449" s="1" t="s">
        <v>2319</v>
      </c>
      <c r="E1449" s="1" t="s">
        <v>14</v>
      </c>
      <c r="F1449" s="1" t="s">
        <v>15</v>
      </c>
      <c r="G1449" s="1" t="s">
        <v>16</v>
      </c>
      <c r="H1449" s="1" t="s">
        <v>23</v>
      </c>
      <c r="I1449" s="1" t="s">
        <v>2320</v>
      </c>
      <c r="J1449">
        <v>8.26</v>
      </c>
      <c r="K1449">
        <v>2</v>
      </c>
      <c r="L1449">
        <v>3.7995999999999999</v>
      </c>
    </row>
    <row r="1450" spans="1:12" x14ac:dyDescent="0.25">
      <c r="A1450" s="1" t="s">
        <v>2321</v>
      </c>
      <c r="B1450" s="2">
        <v>41946</v>
      </c>
      <c r="C1450" s="2">
        <v>41948</v>
      </c>
      <c r="D1450" s="1" t="s">
        <v>1560</v>
      </c>
      <c r="E1450" s="1" t="s">
        <v>14</v>
      </c>
      <c r="F1450" s="1" t="s">
        <v>2322</v>
      </c>
      <c r="G1450" s="1" t="s">
        <v>16</v>
      </c>
      <c r="H1450" s="1" t="s">
        <v>128</v>
      </c>
      <c r="I1450" s="1" t="s">
        <v>636</v>
      </c>
      <c r="J1450">
        <v>76.58</v>
      </c>
      <c r="K1450">
        <v>7</v>
      </c>
      <c r="L1450">
        <v>38.29</v>
      </c>
    </row>
    <row r="1451" spans="1:12" x14ac:dyDescent="0.25">
      <c r="A1451" s="1" t="s">
        <v>2321</v>
      </c>
      <c r="B1451" s="2">
        <v>41946</v>
      </c>
      <c r="C1451" s="2">
        <v>41948</v>
      </c>
      <c r="D1451" s="1" t="s">
        <v>1560</v>
      </c>
      <c r="E1451" s="1" t="s">
        <v>14</v>
      </c>
      <c r="F1451" s="1" t="s">
        <v>2322</v>
      </c>
      <c r="G1451" s="1" t="s">
        <v>16</v>
      </c>
      <c r="H1451" s="1" t="s">
        <v>23</v>
      </c>
      <c r="I1451" s="1" t="s">
        <v>2323</v>
      </c>
      <c r="J1451">
        <v>8.8000000000000007</v>
      </c>
      <c r="K1451">
        <v>5</v>
      </c>
      <c r="L1451">
        <v>4.2240000000000002</v>
      </c>
    </row>
    <row r="1452" spans="1:12" x14ac:dyDescent="0.25">
      <c r="A1452" s="1" t="s">
        <v>2321</v>
      </c>
      <c r="B1452" s="2">
        <v>41946</v>
      </c>
      <c r="C1452" s="2">
        <v>41948</v>
      </c>
      <c r="D1452" s="1" t="s">
        <v>1560</v>
      </c>
      <c r="E1452" s="1" t="s">
        <v>14</v>
      </c>
      <c r="F1452" s="1" t="s">
        <v>2322</v>
      </c>
      <c r="G1452" s="1" t="s">
        <v>16</v>
      </c>
      <c r="H1452" s="1" t="s">
        <v>27</v>
      </c>
      <c r="I1452" s="1" t="s">
        <v>2324</v>
      </c>
      <c r="J1452">
        <v>590.35199999999998</v>
      </c>
      <c r="K1452">
        <v>6</v>
      </c>
      <c r="L1452">
        <v>206.6232</v>
      </c>
    </row>
    <row r="1453" spans="1:12" x14ac:dyDescent="0.25">
      <c r="A1453" s="1" t="s">
        <v>2321</v>
      </c>
      <c r="B1453" s="2">
        <v>41946</v>
      </c>
      <c r="C1453" s="2">
        <v>41948</v>
      </c>
      <c r="D1453" s="1" t="s">
        <v>1560</v>
      </c>
      <c r="E1453" s="1" t="s">
        <v>14</v>
      </c>
      <c r="F1453" s="1" t="s">
        <v>2322</v>
      </c>
      <c r="G1453" s="1" t="s">
        <v>16</v>
      </c>
      <c r="H1453" s="1" t="s">
        <v>119</v>
      </c>
      <c r="I1453" s="1" t="s">
        <v>2325</v>
      </c>
      <c r="J1453">
        <v>5.58</v>
      </c>
      <c r="K1453">
        <v>3</v>
      </c>
      <c r="L1453">
        <v>0.16739999999999999</v>
      </c>
    </row>
    <row r="1454" spans="1:12" x14ac:dyDescent="0.25">
      <c r="A1454" s="1" t="s">
        <v>2321</v>
      </c>
      <c r="B1454" s="2">
        <v>41946</v>
      </c>
      <c r="C1454" s="2">
        <v>41948</v>
      </c>
      <c r="D1454" s="1" t="s">
        <v>1560</v>
      </c>
      <c r="E1454" s="1" t="s">
        <v>14</v>
      </c>
      <c r="F1454" s="1" t="s">
        <v>2322</v>
      </c>
      <c r="G1454" s="1" t="s">
        <v>16</v>
      </c>
      <c r="H1454" s="1" t="s">
        <v>21</v>
      </c>
      <c r="I1454" s="1" t="s">
        <v>2326</v>
      </c>
      <c r="J1454">
        <v>25.02</v>
      </c>
      <c r="K1454">
        <v>3</v>
      </c>
      <c r="L1454">
        <v>10.5084</v>
      </c>
    </row>
    <row r="1455" spans="1:12" x14ac:dyDescent="0.25">
      <c r="A1455" s="1" t="s">
        <v>2321</v>
      </c>
      <c r="B1455" s="2">
        <v>41946</v>
      </c>
      <c r="C1455" s="2">
        <v>41948</v>
      </c>
      <c r="D1455" s="1" t="s">
        <v>1560</v>
      </c>
      <c r="E1455" s="1" t="s">
        <v>14</v>
      </c>
      <c r="F1455" s="1" t="s">
        <v>2322</v>
      </c>
      <c r="G1455" s="1" t="s">
        <v>16</v>
      </c>
      <c r="H1455" s="1" t="s">
        <v>43</v>
      </c>
      <c r="I1455" s="1" t="s">
        <v>1687</v>
      </c>
      <c r="J1455">
        <v>452.55</v>
      </c>
      <c r="K1455">
        <v>7</v>
      </c>
      <c r="L1455">
        <v>22.627500000000001</v>
      </c>
    </row>
    <row r="1456" spans="1:12" x14ac:dyDescent="0.25">
      <c r="A1456" s="1" t="s">
        <v>2327</v>
      </c>
      <c r="B1456" s="2">
        <v>41635</v>
      </c>
      <c r="C1456" s="2">
        <v>41640</v>
      </c>
      <c r="D1456" s="1" t="s">
        <v>2298</v>
      </c>
      <c r="E1456" s="1" t="s">
        <v>14</v>
      </c>
      <c r="F1456" s="1" t="s">
        <v>15</v>
      </c>
      <c r="G1456" s="1" t="s">
        <v>16</v>
      </c>
      <c r="H1456" s="1" t="s">
        <v>122</v>
      </c>
      <c r="I1456" s="1" t="s">
        <v>1349</v>
      </c>
      <c r="J1456">
        <v>17.760000000000002</v>
      </c>
      <c r="K1456">
        <v>2</v>
      </c>
      <c r="L1456">
        <v>4.9728000000000003</v>
      </c>
    </row>
    <row r="1457" spans="1:12" x14ac:dyDescent="0.25">
      <c r="A1457" s="1" t="s">
        <v>2327</v>
      </c>
      <c r="B1457" s="2">
        <v>41635</v>
      </c>
      <c r="C1457" s="2">
        <v>41640</v>
      </c>
      <c r="D1457" s="1" t="s">
        <v>2298</v>
      </c>
      <c r="E1457" s="1" t="s">
        <v>14</v>
      </c>
      <c r="F1457" s="1" t="s">
        <v>15</v>
      </c>
      <c r="G1457" s="1" t="s">
        <v>16</v>
      </c>
      <c r="H1457" s="1" t="s">
        <v>25</v>
      </c>
      <c r="I1457" s="1" t="s">
        <v>26</v>
      </c>
      <c r="J1457">
        <v>302.38400000000001</v>
      </c>
      <c r="K1457">
        <v>2</v>
      </c>
      <c r="L1457">
        <v>30.238399999999999</v>
      </c>
    </row>
    <row r="1458" spans="1:12" x14ac:dyDescent="0.25">
      <c r="A1458" s="1" t="s">
        <v>2327</v>
      </c>
      <c r="B1458" s="2">
        <v>41635</v>
      </c>
      <c r="C1458" s="2">
        <v>41640</v>
      </c>
      <c r="D1458" s="1" t="s">
        <v>2298</v>
      </c>
      <c r="E1458" s="1" t="s">
        <v>14</v>
      </c>
      <c r="F1458" s="1" t="s">
        <v>15</v>
      </c>
      <c r="G1458" s="1" t="s">
        <v>16</v>
      </c>
      <c r="H1458" s="1" t="s">
        <v>110</v>
      </c>
      <c r="I1458" s="1" t="s">
        <v>2328</v>
      </c>
      <c r="J1458">
        <v>146.352</v>
      </c>
      <c r="K1458">
        <v>3</v>
      </c>
      <c r="L1458">
        <v>-5.4882</v>
      </c>
    </row>
    <row r="1459" spans="1:12" x14ac:dyDescent="0.25">
      <c r="A1459" s="1" t="s">
        <v>2327</v>
      </c>
      <c r="B1459" s="2">
        <v>41635</v>
      </c>
      <c r="C1459" s="2">
        <v>41640</v>
      </c>
      <c r="D1459" s="1" t="s">
        <v>2298</v>
      </c>
      <c r="E1459" s="1" t="s">
        <v>14</v>
      </c>
      <c r="F1459" s="1" t="s">
        <v>15</v>
      </c>
      <c r="G1459" s="1" t="s">
        <v>16</v>
      </c>
      <c r="H1459" s="1" t="s">
        <v>29</v>
      </c>
      <c r="I1459" s="1" t="s">
        <v>2329</v>
      </c>
      <c r="J1459">
        <v>7.9</v>
      </c>
      <c r="K1459">
        <v>2</v>
      </c>
      <c r="L1459">
        <v>2.0539999999999998</v>
      </c>
    </row>
    <row r="1460" spans="1:12" x14ac:dyDescent="0.25">
      <c r="A1460" s="1" t="s">
        <v>2327</v>
      </c>
      <c r="B1460" s="2">
        <v>41635</v>
      </c>
      <c r="C1460" s="2">
        <v>41640</v>
      </c>
      <c r="D1460" s="1" t="s">
        <v>2298</v>
      </c>
      <c r="E1460" s="1" t="s">
        <v>14</v>
      </c>
      <c r="F1460" s="1" t="s">
        <v>15</v>
      </c>
      <c r="G1460" s="1" t="s">
        <v>16</v>
      </c>
      <c r="H1460" s="1" t="s">
        <v>31</v>
      </c>
      <c r="I1460" s="1" t="s">
        <v>787</v>
      </c>
      <c r="J1460">
        <v>902.71199999999999</v>
      </c>
      <c r="K1460">
        <v>3</v>
      </c>
      <c r="L1460">
        <v>33.851700000000001</v>
      </c>
    </row>
    <row r="1461" spans="1:12" x14ac:dyDescent="0.25">
      <c r="A1461" s="1" t="s">
        <v>2327</v>
      </c>
      <c r="B1461" s="2">
        <v>41635</v>
      </c>
      <c r="C1461" s="2">
        <v>41640</v>
      </c>
      <c r="D1461" s="1" t="s">
        <v>2298</v>
      </c>
      <c r="E1461" s="1" t="s">
        <v>14</v>
      </c>
      <c r="F1461" s="1" t="s">
        <v>15</v>
      </c>
      <c r="G1461" s="1" t="s">
        <v>16</v>
      </c>
      <c r="H1461" s="1" t="s">
        <v>23</v>
      </c>
      <c r="I1461" s="1" t="s">
        <v>555</v>
      </c>
      <c r="J1461">
        <v>53.97</v>
      </c>
      <c r="K1461">
        <v>3</v>
      </c>
      <c r="L1461">
        <v>15.111599999999999</v>
      </c>
    </row>
    <row r="1462" spans="1:12" x14ac:dyDescent="0.25">
      <c r="A1462" s="1" t="s">
        <v>2330</v>
      </c>
      <c r="B1462" s="2">
        <v>41953</v>
      </c>
      <c r="C1462" s="2">
        <v>41958</v>
      </c>
      <c r="D1462" s="1" t="s">
        <v>314</v>
      </c>
      <c r="E1462" s="1" t="s">
        <v>14</v>
      </c>
      <c r="F1462" s="1" t="s">
        <v>630</v>
      </c>
      <c r="G1462" s="1" t="s">
        <v>16</v>
      </c>
      <c r="H1462" s="1" t="s">
        <v>21</v>
      </c>
      <c r="I1462" s="1" t="s">
        <v>328</v>
      </c>
      <c r="J1462">
        <v>47.12</v>
      </c>
      <c r="K1462">
        <v>8</v>
      </c>
      <c r="L1462">
        <v>20.732800000000001</v>
      </c>
    </row>
    <row r="1463" spans="1:12" x14ac:dyDescent="0.25">
      <c r="A1463" s="1" t="s">
        <v>2331</v>
      </c>
      <c r="B1463" s="2">
        <v>41998</v>
      </c>
      <c r="C1463" s="2">
        <v>41999</v>
      </c>
      <c r="D1463" s="1" t="s">
        <v>2332</v>
      </c>
      <c r="E1463" s="1" t="s">
        <v>14</v>
      </c>
      <c r="F1463" s="1" t="s">
        <v>15</v>
      </c>
      <c r="G1463" s="1" t="s">
        <v>16</v>
      </c>
      <c r="H1463" s="1" t="s">
        <v>249</v>
      </c>
      <c r="I1463" s="1" t="s">
        <v>250</v>
      </c>
      <c r="J1463">
        <v>2879.9520000000002</v>
      </c>
      <c r="K1463">
        <v>6</v>
      </c>
      <c r="L1463">
        <v>1007.9832</v>
      </c>
    </row>
    <row r="1464" spans="1:12" x14ac:dyDescent="0.25">
      <c r="A1464" s="1" t="s">
        <v>2331</v>
      </c>
      <c r="B1464" s="2">
        <v>41998</v>
      </c>
      <c r="C1464" s="2">
        <v>41999</v>
      </c>
      <c r="D1464" s="1" t="s">
        <v>2332</v>
      </c>
      <c r="E1464" s="1" t="s">
        <v>14</v>
      </c>
      <c r="F1464" s="1" t="s">
        <v>15</v>
      </c>
      <c r="G1464" s="1" t="s">
        <v>16</v>
      </c>
      <c r="H1464" s="1" t="s">
        <v>27</v>
      </c>
      <c r="I1464" s="1" t="s">
        <v>363</v>
      </c>
      <c r="J1464">
        <v>90.48</v>
      </c>
      <c r="K1464">
        <v>3</v>
      </c>
      <c r="L1464">
        <v>33.93</v>
      </c>
    </row>
    <row r="1465" spans="1:12" x14ac:dyDescent="0.25">
      <c r="A1465" s="1" t="s">
        <v>2333</v>
      </c>
      <c r="B1465" s="2">
        <v>41855</v>
      </c>
      <c r="C1465" s="2">
        <v>41860</v>
      </c>
      <c r="D1465" s="1" t="s">
        <v>2334</v>
      </c>
      <c r="E1465" s="1" t="s">
        <v>14</v>
      </c>
      <c r="F1465" s="1" t="s">
        <v>47</v>
      </c>
      <c r="G1465" s="1" t="s">
        <v>16</v>
      </c>
      <c r="H1465" s="1" t="s">
        <v>17</v>
      </c>
      <c r="I1465" s="1" t="s">
        <v>405</v>
      </c>
      <c r="J1465">
        <v>51.75</v>
      </c>
      <c r="K1465">
        <v>5</v>
      </c>
      <c r="L1465">
        <v>24.84</v>
      </c>
    </row>
    <row r="1466" spans="1:12" x14ac:dyDescent="0.25">
      <c r="A1466" s="1" t="s">
        <v>2333</v>
      </c>
      <c r="B1466" s="2">
        <v>41855</v>
      </c>
      <c r="C1466" s="2">
        <v>41860</v>
      </c>
      <c r="D1466" s="1" t="s">
        <v>2334</v>
      </c>
      <c r="E1466" s="1" t="s">
        <v>14</v>
      </c>
      <c r="F1466" s="1" t="s">
        <v>47</v>
      </c>
      <c r="G1466" s="1" t="s">
        <v>16</v>
      </c>
      <c r="H1466" s="1" t="s">
        <v>21</v>
      </c>
      <c r="I1466" s="1" t="s">
        <v>2335</v>
      </c>
      <c r="J1466">
        <v>123.96</v>
      </c>
      <c r="K1466">
        <v>3</v>
      </c>
      <c r="L1466">
        <v>11.1564</v>
      </c>
    </row>
    <row r="1467" spans="1:12" x14ac:dyDescent="0.25">
      <c r="A1467" s="1" t="s">
        <v>2336</v>
      </c>
      <c r="B1467" s="2">
        <v>41142</v>
      </c>
      <c r="C1467" s="2">
        <v>41147</v>
      </c>
      <c r="D1467" s="1" t="s">
        <v>2337</v>
      </c>
      <c r="E1467" s="1" t="s">
        <v>14</v>
      </c>
      <c r="F1467" s="1" t="s">
        <v>47</v>
      </c>
      <c r="G1467" s="1" t="s">
        <v>16</v>
      </c>
      <c r="H1467" s="1" t="s">
        <v>296</v>
      </c>
      <c r="I1467" s="1" t="s">
        <v>2338</v>
      </c>
      <c r="J1467">
        <v>586.39800000000002</v>
      </c>
      <c r="K1467">
        <v>6</v>
      </c>
      <c r="L1467">
        <v>34.494</v>
      </c>
    </row>
    <row r="1468" spans="1:12" x14ac:dyDescent="0.25">
      <c r="A1468" s="1" t="s">
        <v>2336</v>
      </c>
      <c r="B1468" s="2">
        <v>41142</v>
      </c>
      <c r="C1468" s="2">
        <v>41147</v>
      </c>
      <c r="D1468" s="1" t="s">
        <v>2337</v>
      </c>
      <c r="E1468" s="1" t="s">
        <v>14</v>
      </c>
      <c r="F1468" s="1" t="s">
        <v>47</v>
      </c>
      <c r="G1468" s="1" t="s">
        <v>16</v>
      </c>
      <c r="H1468" s="1" t="s">
        <v>43</v>
      </c>
      <c r="I1468" s="1" t="s">
        <v>506</v>
      </c>
      <c r="J1468">
        <v>80.98</v>
      </c>
      <c r="K1468">
        <v>1</v>
      </c>
      <c r="L1468">
        <v>3.2391999999999999</v>
      </c>
    </row>
    <row r="1469" spans="1:12" x14ac:dyDescent="0.25">
      <c r="A1469" s="1" t="s">
        <v>2339</v>
      </c>
      <c r="B1469" s="2">
        <v>41711</v>
      </c>
      <c r="C1469" s="2">
        <v>41716</v>
      </c>
      <c r="D1469" s="1" t="s">
        <v>2340</v>
      </c>
      <c r="E1469" s="1" t="s">
        <v>14</v>
      </c>
      <c r="F1469" s="1" t="s">
        <v>47</v>
      </c>
      <c r="G1469" s="1" t="s">
        <v>16</v>
      </c>
      <c r="H1469" s="1" t="s">
        <v>43</v>
      </c>
      <c r="I1469" s="1" t="s">
        <v>506</v>
      </c>
      <c r="J1469">
        <v>242.94</v>
      </c>
      <c r="K1469">
        <v>3</v>
      </c>
      <c r="L1469">
        <v>9.7175999999999991</v>
      </c>
    </row>
    <row r="1470" spans="1:12" x14ac:dyDescent="0.25">
      <c r="A1470" s="1" t="s">
        <v>2341</v>
      </c>
      <c r="B1470" s="2">
        <v>41757</v>
      </c>
      <c r="C1470" s="2">
        <v>41759</v>
      </c>
      <c r="D1470" s="1" t="s">
        <v>733</v>
      </c>
      <c r="E1470" s="1" t="s">
        <v>14</v>
      </c>
      <c r="F1470" s="1" t="s">
        <v>15</v>
      </c>
      <c r="G1470" s="1" t="s">
        <v>16</v>
      </c>
      <c r="H1470" s="1" t="s">
        <v>23</v>
      </c>
      <c r="I1470" s="1" t="s">
        <v>2342</v>
      </c>
      <c r="J1470">
        <v>123.92</v>
      </c>
      <c r="K1470">
        <v>4</v>
      </c>
      <c r="L1470">
        <v>33.458399999999997</v>
      </c>
    </row>
    <row r="1471" spans="1:12" x14ac:dyDescent="0.25">
      <c r="A1471" s="1" t="s">
        <v>2341</v>
      </c>
      <c r="B1471" s="2">
        <v>41757</v>
      </c>
      <c r="C1471" s="2">
        <v>41759</v>
      </c>
      <c r="D1471" s="1" t="s">
        <v>733</v>
      </c>
      <c r="E1471" s="1" t="s">
        <v>14</v>
      </c>
      <c r="F1471" s="1" t="s">
        <v>15</v>
      </c>
      <c r="G1471" s="1" t="s">
        <v>16</v>
      </c>
      <c r="H1471" s="1" t="s">
        <v>23</v>
      </c>
      <c r="I1471" s="1" t="s">
        <v>2320</v>
      </c>
      <c r="J1471">
        <v>12.39</v>
      </c>
      <c r="K1471">
        <v>3</v>
      </c>
      <c r="L1471">
        <v>5.6993999999999998</v>
      </c>
    </row>
    <row r="1472" spans="1:12" x14ac:dyDescent="0.25">
      <c r="A1472" s="1" t="s">
        <v>2341</v>
      </c>
      <c r="B1472" s="2">
        <v>41757</v>
      </c>
      <c r="C1472" s="2">
        <v>41759</v>
      </c>
      <c r="D1472" s="1" t="s">
        <v>733</v>
      </c>
      <c r="E1472" s="1" t="s">
        <v>14</v>
      </c>
      <c r="F1472" s="1" t="s">
        <v>15</v>
      </c>
      <c r="G1472" s="1" t="s">
        <v>16</v>
      </c>
      <c r="H1472" s="1" t="s">
        <v>23</v>
      </c>
      <c r="I1472" s="1" t="s">
        <v>1972</v>
      </c>
      <c r="J1472">
        <v>47.3</v>
      </c>
      <c r="K1472">
        <v>2</v>
      </c>
      <c r="L1472">
        <v>12.298</v>
      </c>
    </row>
    <row r="1473" spans="1:12" x14ac:dyDescent="0.25">
      <c r="A1473" s="1" t="s">
        <v>2343</v>
      </c>
      <c r="B1473" s="2">
        <v>41935</v>
      </c>
      <c r="C1473" s="2">
        <v>41937</v>
      </c>
      <c r="D1473" s="1" t="s">
        <v>2344</v>
      </c>
      <c r="E1473" s="1" t="s">
        <v>14</v>
      </c>
      <c r="F1473" s="1" t="s">
        <v>1405</v>
      </c>
      <c r="G1473" s="1" t="s">
        <v>96</v>
      </c>
      <c r="H1473" s="1" t="s">
        <v>27</v>
      </c>
      <c r="I1473" s="1" t="s">
        <v>366</v>
      </c>
      <c r="J1473">
        <v>3.1680000000000001</v>
      </c>
      <c r="K1473">
        <v>4</v>
      </c>
      <c r="L1473">
        <v>-2.5344000000000002</v>
      </c>
    </row>
    <row r="1474" spans="1:12" x14ac:dyDescent="0.25">
      <c r="A1474" s="1" t="s">
        <v>2343</v>
      </c>
      <c r="B1474" s="2">
        <v>41935</v>
      </c>
      <c r="C1474" s="2">
        <v>41937</v>
      </c>
      <c r="D1474" s="1" t="s">
        <v>2344</v>
      </c>
      <c r="E1474" s="1" t="s">
        <v>14</v>
      </c>
      <c r="F1474" s="1" t="s">
        <v>1405</v>
      </c>
      <c r="G1474" s="1" t="s">
        <v>96</v>
      </c>
      <c r="H1474" s="1" t="s">
        <v>110</v>
      </c>
      <c r="I1474" s="1" t="s">
        <v>2345</v>
      </c>
      <c r="J1474">
        <v>579.13599999999997</v>
      </c>
      <c r="K1474">
        <v>4</v>
      </c>
      <c r="L1474">
        <v>-28.956800000000001</v>
      </c>
    </row>
    <row r="1475" spans="1:12" x14ac:dyDescent="0.25">
      <c r="A1475" s="1" t="s">
        <v>2346</v>
      </c>
      <c r="B1475" s="2">
        <v>41123</v>
      </c>
      <c r="C1475" s="2">
        <v>41127</v>
      </c>
      <c r="D1475" s="1" t="s">
        <v>2347</v>
      </c>
      <c r="E1475" s="1" t="s">
        <v>14</v>
      </c>
      <c r="F1475" s="1" t="s">
        <v>36</v>
      </c>
      <c r="G1475" s="1" t="s">
        <v>37</v>
      </c>
      <c r="H1475" s="1" t="s">
        <v>27</v>
      </c>
      <c r="I1475" s="1" t="s">
        <v>2348</v>
      </c>
      <c r="J1475">
        <v>6.3680000000000003</v>
      </c>
      <c r="K1475">
        <v>2</v>
      </c>
      <c r="L1475">
        <v>2.1492</v>
      </c>
    </row>
    <row r="1476" spans="1:12" x14ac:dyDescent="0.25">
      <c r="A1476" s="1" t="s">
        <v>2346</v>
      </c>
      <c r="B1476" s="2">
        <v>41123</v>
      </c>
      <c r="C1476" s="2">
        <v>41127</v>
      </c>
      <c r="D1476" s="1" t="s">
        <v>2347</v>
      </c>
      <c r="E1476" s="1" t="s">
        <v>14</v>
      </c>
      <c r="F1476" s="1" t="s">
        <v>36</v>
      </c>
      <c r="G1476" s="1" t="s">
        <v>37</v>
      </c>
      <c r="H1476" s="1" t="s">
        <v>736</v>
      </c>
      <c r="I1476" s="1" t="s">
        <v>1783</v>
      </c>
      <c r="J1476">
        <v>558.4</v>
      </c>
      <c r="K1476">
        <v>2</v>
      </c>
      <c r="L1476">
        <v>41.88</v>
      </c>
    </row>
    <row r="1477" spans="1:12" x14ac:dyDescent="0.25">
      <c r="A1477" s="1" t="s">
        <v>2349</v>
      </c>
      <c r="B1477" s="2">
        <v>41774</v>
      </c>
      <c r="C1477" s="2">
        <v>41779</v>
      </c>
      <c r="D1477" s="1" t="s">
        <v>2181</v>
      </c>
      <c r="E1477" s="1" t="s">
        <v>14</v>
      </c>
      <c r="F1477" s="1" t="s">
        <v>36</v>
      </c>
      <c r="G1477" s="1" t="s">
        <v>37</v>
      </c>
      <c r="H1477" s="1" t="s">
        <v>67</v>
      </c>
      <c r="I1477" s="1" t="s">
        <v>2350</v>
      </c>
      <c r="J1477">
        <v>440.19</v>
      </c>
      <c r="K1477">
        <v>9</v>
      </c>
      <c r="L1477">
        <v>206.88929999999999</v>
      </c>
    </row>
    <row r="1478" spans="1:12" x14ac:dyDescent="0.25">
      <c r="A1478" s="1" t="s">
        <v>2349</v>
      </c>
      <c r="B1478" s="2">
        <v>41774</v>
      </c>
      <c r="C1478" s="2">
        <v>41779</v>
      </c>
      <c r="D1478" s="1" t="s">
        <v>2181</v>
      </c>
      <c r="E1478" s="1" t="s">
        <v>14</v>
      </c>
      <c r="F1478" s="1" t="s">
        <v>36</v>
      </c>
      <c r="G1478" s="1" t="s">
        <v>37</v>
      </c>
      <c r="H1478" s="1" t="s">
        <v>122</v>
      </c>
      <c r="I1478" s="1" t="s">
        <v>434</v>
      </c>
      <c r="J1478">
        <v>64.400000000000006</v>
      </c>
      <c r="K1478">
        <v>5</v>
      </c>
      <c r="L1478">
        <v>1.9319999999999999</v>
      </c>
    </row>
    <row r="1479" spans="1:12" x14ac:dyDescent="0.25">
      <c r="A1479" s="1" t="s">
        <v>2351</v>
      </c>
      <c r="B1479" s="2">
        <v>41738</v>
      </c>
      <c r="C1479" s="2">
        <v>41742</v>
      </c>
      <c r="D1479" s="1" t="s">
        <v>1276</v>
      </c>
      <c r="E1479" s="1" t="s">
        <v>14</v>
      </c>
      <c r="F1479" s="1" t="s">
        <v>47</v>
      </c>
      <c r="G1479" s="1" t="s">
        <v>16</v>
      </c>
      <c r="H1479" s="1" t="s">
        <v>67</v>
      </c>
      <c r="I1479" s="1" t="s">
        <v>1518</v>
      </c>
      <c r="J1479">
        <v>244.55</v>
      </c>
      <c r="K1479">
        <v>5</v>
      </c>
      <c r="L1479">
        <v>114.9385</v>
      </c>
    </row>
    <row r="1480" spans="1:12" x14ac:dyDescent="0.25">
      <c r="A1480" s="1" t="s">
        <v>2351</v>
      </c>
      <c r="B1480" s="2">
        <v>41738</v>
      </c>
      <c r="C1480" s="2">
        <v>41742</v>
      </c>
      <c r="D1480" s="1" t="s">
        <v>1276</v>
      </c>
      <c r="E1480" s="1" t="s">
        <v>14</v>
      </c>
      <c r="F1480" s="1" t="s">
        <v>47</v>
      </c>
      <c r="G1480" s="1" t="s">
        <v>16</v>
      </c>
      <c r="H1480" s="1" t="s">
        <v>67</v>
      </c>
      <c r="I1480" s="1" t="s">
        <v>2093</v>
      </c>
      <c r="J1480">
        <v>195.76</v>
      </c>
      <c r="K1480">
        <v>4</v>
      </c>
      <c r="L1480">
        <v>97.88</v>
      </c>
    </row>
    <row r="1481" spans="1:12" x14ac:dyDescent="0.25">
      <c r="A1481" s="1" t="s">
        <v>2352</v>
      </c>
      <c r="B1481" s="2">
        <v>41815</v>
      </c>
      <c r="C1481" s="2">
        <v>41817</v>
      </c>
      <c r="D1481" s="1" t="s">
        <v>1272</v>
      </c>
      <c r="E1481" s="1" t="s">
        <v>14</v>
      </c>
      <c r="F1481" s="1" t="s">
        <v>47</v>
      </c>
      <c r="G1481" s="1" t="s">
        <v>16</v>
      </c>
      <c r="H1481" s="1" t="s">
        <v>119</v>
      </c>
      <c r="I1481" s="1" t="s">
        <v>2353</v>
      </c>
      <c r="J1481">
        <v>2.88</v>
      </c>
      <c r="K1481">
        <v>1</v>
      </c>
      <c r="L1481">
        <v>1.3535999999999999</v>
      </c>
    </row>
    <row r="1482" spans="1:12" x14ac:dyDescent="0.25">
      <c r="A1482" s="1" t="s">
        <v>2354</v>
      </c>
      <c r="B1482" s="2">
        <v>41284</v>
      </c>
      <c r="C1482" s="2">
        <v>41291</v>
      </c>
      <c r="D1482" s="1" t="s">
        <v>2181</v>
      </c>
      <c r="E1482" s="1" t="s">
        <v>14</v>
      </c>
      <c r="F1482" s="1" t="s">
        <v>36</v>
      </c>
      <c r="G1482" s="1" t="s">
        <v>37</v>
      </c>
      <c r="H1482" s="1" t="s">
        <v>21</v>
      </c>
      <c r="I1482" s="1" t="s">
        <v>1544</v>
      </c>
      <c r="J1482">
        <v>79.92</v>
      </c>
      <c r="K1482">
        <v>4</v>
      </c>
      <c r="L1482">
        <v>34.365600000000001</v>
      </c>
    </row>
    <row r="1483" spans="1:12" x14ac:dyDescent="0.25">
      <c r="A1483" s="1" t="s">
        <v>2354</v>
      </c>
      <c r="B1483" s="2">
        <v>41284</v>
      </c>
      <c r="C1483" s="2">
        <v>41291</v>
      </c>
      <c r="D1483" s="1" t="s">
        <v>2181</v>
      </c>
      <c r="E1483" s="1" t="s">
        <v>14</v>
      </c>
      <c r="F1483" s="1" t="s">
        <v>36</v>
      </c>
      <c r="G1483" s="1" t="s">
        <v>37</v>
      </c>
      <c r="H1483" s="1" t="s">
        <v>58</v>
      </c>
      <c r="I1483" s="1" t="s">
        <v>2355</v>
      </c>
      <c r="J1483">
        <v>69.98</v>
      </c>
      <c r="K1483">
        <v>2</v>
      </c>
      <c r="L1483">
        <v>13.296200000000001</v>
      </c>
    </row>
    <row r="1484" spans="1:12" x14ac:dyDescent="0.25">
      <c r="A1484" s="1" t="s">
        <v>2356</v>
      </c>
      <c r="B1484" s="2">
        <v>40616</v>
      </c>
      <c r="C1484" s="2">
        <v>40621</v>
      </c>
      <c r="D1484" s="1" t="s">
        <v>1543</v>
      </c>
      <c r="E1484" s="1" t="s">
        <v>14</v>
      </c>
      <c r="F1484" s="1" t="s">
        <v>2357</v>
      </c>
      <c r="G1484" s="1" t="s">
        <v>42</v>
      </c>
      <c r="H1484" s="1" t="s">
        <v>27</v>
      </c>
      <c r="I1484" s="1" t="s">
        <v>1907</v>
      </c>
      <c r="J1484">
        <v>33.088000000000001</v>
      </c>
      <c r="K1484">
        <v>4</v>
      </c>
      <c r="L1484">
        <v>11.167199999999999</v>
      </c>
    </row>
    <row r="1485" spans="1:12" x14ac:dyDescent="0.25">
      <c r="A1485" s="1" t="s">
        <v>2356</v>
      </c>
      <c r="B1485" s="2">
        <v>40616</v>
      </c>
      <c r="C1485" s="2">
        <v>40621</v>
      </c>
      <c r="D1485" s="1" t="s">
        <v>1543</v>
      </c>
      <c r="E1485" s="1" t="s">
        <v>14</v>
      </c>
      <c r="F1485" s="1" t="s">
        <v>2357</v>
      </c>
      <c r="G1485" s="1" t="s">
        <v>42</v>
      </c>
      <c r="H1485" s="1" t="s">
        <v>43</v>
      </c>
      <c r="I1485" s="1" t="s">
        <v>506</v>
      </c>
      <c r="J1485">
        <v>80.98</v>
      </c>
      <c r="K1485">
        <v>1</v>
      </c>
      <c r="L1485">
        <v>3.2391999999999999</v>
      </c>
    </row>
    <row r="1486" spans="1:12" x14ac:dyDescent="0.25">
      <c r="A1486" s="1" t="s">
        <v>2356</v>
      </c>
      <c r="B1486" s="2">
        <v>40616</v>
      </c>
      <c r="C1486" s="2">
        <v>40621</v>
      </c>
      <c r="D1486" s="1" t="s">
        <v>1543</v>
      </c>
      <c r="E1486" s="1" t="s">
        <v>14</v>
      </c>
      <c r="F1486" s="1" t="s">
        <v>2357</v>
      </c>
      <c r="G1486" s="1" t="s">
        <v>42</v>
      </c>
      <c r="H1486" s="1" t="s">
        <v>58</v>
      </c>
      <c r="I1486" s="1" t="s">
        <v>2358</v>
      </c>
      <c r="J1486">
        <v>82.8</v>
      </c>
      <c r="K1486">
        <v>12</v>
      </c>
      <c r="L1486">
        <v>6.6239999999999997</v>
      </c>
    </row>
    <row r="1487" spans="1:12" x14ac:dyDescent="0.25">
      <c r="A1487" s="1" t="s">
        <v>2356</v>
      </c>
      <c r="B1487" s="2">
        <v>40616</v>
      </c>
      <c r="C1487" s="2">
        <v>40621</v>
      </c>
      <c r="D1487" s="1" t="s">
        <v>1543</v>
      </c>
      <c r="E1487" s="1" t="s">
        <v>14</v>
      </c>
      <c r="F1487" s="1" t="s">
        <v>2357</v>
      </c>
      <c r="G1487" s="1" t="s">
        <v>42</v>
      </c>
      <c r="H1487" s="1" t="s">
        <v>43</v>
      </c>
      <c r="I1487" s="1" t="s">
        <v>159</v>
      </c>
      <c r="J1487">
        <v>21.36</v>
      </c>
      <c r="K1487">
        <v>2</v>
      </c>
      <c r="L1487">
        <v>5.7671999999999999</v>
      </c>
    </row>
    <row r="1488" spans="1:12" x14ac:dyDescent="0.25">
      <c r="A1488" s="1" t="s">
        <v>2356</v>
      </c>
      <c r="B1488" s="2">
        <v>40616</v>
      </c>
      <c r="C1488" s="2">
        <v>40621</v>
      </c>
      <c r="D1488" s="1" t="s">
        <v>1543</v>
      </c>
      <c r="E1488" s="1" t="s">
        <v>14</v>
      </c>
      <c r="F1488" s="1" t="s">
        <v>2357</v>
      </c>
      <c r="G1488" s="1" t="s">
        <v>42</v>
      </c>
      <c r="H1488" s="1" t="s">
        <v>27</v>
      </c>
      <c r="I1488" s="1" t="s">
        <v>1974</v>
      </c>
      <c r="J1488">
        <v>62.048000000000002</v>
      </c>
      <c r="K1488">
        <v>2</v>
      </c>
      <c r="L1488">
        <v>20.165600000000001</v>
      </c>
    </row>
    <row r="1489" spans="1:12" x14ac:dyDescent="0.25">
      <c r="A1489" s="1" t="s">
        <v>2359</v>
      </c>
      <c r="B1489" s="2">
        <v>40897</v>
      </c>
      <c r="C1489" s="2">
        <v>40899</v>
      </c>
      <c r="D1489" s="1" t="s">
        <v>1567</v>
      </c>
      <c r="E1489" s="1" t="s">
        <v>14</v>
      </c>
      <c r="F1489" s="1" t="s">
        <v>268</v>
      </c>
      <c r="G1489" s="1" t="s">
        <v>73</v>
      </c>
      <c r="H1489" s="1" t="s">
        <v>21</v>
      </c>
      <c r="I1489" s="1" t="s">
        <v>1582</v>
      </c>
      <c r="J1489">
        <v>51.968000000000004</v>
      </c>
      <c r="K1489">
        <v>2</v>
      </c>
      <c r="L1489">
        <v>10.393599999999999</v>
      </c>
    </row>
    <row r="1490" spans="1:12" x14ac:dyDescent="0.25">
      <c r="A1490" s="1" t="s">
        <v>2359</v>
      </c>
      <c r="B1490" s="2">
        <v>40897</v>
      </c>
      <c r="C1490" s="2">
        <v>40899</v>
      </c>
      <c r="D1490" s="1" t="s">
        <v>1567</v>
      </c>
      <c r="E1490" s="1" t="s">
        <v>14</v>
      </c>
      <c r="F1490" s="1" t="s">
        <v>268</v>
      </c>
      <c r="G1490" s="1" t="s">
        <v>73</v>
      </c>
      <c r="H1490" s="1" t="s">
        <v>58</v>
      </c>
      <c r="I1490" s="1" t="s">
        <v>208</v>
      </c>
      <c r="J1490">
        <v>71.975999999999999</v>
      </c>
      <c r="K1490">
        <v>3</v>
      </c>
      <c r="L1490">
        <v>21.5928</v>
      </c>
    </row>
    <row r="1491" spans="1:12" x14ac:dyDescent="0.25">
      <c r="A1491" s="1" t="s">
        <v>2359</v>
      </c>
      <c r="B1491" s="2">
        <v>40897</v>
      </c>
      <c r="C1491" s="2">
        <v>40899</v>
      </c>
      <c r="D1491" s="1" t="s">
        <v>1567</v>
      </c>
      <c r="E1491" s="1" t="s">
        <v>14</v>
      </c>
      <c r="F1491" s="1" t="s">
        <v>268</v>
      </c>
      <c r="G1491" s="1" t="s">
        <v>73</v>
      </c>
      <c r="H1491" s="1" t="s">
        <v>110</v>
      </c>
      <c r="I1491" s="1" t="s">
        <v>2360</v>
      </c>
      <c r="J1491">
        <v>242.352</v>
      </c>
      <c r="K1491">
        <v>3</v>
      </c>
      <c r="L1491">
        <v>-42.4116</v>
      </c>
    </row>
    <row r="1492" spans="1:12" x14ac:dyDescent="0.25">
      <c r="A1492" s="1" t="s">
        <v>2359</v>
      </c>
      <c r="B1492" s="2">
        <v>40897</v>
      </c>
      <c r="C1492" s="2">
        <v>40899</v>
      </c>
      <c r="D1492" s="1" t="s">
        <v>1567</v>
      </c>
      <c r="E1492" s="1" t="s">
        <v>14</v>
      </c>
      <c r="F1492" s="1" t="s">
        <v>268</v>
      </c>
      <c r="G1492" s="1" t="s">
        <v>73</v>
      </c>
      <c r="H1492" s="1" t="s">
        <v>67</v>
      </c>
      <c r="I1492" s="1" t="s">
        <v>1563</v>
      </c>
      <c r="J1492">
        <v>221.92</v>
      </c>
      <c r="K1492">
        <v>5</v>
      </c>
      <c r="L1492">
        <v>77.671999999999997</v>
      </c>
    </row>
    <row r="1493" spans="1:12" x14ac:dyDescent="0.25">
      <c r="A1493" s="1" t="s">
        <v>2359</v>
      </c>
      <c r="B1493" s="2">
        <v>40897</v>
      </c>
      <c r="C1493" s="2">
        <v>40899</v>
      </c>
      <c r="D1493" s="1" t="s">
        <v>1567</v>
      </c>
      <c r="E1493" s="1" t="s">
        <v>14</v>
      </c>
      <c r="F1493" s="1" t="s">
        <v>268</v>
      </c>
      <c r="G1493" s="1" t="s">
        <v>73</v>
      </c>
      <c r="H1493" s="1" t="s">
        <v>67</v>
      </c>
      <c r="I1493" s="1" t="s">
        <v>2361</v>
      </c>
      <c r="J1493">
        <v>8.4480000000000004</v>
      </c>
      <c r="K1493">
        <v>2</v>
      </c>
      <c r="L1493">
        <v>2.64</v>
      </c>
    </row>
    <row r="1494" spans="1:12" x14ac:dyDescent="0.25">
      <c r="A1494" s="1" t="s">
        <v>2362</v>
      </c>
      <c r="B1494" s="2">
        <v>41820</v>
      </c>
      <c r="C1494" s="2">
        <v>41821</v>
      </c>
      <c r="D1494" s="1" t="s">
        <v>1296</v>
      </c>
      <c r="E1494" s="1" t="s">
        <v>14</v>
      </c>
      <c r="F1494" s="1" t="s">
        <v>15</v>
      </c>
      <c r="G1494" s="1" t="s">
        <v>16</v>
      </c>
      <c r="H1494" s="1" t="s">
        <v>27</v>
      </c>
      <c r="I1494" s="1" t="s">
        <v>1292</v>
      </c>
      <c r="J1494">
        <v>895.92</v>
      </c>
      <c r="K1494">
        <v>5</v>
      </c>
      <c r="L1494">
        <v>302.37299999999999</v>
      </c>
    </row>
    <row r="1495" spans="1:12" x14ac:dyDescent="0.25">
      <c r="A1495" s="1" t="s">
        <v>2362</v>
      </c>
      <c r="B1495" s="2">
        <v>41820</v>
      </c>
      <c r="C1495" s="2">
        <v>41821</v>
      </c>
      <c r="D1495" s="1" t="s">
        <v>1296</v>
      </c>
      <c r="E1495" s="1" t="s">
        <v>14</v>
      </c>
      <c r="F1495" s="1" t="s">
        <v>15</v>
      </c>
      <c r="G1495" s="1" t="s">
        <v>16</v>
      </c>
      <c r="H1495" s="1" t="s">
        <v>43</v>
      </c>
      <c r="I1495" s="1" t="s">
        <v>107</v>
      </c>
      <c r="J1495">
        <v>130.71</v>
      </c>
      <c r="K1495">
        <v>3</v>
      </c>
      <c r="L1495">
        <v>39.213000000000001</v>
      </c>
    </row>
    <row r="1496" spans="1:12" x14ac:dyDescent="0.25">
      <c r="A1496" s="1" t="s">
        <v>2362</v>
      </c>
      <c r="B1496" s="2">
        <v>41820</v>
      </c>
      <c r="C1496" s="2">
        <v>41821</v>
      </c>
      <c r="D1496" s="1" t="s">
        <v>1296</v>
      </c>
      <c r="E1496" s="1" t="s">
        <v>14</v>
      </c>
      <c r="F1496" s="1" t="s">
        <v>15</v>
      </c>
      <c r="G1496" s="1" t="s">
        <v>16</v>
      </c>
      <c r="H1496" s="1" t="s">
        <v>23</v>
      </c>
      <c r="I1496" s="1" t="s">
        <v>2363</v>
      </c>
      <c r="J1496">
        <v>11.68</v>
      </c>
      <c r="K1496">
        <v>2</v>
      </c>
      <c r="L1496">
        <v>3.0367999999999999</v>
      </c>
    </row>
    <row r="1497" spans="1:12" x14ac:dyDescent="0.25">
      <c r="A1497" s="1" t="s">
        <v>2362</v>
      </c>
      <c r="B1497" s="2">
        <v>41820</v>
      </c>
      <c r="C1497" s="2">
        <v>41821</v>
      </c>
      <c r="D1497" s="1" t="s">
        <v>1296</v>
      </c>
      <c r="E1497" s="1" t="s">
        <v>14</v>
      </c>
      <c r="F1497" s="1" t="s">
        <v>15</v>
      </c>
      <c r="G1497" s="1" t="s">
        <v>16</v>
      </c>
      <c r="H1497" s="1" t="s">
        <v>58</v>
      </c>
      <c r="I1497" s="1" t="s">
        <v>1186</v>
      </c>
      <c r="J1497">
        <v>62.31</v>
      </c>
      <c r="K1497">
        <v>3</v>
      </c>
      <c r="L1497">
        <v>22.4316</v>
      </c>
    </row>
    <row r="1498" spans="1:12" x14ac:dyDescent="0.25">
      <c r="A1498" s="1" t="s">
        <v>2364</v>
      </c>
      <c r="B1498" s="2">
        <v>41778</v>
      </c>
      <c r="C1498" s="2">
        <v>41780</v>
      </c>
      <c r="D1498" s="1" t="s">
        <v>873</v>
      </c>
      <c r="E1498" s="1" t="s">
        <v>14</v>
      </c>
      <c r="F1498" s="1" t="s">
        <v>87</v>
      </c>
      <c r="G1498" s="1" t="s">
        <v>88</v>
      </c>
      <c r="H1498" s="1" t="s">
        <v>25</v>
      </c>
      <c r="I1498" s="1" t="s">
        <v>2365</v>
      </c>
      <c r="J1498">
        <v>344.70400000000001</v>
      </c>
      <c r="K1498">
        <v>2</v>
      </c>
      <c r="L1498">
        <v>38.779200000000003</v>
      </c>
    </row>
    <row r="1499" spans="1:12" x14ac:dyDescent="0.25">
      <c r="A1499" s="1" t="s">
        <v>2366</v>
      </c>
      <c r="B1499" s="2">
        <v>41041</v>
      </c>
      <c r="C1499" s="2">
        <v>41045</v>
      </c>
      <c r="D1499" s="1" t="s">
        <v>747</v>
      </c>
      <c r="E1499" s="1" t="s">
        <v>14</v>
      </c>
      <c r="F1499" s="1" t="s">
        <v>315</v>
      </c>
      <c r="G1499" s="1" t="s">
        <v>96</v>
      </c>
      <c r="H1499" s="1" t="s">
        <v>25</v>
      </c>
      <c r="I1499" s="1" t="s">
        <v>1011</v>
      </c>
      <c r="J1499">
        <v>201.584</v>
      </c>
      <c r="K1499">
        <v>2</v>
      </c>
      <c r="L1499">
        <v>20.1584</v>
      </c>
    </row>
    <row r="1500" spans="1:12" x14ac:dyDescent="0.25">
      <c r="A1500" s="1" t="s">
        <v>2367</v>
      </c>
      <c r="B1500" s="2">
        <v>41977</v>
      </c>
      <c r="C1500" s="2">
        <v>41981</v>
      </c>
      <c r="D1500" s="1" t="s">
        <v>924</v>
      </c>
      <c r="E1500" s="1" t="s">
        <v>14</v>
      </c>
      <c r="F1500" s="1" t="s">
        <v>36</v>
      </c>
      <c r="G1500" s="1" t="s">
        <v>37</v>
      </c>
      <c r="H1500" s="1" t="s">
        <v>31</v>
      </c>
      <c r="I1500" s="1" t="s">
        <v>2368</v>
      </c>
      <c r="J1500">
        <v>521.96</v>
      </c>
      <c r="K1500">
        <v>2</v>
      </c>
      <c r="L1500">
        <v>88.733199999999997</v>
      </c>
    </row>
    <row r="1501" spans="1:12" x14ac:dyDescent="0.25">
      <c r="A1501" s="1" t="s">
        <v>2369</v>
      </c>
      <c r="B1501" s="2">
        <v>41192</v>
      </c>
      <c r="C1501" s="2">
        <v>41193</v>
      </c>
      <c r="D1501" s="1" t="s">
        <v>2370</v>
      </c>
      <c r="E1501" s="1" t="s">
        <v>14</v>
      </c>
      <c r="F1501" s="1" t="s">
        <v>47</v>
      </c>
      <c r="G1501" s="1" t="s">
        <v>16</v>
      </c>
      <c r="H1501" s="1" t="s">
        <v>67</v>
      </c>
      <c r="I1501" s="1" t="s">
        <v>446</v>
      </c>
      <c r="J1501">
        <v>45.36</v>
      </c>
      <c r="K1501">
        <v>7</v>
      </c>
      <c r="L1501">
        <v>21.7728</v>
      </c>
    </row>
    <row r="1502" spans="1:12" x14ac:dyDescent="0.25">
      <c r="A1502" s="1" t="s">
        <v>2371</v>
      </c>
      <c r="B1502" s="2">
        <v>41017</v>
      </c>
      <c r="C1502" s="2">
        <v>41019</v>
      </c>
      <c r="D1502" s="1" t="s">
        <v>2372</v>
      </c>
      <c r="E1502" s="1" t="s">
        <v>14</v>
      </c>
      <c r="F1502" s="1" t="s">
        <v>15</v>
      </c>
      <c r="G1502" s="1" t="s">
        <v>16</v>
      </c>
      <c r="H1502" s="1" t="s">
        <v>43</v>
      </c>
      <c r="I1502" s="1" t="s">
        <v>2373</v>
      </c>
      <c r="J1502">
        <v>947.17</v>
      </c>
      <c r="K1502">
        <v>7</v>
      </c>
      <c r="L1502">
        <v>9.4717000000000002</v>
      </c>
    </row>
    <row r="1503" spans="1:12" x14ac:dyDescent="0.25">
      <c r="A1503" s="1" t="s">
        <v>2371</v>
      </c>
      <c r="B1503" s="2">
        <v>41017</v>
      </c>
      <c r="C1503" s="2">
        <v>41019</v>
      </c>
      <c r="D1503" s="1" t="s">
        <v>2372</v>
      </c>
      <c r="E1503" s="1" t="s">
        <v>14</v>
      </c>
      <c r="F1503" s="1" t="s">
        <v>15</v>
      </c>
      <c r="G1503" s="1" t="s">
        <v>16</v>
      </c>
      <c r="H1503" s="1" t="s">
        <v>67</v>
      </c>
      <c r="I1503" s="1" t="s">
        <v>2374</v>
      </c>
      <c r="J1503">
        <v>61.96</v>
      </c>
      <c r="K1503">
        <v>2</v>
      </c>
      <c r="L1503">
        <v>27.882000000000001</v>
      </c>
    </row>
    <row r="1504" spans="1:12" x14ac:dyDescent="0.25">
      <c r="A1504" s="1" t="s">
        <v>2375</v>
      </c>
      <c r="B1504" s="2">
        <v>41884</v>
      </c>
      <c r="C1504" s="2">
        <v>41890</v>
      </c>
      <c r="D1504" s="1" t="s">
        <v>499</v>
      </c>
      <c r="E1504" s="1" t="s">
        <v>14</v>
      </c>
      <c r="F1504" s="1" t="s">
        <v>36</v>
      </c>
      <c r="G1504" s="1" t="s">
        <v>37</v>
      </c>
      <c r="H1504" s="1" t="s">
        <v>23</v>
      </c>
      <c r="I1504" s="1" t="s">
        <v>159</v>
      </c>
      <c r="J1504">
        <v>7.58</v>
      </c>
      <c r="K1504">
        <v>1</v>
      </c>
      <c r="L1504">
        <v>2.9561999999999999</v>
      </c>
    </row>
    <row r="1505" spans="1:12" x14ac:dyDescent="0.25">
      <c r="A1505" s="1" t="s">
        <v>2376</v>
      </c>
      <c r="B1505" s="2">
        <v>40854</v>
      </c>
      <c r="C1505" s="2">
        <v>40859</v>
      </c>
      <c r="D1505" s="1" t="s">
        <v>2377</v>
      </c>
      <c r="E1505" s="1" t="s">
        <v>14</v>
      </c>
      <c r="F1505" s="1" t="s">
        <v>47</v>
      </c>
      <c r="G1505" s="1" t="s">
        <v>16</v>
      </c>
      <c r="H1505" s="1" t="s">
        <v>27</v>
      </c>
      <c r="I1505" s="1" t="s">
        <v>832</v>
      </c>
      <c r="J1505">
        <v>123.14400000000001</v>
      </c>
      <c r="K1505">
        <v>7</v>
      </c>
      <c r="L1505">
        <v>46.179000000000002</v>
      </c>
    </row>
    <row r="1506" spans="1:12" x14ac:dyDescent="0.25">
      <c r="A1506" s="1" t="s">
        <v>2378</v>
      </c>
      <c r="B1506" s="2">
        <v>40997</v>
      </c>
      <c r="C1506" s="2">
        <v>40999</v>
      </c>
      <c r="D1506" s="1" t="s">
        <v>2379</v>
      </c>
      <c r="E1506" s="1" t="s">
        <v>14</v>
      </c>
      <c r="F1506" s="1" t="s">
        <v>197</v>
      </c>
      <c r="G1506" s="1" t="s">
        <v>16</v>
      </c>
      <c r="H1506" s="1" t="s">
        <v>67</v>
      </c>
      <c r="I1506" s="1" t="s">
        <v>117</v>
      </c>
      <c r="J1506">
        <v>212.64</v>
      </c>
      <c r="K1506">
        <v>6</v>
      </c>
      <c r="L1506">
        <v>99.940799999999996</v>
      </c>
    </row>
    <row r="1507" spans="1:12" x14ac:dyDescent="0.25">
      <c r="A1507" s="1" t="s">
        <v>2378</v>
      </c>
      <c r="B1507" s="2">
        <v>40997</v>
      </c>
      <c r="C1507" s="2">
        <v>40999</v>
      </c>
      <c r="D1507" s="1" t="s">
        <v>2379</v>
      </c>
      <c r="E1507" s="1" t="s">
        <v>14</v>
      </c>
      <c r="F1507" s="1" t="s">
        <v>197</v>
      </c>
      <c r="G1507" s="1" t="s">
        <v>16</v>
      </c>
      <c r="H1507" s="1" t="s">
        <v>67</v>
      </c>
      <c r="I1507" s="1" t="s">
        <v>2380</v>
      </c>
      <c r="J1507">
        <v>9.8699999999999992</v>
      </c>
      <c r="K1507">
        <v>3</v>
      </c>
      <c r="L1507">
        <v>4.5401999999999996</v>
      </c>
    </row>
    <row r="1508" spans="1:12" x14ac:dyDescent="0.25">
      <c r="A1508" s="1" t="s">
        <v>2378</v>
      </c>
      <c r="B1508" s="2">
        <v>40997</v>
      </c>
      <c r="C1508" s="2">
        <v>40999</v>
      </c>
      <c r="D1508" s="1" t="s">
        <v>2379</v>
      </c>
      <c r="E1508" s="1" t="s">
        <v>14</v>
      </c>
      <c r="F1508" s="1" t="s">
        <v>197</v>
      </c>
      <c r="G1508" s="1" t="s">
        <v>16</v>
      </c>
      <c r="H1508" s="1" t="s">
        <v>58</v>
      </c>
      <c r="I1508" s="1" t="s">
        <v>1164</v>
      </c>
      <c r="J1508">
        <v>53.25</v>
      </c>
      <c r="K1508">
        <v>3</v>
      </c>
      <c r="L1508">
        <v>20.767499999999998</v>
      </c>
    </row>
    <row r="1509" spans="1:12" x14ac:dyDescent="0.25">
      <c r="A1509" s="1" t="s">
        <v>2378</v>
      </c>
      <c r="B1509" s="2">
        <v>40997</v>
      </c>
      <c r="C1509" s="2">
        <v>40999</v>
      </c>
      <c r="D1509" s="1" t="s">
        <v>2379</v>
      </c>
      <c r="E1509" s="1" t="s">
        <v>14</v>
      </c>
      <c r="F1509" s="1" t="s">
        <v>197</v>
      </c>
      <c r="G1509" s="1" t="s">
        <v>16</v>
      </c>
      <c r="H1509" s="1" t="s">
        <v>21</v>
      </c>
      <c r="I1509" s="1" t="s">
        <v>2381</v>
      </c>
      <c r="J1509">
        <v>19.920000000000002</v>
      </c>
      <c r="K1509">
        <v>3</v>
      </c>
      <c r="L1509">
        <v>9.5616000000000003</v>
      </c>
    </row>
    <row r="1510" spans="1:12" x14ac:dyDescent="0.25">
      <c r="A1510" s="1" t="s">
        <v>2382</v>
      </c>
      <c r="B1510" s="2">
        <v>40957</v>
      </c>
      <c r="C1510" s="2">
        <v>40963</v>
      </c>
      <c r="D1510" s="1" t="s">
        <v>1948</v>
      </c>
      <c r="E1510" s="1" t="s">
        <v>14</v>
      </c>
      <c r="F1510" s="1" t="s">
        <v>240</v>
      </c>
      <c r="G1510" s="1" t="s">
        <v>16</v>
      </c>
      <c r="H1510" s="1" t="s">
        <v>17</v>
      </c>
      <c r="I1510" s="1" t="s">
        <v>889</v>
      </c>
      <c r="J1510">
        <v>61.06</v>
      </c>
      <c r="K1510">
        <v>2</v>
      </c>
      <c r="L1510">
        <v>28.087599999999998</v>
      </c>
    </row>
    <row r="1511" spans="1:12" x14ac:dyDescent="0.25">
      <c r="A1511" s="1" t="s">
        <v>2382</v>
      </c>
      <c r="B1511" s="2">
        <v>40957</v>
      </c>
      <c r="C1511" s="2">
        <v>40963</v>
      </c>
      <c r="D1511" s="1" t="s">
        <v>1948</v>
      </c>
      <c r="E1511" s="1" t="s">
        <v>14</v>
      </c>
      <c r="F1511" s="1" t="s">
        <v>240</v>
      </c>
      <c r="G1511" s="1" t="s">
        <v>16</v>
      </c>
      <c r="H1511" s="1" t="s">
        <v>31</v>
      </c>
      <c r="I1511" s="1" t="s">
        <v>2383</v>
      </c>
      <c r="J1511">
        <v>35.543999999999997</v>
      </c>
      <c r="K1511">
        <v>1</v>
      </c>
      <c r="L1511">
        <v>-0.88859999999999995</v>
      </c>
    </row>
    <row r="1512" spans="1:12" x14ac:dyDescent="0.25">
      <c r="A1512" s="1" t="s">
        <v>2384</v>
      </c>
      <c r="B1512" s="2">
        <v>41956</v>
      </c>
      <c r="C1512" s="2">
        <v>41960</v>
      </c>
      <c r="D1512" s="1" t="s">
        <v>2385</v>
      </c>
      <c r="E1512" s="1" t="s">
        <v>14</v>
      </c>
      <c r="F1512" s="1" t="s">
        <v>36</v>
      </c>
      <c r="G1512" s="1" t="s">
        <v>37</v>
      </c>
      <c r="H1512" s="1" t="s">
        <v>17</v>
      </c>
      <c r="I1512" s="1" t="s">
        <v>2386</v>
      </c>
      <c r="J1512">
        <v>9.9600000000000009</v>
      </c>
      <c r="K1512">
        <v>2</v>
      </c>
      <c r="L1512">
        <v>4.5815999999999999</v>
      </c>
    </row>
    <row r="1513" spans="1:12" x14ac:dyDescent="0.25">
      <c r="A1513" s="1" t="s">
        <v>2384</v>
      </c>
      <c r="B1513" s="2">
        <v>41956</v>
      </c>
      <c r="C1513" s="2">
        <v>41960</v>
      </c>
      <c r="D1513" s="1" t="s">
        <v>2385</v>
      </c>
      <c r="E1513" s="1" t="s">
        <v>14</v>
      </c>
      <c r="F1513" s="1" t="s">
        <v>36</v>
      </c>
      <c r="G1513" s="1" t="s">
        <v>37</v>
      </c>
      <c r="H1513" s="1" t="s">
        <v>23</v>
      </c>
      <c r="I1513" s="1" t="s">
        <v>2387</v>
      </c>
      <c r="J1513">
        <v>9.2100000000000009</v>
      </c>
      <c r="K1513">
        <v>3</v>
      </c>
      <c r="L1513">
        <v>2.3025000000000002</v>
      </c>
    </row>
    <row r="1514" spans="1:12" x14ac:dyDescent="0.25">
      <c r="A1514" s="1" t="s">
        <v>2384</v>
      </c>
      <c r="B1514" s="2">
        <v>41956</v>
      </c>
      <c r="C1514" s="2">
        <v>41960</v>
      </c>
      <c r="D1514" s="1" t="s">
        <v>2385</v>
      </c>
      <c r="E1514" s="1" t="s">
        <v>14</v>
      </c>
      <c r="F1514" s="1" t="s">
        <v>36</v>
      </c>
      <c r="G1514" s="1" t="s">
        <v>37</v>
      </c>
      <c r="H1514" s="1" t="s">
        <v>122</v>
      </c>
      <c r="I1514" s="1" t="s">
        <v>2388</v>
      </c>
      <c r="J1514">
        <v>27.93</v>
      </c>
      <c r="K1514">
        <v>3</v>
      </c>
      <c r="L1514">
        <v>8.0997000000000003</v>
      </c>
    </row>
    <row r="1515" spans="1:12" x14ac:dyDescent="0.25">
      <c r="A1515" s="1" t="s">
        <v>2389</v>
      </c>
      <c r="B1515" s="2">
        <v>41337</v>
      </c>
      <c r="C1515" s="2">
        <v>41337</v>
      </c>
      <c r="D1515" s="1" t="s">
        <v>2390</v>
      </c>
      <c r="E1515" s="1" t="s">
        <v>14</v>
      </c>
      <c r="F1515" s="1" t="s">
        <v>47</v>
      </c>
      <c r="G1515" s="1" t="s">
        <v>16</v>
      </c>
      <c r="H1515" s="1" t="s">
        <v>122</v>
      </c>
      <c r="I1515" s="1" t="s">
        <v>1981</v>
      </c>
      <c r="J1515">
        <v>25.35</v>
      </c>
      <c r="K1515">
        <v>3</v>
      </c>
      <c r="L1515">
        <v>7.6050000000000004</v>
      </c>
    </row>
    <row r="1516" spans="1:12" x14ac:dyDescent="0.25">
      <c r="A1516" s="1" t="s">
        <v>2389</v>
      </c>
      <c r="B1516" s="2">
        <v>41337</v>
      </c>
      <c r="C1516" s="2">
        <v>41337</v>
      </c>
      <c r="D1516" s="1" t="s">
        <v>2390</v>
      </c>
      <c r="E1516" s="1" t="s">
        <v>14</v>
      </c>
      <c r="F1516" s="1" t="s">
        <v>47</v>
      </c>
      <c r="G1516" s="1" t="s">
        <v>16</v>
      </c>
      <c r="H1516" s="1" t="s">
        <v>21</v>
      </c>
      <c r="I1516" s="1" t="s">
        <v>2117</v>
      </c>
      <c r="J1516">
        <v>35.28</v>
      </c>
      <c r="K1516">
        <v>3</v>
      </c>
      <c r="L1516">
        <v>11.995200000000001</v>
      </c>
    </row>
    <row r="1517" spans="1:12" x14ac:dyDescent="0.25">
      <c r="A1517" s="1" t="s">
        <v>2391</v>
      </c>
      <c r="B1517" s="2">
        <v>41633</v>
      </c>
      <c r="C1517" s="2">
        <v>41634</v>
      </c>
      <c r="D1517" s="1" t="s">
        <v>2392</v>
      </c>
      <c r="E1517" s="1" t="s">
        <v>14</v>
      </c>
      <c r="F1517" s="1" t="s">
        <v>36</v>
      </c>
      <c r="G1517" s="1" t="s">
        <v>37</v>
      </c>
      <c r="H1517" s="1" t="s">
        <v>67</v>
      </c>
      <c r="I1517" s="1" t="s">
        <v>817</v>
      </c>
      <c r="J1517">
        <v>33.4</v>
      </c>
      <c r="K1517">
        <v>5</v>
      </c>
      <c r="L1517">
        <v>16.032</v>
      </c>
    </row>
    <row r="1518" spans="1:12" x14ac:dyDescent="0.25">
      <c r="A1518" s="1" t="s">
        <v>2393</v>
      </c>
      <c r="B1518" s="2">
        <v>41555</v>
      </c>
      <c r="C1518" s="2">
        <v>41557</v>
      </c>
      <c r="D1518" s="1" t="s">
        <v>728</v>
      </c>
      <c r="E1518" s="1" t="s">
        <v>14</v>
      </c>
      <c r="F1518" s="1" t="s">
        <v>1143</v>
      </c>
      <c r="G1518" s="1" t="s">
        <v>37</v>
      </c>
      <c r="H1518" s="1" t="s">
        <v>736</v>
      </c>
      <c r="I1518" s="1" t="s">
        <v>1783</v>
      </c>
      <c r="J1518">
        <v>837.6</v>
      </c>
      <c r="K1518">
        <v>3</v>
      </c>
      <c r="L1518">
        <v>62.82</v>
      </c>
    </row>
    <row r="1519" spans="1:12" x14ac:dyDescent="0.25">
      <c r="A1519" s="1" t="s">
        <v>2394</v>
      </c>
      <c r="B1519" s="2">
        <v>40803</v>
      </c>
      <c r="C1519" s="2">
        <v>40807</v>
      </c>
      <c r="D1519" s="1" t="s">
        <v>2395</v>
      </c>
      <c r="E1519" s="1" t="s">
        <v>14</v>
      </c>
      <c r="F1519" s="1" t="s">
        <v>2022</v>
      </c>
      <c r="G1519" s="1" t="s">
        <v>16</v>
      </c>
      <c r="H1519" s="1" t="s">
        <v>128</v>
      </c>
      <c r="I1519" s="1" t="s">
        <v>2396</v>
      </c>
      <c r="J1519">
        <v>182.94</v>
      </c>
      <c r="K1519">
        <v>3</v>
      </c>
      <c r="L1519">
        <v>85.981800000000007</v>
      </c>
    </row>
    <row r="1520" spans="1:12" x14ac:dyDescent="0.25">
      <c r="A1520" s="1" t="s">
        <v>2397</v>
      </c>
      <c r="B1520" s="2">
        <v>41968</v>
      </c>
      <c r="C1520" s="2">
        <v>41971</v>
      </c>
      <c r="D1520" s="1" t="s">
        <v>567</v>
      </c>
      <c r="E1520" s="1" t="s">
        <v>14</v>
      </c>
      <c r="F1520" s="1" t="s">
        <v>47</v>
      </c>
      <c r="G1520" s="1" t="s">
        <v>16</v>
      </c>
      <c r="H1520" s="1" t="s">
        <v>23</v>
      </c>
      <c r="I1520" s="1" t="s">
        <v>2398</v>
      </c>
      <c r="J1520">
        <v>27.76</v>
      </c>
      <c r="K1520">
        <v>4</v>
      </c>
      <c r="L1520">
        <v>9.9936000000000007</v>
      </c>
    </row>
    <row r="1521" spans="1:12" x14ac:dyDescent="0.25">
      <c r="A1521" s="1" t="s">
        <v>2399</v>
      </c>
      <c r="B1521" s="2">
        <v>41537</v>
      </c>
      <c r="C1521" s="2">
        <v>41542</v>
      </c>
      <c r="D1521" s="1" t="s">
        <v>798</v>
      </c>
      <c r="E1521" s="1" t="s">
        <v>14</v>
      </c>
      <c r="F1521" s="1" t="s">
        <v>47</v>
      </c>
      <c r="G1521" s="1" t="s">
        <v>16</v>
      </c>
      <c r="H1521" s="1" t="s">
        <v>27</v>
      </c>
      <c r="I1521" s="1" t="s">
        <v>497</v>
      </c>
      <c r="J1521">
        <v>11.952</v>
      </c>
      <c r="K1521">
        <v>3</v>
      </c>
      <c r="L1521">
        <v>4.1832000000000003</v>
      </c>
    </row>
    <row r="1522" spans="1:12" x14ac:dyDescent="0.25">
      <c r="A1522" s="1" t="s">
        <v>2399</v>
      </c>
      <c r="B1522" s="2">
        <v>41537</v>
      </c>
      <c r="C1522" s="2">
        <v>41542</v>
      </c>
      <c r="D1522" s="1" t="s">
        <v>798</v>
      </c>
      <c r="E1522" s="1" t="s">
        <v>14</v>
      </c>
      <c r="F1522" s="1" t="s">
        <v>47</v>
      </c>
      <c r="G1522" s="1" t="s">
        <v>16</v>
      </c>
      <c r="H1522" s="1" t="s">
        <v>122</v>
      </c>
      <c r="I1522" s="1" t="s">
        <v>2400</v>
      </c>
      <c r="J1522">
        <v>6.24</v>
      </c>
      <c r="K1522">
        <v>3</v>
      </c>
      <c r="L1522">
        <v>1.8720000000000001</v>
      </c>
    </row>
    <row r="1523" spans="1:12" x14ac:dyDescent="0.25">
      <c r="A1523" s="1" t="s">
        <v>2401</v>
      </c>
      <c r="B1523" s="2">
        <v>40847</v>
      </c>
      <c r="C1523" s="2">
        <v>40850</v>
      </c>
      <c r="D1523" s="1" t="s">
        <v>2131</v>
      </c>
      <c r="E1523" s="1" t="s">
        <v>14</v>
      </c>
      <c r="F1523" s="1" t="s">
        <v>2402</v>
      </c>
      <c r="G1523" s="1" t="s">
        <v>73</v>
      </c>
      <c r="H1523" s="1" t="s">
        <v>25</v>
      </c>
      <c r="I1523" s="1" t="s">
        <v>680</v>
      </c>
      <c r="J1523">
        <v>742.33600000000001</v>
      </c>
      <c r="K1523">
        <v>8</v>
      </c>
      <c r="L1523">
        <v>83.512799999999999</v>
      </c>
    </row>
    <row r="1524" spans="1:12" x14ac:dyDescent="0.25">
      <c r="A1524" s="1" t="s">
        <v>2403</v>
      </c>
      <c r="B1524" s="2">
        <v>41960</v>
      </c>
      <c r="C1524" s="2">
        <v>41965</v>
      </c>
      <c r="D1524" s="1" t="s">
        <v>2153</v>
      </c>
      <c r="E1524" s="1" t="s">
        <v>14</v>
      </c>
      <c r="F1524" s="1" t="s">
        <v>748</v>
      </c>
      <c r="G1524" s="1" t="s">
        <v>16</v>
      </c>
      <c r="H1524" s="1" t="s">
        <v>23</v>
      </c>
      <c r="I1524" s="1" t="s">
        <v>2363</v>
      </c>
      <c r="J1524">
        <v>23.36</v>
      </c>
      <c r="K1524">
        <v>4</v>
      </c>
      <c r="L1524">
        <v>6.0735999999999999</v>
      </c>
    </row>
    <row r="1525" spans="1:12" x14ac:dyDescent="0.25">
      <c r="A1525" s="1" t="s">
        <v>2404</v>
      </c>
      <c r="B1525" s="2">
        <v>41254</v>
      </c>
      <c r="C1525" s="2">
        <v>41259</v>
      </c>
      <c r="D1525" s="1" t="s">
        <v>35</v>
      </c>
      <c r="E1525" s="1" t="s">
        <v>14</v>
      </c>
      <c r="F1525" s="1" t="s">
        <v>225</v>
      </c>
      <c r="G1525" s="1" t="s">
        <v>96</v>
      </c>
      <c r="H1525" s="1" t="s">
        <v>23</v>
      </c>
      <c r="I1525" s="1" t="s">
        <v>2405</v>
      </c>
      <c r="J1525">
        <v>13.12</v>
      </c>
      <c r="K1525">
        <v>5</v>
      </c>
      <c r="L1525">
        <v>1.1479999999999999</v>
      </c>
    </row>
    <row r="1526" spans="1:12" x14ac:dyDescent="0.25">
      <c r="A1526" s="1" t="s">
        <v>2404</v>
      </c>
      <c r="B1526" s="2">
        <v>41254</v>
      </c>
      <c r="C1526" s="2">
        <v>41259</v>
      </c>
      <c r="D1526" s="1" t="s">
        <v>35</v>
      </c>
      <c r="E1526" s="1" t="s">
        <v>14</v>
      </c>
      <c r="F1526" s="1" t="s">
        <v>225</v>
      </c>
      <c r="G1526" s="1" t="s">
        <v>96</v>
      </c>
      <c r="H1526" s="1" t="s">
        <v>296</v>
      </c>
      <c r="I1526" s="1" t="s">
        <v>2406</v>
      </c>
      <c r="J1526">
        <v>69.575999999999993</v>
      </c>
      <c r="K1526">
        <v>4</v>
      </c>
      <c r="L1526">
        <v>-143.79040000000001</v>
      </c>
    </row>
    <row r="1527" spans="1:12" x14ac:dyDescent="0.25">
      <c r="A1527" s="1" t="s">
        <v>2404</v>
      </c>
      <c r="B1527" s="2">
        <v>41254</v>
      </c>
      <c r="C1527" s="2">
        <v>41259</v>
      </c>
      <c r="D1527" s="1" t="s">
        <v>35</v>
      </c>
      <c r="E1527" s="1" t="s">
        <v>14</v>
      </c>
      <c r="F1527" s="1" t="s">
        <v>225</v>
      </c>
      <c r="G1527" s="1" t="s">
        <v>96</v>
      </c>
      <c r="H1527" s="1" t="s">
        <v>23</v>
      </c>
      <c r="I1527" s="1" t="s">
        <v>717</v>
      </c>
      <c r="J1527">
        <v>4.2240000000000002</v>
      </c>
      <c r="K1527">
        <v>3</v>
      </c>
      <c r="L1527">
        <v>0.47520000000000001</v>
      </c>
    </row>
    <row r="1528" spans="1:12" x14ac:dyDescent="0.25">
      <c r="A1528" s="1" t="s">
        <v>2404</v>
      </c>
      <c r="B1528" s="2">
        <v>41254</v>
      </c>
      <c r="C1528" s="2">
        <v>41259</v>
      </c>
      <c r="D1528" s="1" t="s">
        <v>35</v>
      </c>
      <c r="E1528" s="1" t="s">
        <v>14</v>
      </c>
      <c r="F1528" s="1" t="s">
        <v>225</v>
      </c>
      <c r="G1528" s="1" t="s">
        <v>96</v>
      </c>
      <c r="H1528" s="1" t="s">
        <v>58</v>
      </c>
      <c r="I1528" s="1" t="s">
        <v>2407</v>
      </c>
      <c r="J1528">
        <v>58.08</v>
      </c>
      <c r="K1528">
        <v>4</v>
      </c>
      <c r="L1528">
        <v>-6.5339999999999998</v>
      </c>
    </row>
    <row r="1529" spans="1:12" x14ac:dyDescent="0.25">
      <c r="A1529" s="1" t="s">
        <v>2404</v>
      </c>
      <c r="B1529" s="2">
        <v>41254</v>
      </c>
      <c r="C1529" s="2">
        <v>41259</v>
      </c>
      <c r="D1529" s="1" t="s">
        <v>35</v>
      </c>
      <c r="E1529" s="1" t="s">
        <v>14</v>
      </c>
      <c r="F1529" s="1" t="s">
        <v>225</v>
      </c>
      <c r="G1529" s="1" t="s">
        <v>96</v>
      </c>
      <c r="H1529" s="1" t="s">
        <v>21</v>
      </c>
      <c r="I1529" s="1" t="s">
        <v>2408</v>
      </c>
      <c r="J1529">
        <v>52.415999999999997</v>
      </c>
      <c r="K1529">
        <v>9</v>
      </c>
      <c r="L1529">
        <v>15.069599999999999</v>
      </c>
    </row>
    <row r="1530" spans="1:12" x14ac:dyDescent="0.25">
      <c r="A1530" s="1" t="s">
        <v>2404</v>
      </c>
      <c r="B1530" s="2">
        <v>41254</v>
      </c>
      <c r="C1530" s="2">
        <v>41259</v>
      </c>
      <c r="D1530" s="1" t="s">
        <v>35</v>
      </c>
      <c r="E1530" s="1" t="s">
        <v>14</v>
      </c>
      <c r="F1530" s="1" t="s">
        <v>225</v>
      </c>
      <c r="G1530" s="1" t="s">
        <v>96</v>
      </c>
      <c r="H1530" s="1" t="s">
        <v>21</v>
      </c>
      <c r="I1530" s="1" t="s">
        <v>2409</v>
      </c>
      <c r="J1530">
        <v>54.92</v>
      </c>
      <c r="K1530">
        <v>5</v>
      </c>
      <c r="L1530">
        <v>10.984</v>
      </c>
    </row>
    <row r="1531" spans="1:12" x14ac:dyDescent="0.25">
      <c r="A1531" s="1" t="s">
        <v>2404</v>
      </c>
      <c r="B1531" s="2">
        <v>41254</v>
      </c>
      <c r="C1531" s="2">
        <v>41259</v>
      </c>
      <c r="D1531" s="1" t="s">
        <v>35</v>
      </c>
      <c r="E1531" s="1" t="s">
        <v>14</v>
      </c>
      <c r="F1531" s="1" t="s">
        <v>225</v>
      </c>
      <c r="G1531" s="1" t="s">
        <v>96</v>
      </c>
      <c r="H1531" s="1" t="s">
        <v>31</v>
      </c>
      <c r="I1531" s="1" t="s">
        <v>1471</v>
      </c>
      <c r="J1531">
        <v>364.95</v>
      </c>
      <c r="K1531">
        <v>5</v>
      </c>
      <c r="L1531">
        <v>-248.166</v>
      </c>
    </row>
    <row r="1532" spans="1:12" x14ac:dyDescent="0.25">
      <c r="A1532" s="1" t="s">
        <v>2404</v>
      </c>
      <c r="B1532" s="2">
        <v>41254</v>
      </c>
      <c r="C1532" s="2">
        <v>41259</v>
      </c>
      <c r="D1532" s="1" t="s">
        <v>35</v>
      </c>
      <c r="E1532" s="1" t="s">
        <v>14</v>
      </c>
      <c r="F1532" s="1" t="s">
        <v>225</v>
      </c>
      <c r="G1532" s="1" t="s">
        <v>96</v>
      </c>
      <c r="H1532" s="1" t="s">
        <v>67</v>
      </c>
      <c r="I1532" s="1" t="s">
        <v>2410</v>
      </c>
      <c r="J1532">
        <v>85.055999999999997</v>
      </c>
      <c r="K1532">
        <v>3</v>
      </c>
      <c r="L1532">
        <v>28.706399999999999</v>
      </c>
    </row>
    <row r="1533" spans="1:12" x14ac:dyDescent="0.25">
      <c r="A1533" s="1" t="s">
        <v>2404</v>
      </c>
      <c r="B1533" s="2">
        <v>41254</v>
      </c>
      <c r="C1533" s="2">
        <v>41259</v>
      </c>
      <c r="D1533" s="1" t="s">
        <v>35</v>
      </c>
      <c r="E1533" s="1" t="s">
        <v>14</v>
      </c>
      <c r="F1533" s="1" t="s">
        <v>225</v>
      </c>
      <c r="G1533" s="1" t="s">
        <v>96</v>
      </c>
      <c r="H1533" s="1" t="s">
        <v>67</v>
      </c>
      <c r="I1533" s="1" t="s">
        <v>2411</v>
      </c>
      <c r="J1533">
        <v>27.696000000000002</v>
      </c>
      <c r="K1533">
        <v>3</v>
      </c>
      <c r="L1533">
        <v>9.6936</v>
      </c>
    </row>
    <row r="1534" spans="1:12" x14ac:dyDescent="0.25">
      <c r="A1534" s="1" t="s">
        <v>2412</v>
      </c>
      <c r="B1534" s="2">
        <v>40984</v>
      </c>
      <c r="C1534" s="2">
        <v>40991</v>
      </c>
      <c r="D1534" s="1" t="s">
        <v>2413</v>
      </c>
      <c r="E1534" s="1" t="s">
        <v>14</v>
      </c>
      <c r="F1534" s="1" t="s">
        <v>15</v>
      </c>
      <c r="G1534" s="1" t="s">
        <v>16</v>
      </c>
      <c r="H1534" s="1" t="s">
        <v>21</v>
      </c>
      <c r="I1534" s="1" t="s">
        <v>2103</v>
      </c>
      <c r="J1534">
        <v>43.13</v>
      </c>
      <c r="K1534">
        <v>1</v>
      </c>
      <c r="L1534">
        <v>18.114599999999999</v>
      </c>
    </row>
    <row r="1535" spans="1:12" x14ac:dyDescent="0.25">
      <c r="A1535" s="1" t="s">
        <v>2414</v>
      </c>
      <c r="B1535" s="2">
        <v>41235</v>
      </c>
      <c r="C1535" s="2">
        <v>41238</v>
      </c>
      <c r="D1535" s="1" t="s">
        <v>2415</v>
      </c>
      <c r="E1535" s="1" t="s">
        <v>14</v>
      </c>
      <c r="F1535" s="1" t="s">
        <v>15</v>
      </c>
      <c r="G1535" s="1" t="s">
        <v>16</v>
      </c>
      <c r="H1535" s="1" t="s">
        <v>67</v>
      </c>
      <c r="I1535" s="1" t="s">
        <v>1060</v>
      </c>
      <c r="J1535">
        <v>37.94</v>
      </c>
      <c r="K1535">
        <v>2</v>
      </c>
      <c r="L1535">
        <v>18.211200000000002</v>
      </c>
    </row>
    <row r="1536" spans="1:12" x14ac:dyDescent="0.25">
      <c r="A1536" s="1" t="s">
        <v>2414</v>
      </c>
      <c r="B1536" s="2">
        <v>41235</v>
      </c>
      <c r="C1536" s="2">
        <v>41238</v>
      </c>
      <c r="D1536" s="1" t="s">
        <v>2415</v>
      </c>
      <c r="E1536" s="1" t="s">
        <v>14</v>
      </c>
      <c r="F1536" s="1" t="s">
        <v>15</v>
      </c>
      <c r="G1536" s="1" t="s">
        <v>16</v>
      </c>
      <c r="H1536" s="1" t="s">
        <v>67</v>
      </c>
      <c r="I1536" s="1" t="s">
        <v>1802</v>
      </c>
      <c r="J1536">
        <v>42.8</v>
      </c>
      <c r="K1536">
        <v>10</v>
      </c>
      <c r="L1536">
        <v>19.260000000000002</v>
      </c>
    </row>
    <row r="1537" spans="1:12" x14ac:dyDescent="0.25">
      <c r="A1537" s="1" t="s">
        <v>2414</v>
      </c>
      <c r="B1537" s="2">
        <v>41235</v>
      </c>
      <c r="C1537" s="2">
        <v>41238</v>
      </c>
      <c r="D1537" s="1" t="s">
        <v>2415</v>
      </c>
      <c r="E1537" s="1" t="s">
        <v>14</v>
      </c>
      <c r="F1537" s="1" t="s">
        <v>15</v>
      </c>
      <c r="G1537" s="1" t="s">
        <v>16</v>
      </c>
      <c r="H1537" s="1" t="s">
        <v>43</v>
      </c>
      <c r="I1537" s="1" t="s">
        <v>2416</v>
      </c>
      <c r="J1537">
        <v>33.630000000000003</v>
      </c>
      <c r="K1537">
        <v>3</v>
      </c>
      <c r="L1537">
        <v>10.089</v>
      </c>
    </row>
    <row r="1538" spans="1:12" x14ac:dyDescent="0.25">
      <c r="A1538" s="1" t="s">
        <v>2417</v>
      </c>
      <c r="B1538" s="2">
        <v>41403</v>
      </c>
      <c r="C1538" s="2">
        <v>41405</v>
      </c>
      <c r="D1538" s="1" t="s">
        <v>2234</v>
      </c>
      <c r="E1538" s="1" t="s">
        <v>14</v>
      </c>
      <c r="F1538" s="1" t="s">
        <v>15</v>
      </c>
      <c r="G1538" s="1" t="s">
        <v>16</v>
      </c>
      <c r="H1538" s="1" t="s">
        <v>67</v>
      </c>
      <c r="I1538" s="1" t="s">
        <v>154</v>
      </c>
      <c r="J1538">
        <v>17.940000000000001</v>
      </c>
      <c r="K1538">
        <v>3</v>
      </c>
      <c r="L1538">
        <v>8.0730000000000004</v>
      </c>
    </row>
    <row r="1539" spans="1:12" x14ac:dyDescent="0.25">
      <c r="A1539" s="1" t="s">
        <v>2418</v>
      </c>
      <c r="B1539" s="2">
        <v>41466</v>
      </c>
      <c r="C1539" s="2">
        <v>41467</v>
      </c>
      <c r="D1539" s="1" t="s">
        <v>528</v>
      </c>
      <c r="E1539" s="1" t="s">
        <v>14</v>
      </c>
      <c r="F1539" s="1" t="s">
        <v>2419</v>
      </c>
      <c r="G1539" s="1" t="s">
        <v>73</v>
      </c>
      <c r="H1539" s="1" t="s">
        <v>27</v>
      </c>
      <c r="I1539" s="1" t="s">
        <v>364</v>
      </c>
      <c r="J1539">
        <v>44.856000000000002</v>
      </c>
      <c r="K1539">
        <v>6</v>
      </c>
      <c r="L1539">
        <v>-35.884799999999998</v>
      </c>
    </row>
    <row r="1540" spans="1:12" x14ac:dyDescent="0.25">
      <c r="A1540" s="1" t="s">
        <v>2420</v>
      </c>
      <c r="B1540" s="2">
        <v>41956</v>
      </c>
      <c r="C1540" s="2">
        <v>41959</v>
      </c>
      <c r="D1540" s="1" t="s">
        <v>2421</v>
      </c>
      <c r="E1540" s="1" t="s">
        <v>14</v>
      </c>
      <c r="F1540" s="1" t="s">
        <v>15</v>
      </c>
      <c r="G1540" s="1" t="s">
        <v>16</v>
      </c>
      <c r="H1540" s="1" t="s">
        <v>27</v>
      </c>
      <c r="I1540" s="1" t="s">
        <v>2422</v>
      </c>
      <c r="J1540">
        <v>14.016</v>
      </c>
      <c r="K1540">
        <v>4</v>
      </c>
      <c r="L1540">
        <v>4.9055999999999997</v>
      </c>
    </row>
    <row r="1541" spans="1:12" x14ac:dyDescent="0.25">
      <c r="A1541" s="1" t="s">
        <v>2423</v>
      </c>
      <c r="B1541" s="2">
        <v>41918</v>
      </c>
      <c r="C1541" s="2">
        <v>41923</v>
      </c>
      <c r="D1541" s="1" t="s">
        <v>966</v>
      </c>
      <c r="E1541" s="1" t="s">
        <v>14</v>
      </c>
      <c r="F1541" s="1" t="s">
        <v>47</v>
      </c>
      <c r="G1541" s="1" t="s">
        <v>16</v>
      </c>
      <c r="H1541" s="1" t="s">
        <v>27</v>
      </c>
      <c r="I1541" s="1" t="s">
        <v>1235</v>
      </c>
      <c r="J1541">
        <v>39.92</v>
      </c>
      <c r="K1541">
        <v>5</v>
      </c>
      <c r="L1541">
        <v>13.473000000000001</v>
      </c>
    </row>
    <row r="1542" spans="1:12" x14ac:dyDescent="0.25">
      <c r="A1542" s="1" t="s">
        <v>2423</v>
      </c>
      <c r="B1542" s="2">
        <v>41918</v>
      </c>
      <c r="C1542" s="2">
        <v>41923</v>
      </c>
      <c r="D1542" s="1" t="s">
        <v>966</v>
      </c>
      <c r="E1542" s="1" t="s">
        <v>14</v>
      </c>
      <c r="F1542" s="1" t="s">
        <v>47</v>
      </c>
      <c r="G1542" s="1" t="s">
        <v>16</v>
      </c>
      <c r="H1542" s="1" t="s">
        <v>67</v>
      </c>
      <c r="I1542" s="1" t="s">
        <v>1663</v>
      </c>
      <c r="J1542">
        <v>61.96</v>
      </c>
      <c r="K1542">
        <v>2</v>
      </c>
      <c r="L1542">
        <v>27.882000000000001</v>
      </c>
    </row>
    <row r="1543" spans="1:12" x14ac:dyDescent="0.25">
      <c r="A1543" s="1" t="s">
        <v>2423</v>
      </c>
      <c r="B1543" s="2">
        <v>41918</v>
      </c>
      <c r="C1543" s="2">
        <v>41923</v>
      </c>
      <c r="D1543" s="1" t="s">
        <v>966</v>
      </c>
      <c r="E1543" s="1" t="s">
        <v>14</v>
      </c>
      <c r="F1543" s="1" t="s">
        <v>47</v>
      </c>
      <c r="G1543" s="1" t="s">
        <v>16</v>
      </c>
      <c r="H1543" s="1" t="s">
        <v>27</v>
      </c>
      <c r="I1543" s="1" t="s">
        <v>683</v>
      </c>
      <c r="J1543">
        <v>19.936</v>
      </c>
      <c r="K1543">
        <v>4</v>
      </c>
      <c r="L1543">
        <v>7.2267999999999999</v>
      </c>
    </row>
    <row r="1544" spans="1:12" x14ac:dyDescent="0.25">
      <c r="A1544" s="1" t="s">
        <v>2424</v>
      </c>
      <c r="B1544" s="2">
        <v>40637</v>
      </c>
      <c r="C1544" s="2">
        <v>40638</v>
      </c>
      <c r="D1544" s="1" t="s">
        <v>172</v>
      </c>
      <c r="E1544" s="1" t="s">
        <v>14</v>
      </c>
      <c r="F1544" s="1" t="s">
        <v>15</v>
      </c>
      <c r="G1544" s="1" t="s">
        <v>16</v>
      </c>
      <c r="H1544" s="1" t="s">
        <v>27</v>
      </c>
      <c r="I1544" s="1" t="s">
        <v>251</v>
      </c>
      <c r="J1544">
        <v>7.1840000000000002</v>
      </c>
      <c r="K1544">
        <v>2</v>
      </c>
      <c r="L1544">
        <v>2.2450000000000001</v>
      </c>
    </row>
    <row r="1545" spans="1:12" x14ac:dyDescent="0.25">
      <c r="A1545" s="1" t="s">
        <v>2425</v>
      </c>
      <c r="B1545" s="2">
        <v>40719</v>
      </c>
      <c r="C1545" s="2">
        <v>40721</v>
      </c>
      <c r="D1545" s="1" t="s">
        <v>243</v>
      </c>
      <c r="E1545" s="1" t="s">
        <v>14</v>
      </c>
      <c r="F1545" s="1" t="s">
        <v>443</v>
      </c>
      <c r="G1545" s="1" t="s">
        <v>88</v>
      </c>
      <c r="H1545" s="1" t="s">
        <v>25</v>
      </c>
      <c r="I1545" s="1" t="s">
        <v>2426</v>
      </c>
      <c r="J1545">
        <v>263.95999999999998</v>
      </c>
      <c r="K1545">
        <v>5</v>
      </c>
      <c r="L1545">
        <v>19.797000000000001</v>
      </c>
    </row>
    <row r="1546" spans="1:12" x14ac:dyDescent="0.25">
      <c r="A1546" s="1" t="s">
        <v>2425</v>
      </c>
      <c r="B1546" s="2">
        <v>40719</v>
      </c>
      <c r="C1546" s="2">
        <v>40721</v>
      </c>
      <c r="D1546" s="1" t="s">
        <v>243</v>
      </c>
      <c r="E1546" s="1" t="s">
        <v>14</v>
      </c>
      <c r="F1546" s="1" t="s">
        <v>443</v>
      </c>
      <c r="G1546" s="1" t="s">
        <v>88</v>
      </c>
      <c r="H1546" s="1" t="s">
        <v>23</v>
      </c>
      <c r="I1546" s="1" t="s">
        <v>2427</v>
      </c>
      <c r="J1546">
        <v>71.632000000000005</v>
      </c>
      <c r="K1546">
        <v>11</v>
      </c>
      <c r="L1546">
        <v>17.908000000000001</v>
      </c>
    </row>
    <row r="1547" spans="1:12" x14ac:dyDescent="0.25">
      <c r="A1547" s="1" t="s">
        <v>2425</v>
      </c>
      <c r="B1547" s="2">
        <v>40719</v>
      </c>
      <c r="C1547" s="2">
        <v>40721</v>
      </c>
      <c r="D1547" s="1" t="s">
        <v>243</v>
      </c>
      <c r="E1547" s="1" t="s">
        <v>14</v>
      </c>
      <c r="F1547" s="1" t="s">
        <v>443</v>
      </c>
      <c r="G1547" s="1" t="s">
        <v>88</v>
      </c>
      <c r="H1547" s="1" t="s">
        <v>23</v>
      </c>
      <c r="I1547" s="1" t="s">
        <v>2428</v>
      </c>
      <c r="J1547">
        <v>9.3279999999999994</v>
      </c>
      <c r="K1547">
        <v>1</v>
      </c>
      <c r="L1547">
        <v>0.81620000000000004</v>
      </c>
    </row>
    <row r="1548" spans="1:12" x14ac:dyDescent="0.25">
      <c r="A1548" s="1" t="s">
        <v>2429</v>
      </c>
      <c r="B1548" s="2">
        <v>40794</v>
      </c>
      <c r="C1548" s="2">
        <v>40800</v>
      </c>
      <c r="D1548" s="1" t="s">
        <v>1220</v>
      </c>
      <c r="E1548" s="1" t="s">
        <v>14</v>
      </c>
      <c r="F1548" s="1" t="s">
        <v>2430</v>
      </c>
      <c r="G1548" s="1" t="s">
        <v>37</v>
      </c>
      <c r="H1548" s="1" t="s">
        <v>23</v>
      </c>
      <c r="I1548" s="1" t="s">
        <v>1099</v>
      </c>
      <c r="J1548">
        <v>5.88</v>
      </c>
      <c r="K1548">
        <v>2</v>
      </c>
      <c r="L1548">
        <v>2.6459999999999999</v>
      </c>
    </row>
    <row r="1549" spans="1:12" x14ac:dyDescent="0.25">
      <c r="A1549" s="1" t="s">
        <v>2429</v>
      </c>
      <c r="B1549" s="2">
        <v>40794</v>
      </c>
      <c r="C1549" s="2">
        <v>40800</v>
      </c>
      <c r="D1549" s="1" t="s">
        <v>1220</v>
      </c>
      <c r="E1549" s="1" t="s">
        <v>14</v>
      </c>
      <c r="F1549" s="1" t="s">
        <v>2430</v>
      </c>
      <c r="G1549" s="1" t="s">
        <v>37</v>
      </c>
      <c r="H1549" s="1" t="s">
        <v>110</v>
      </c>
      <c r="I1549" s="1" t="s">
        <v>2431</v>
      </c>
      <c r="J1549">
        <v>975.92</v>
      </c>
      <c r="K1549">
        <v>5</v>
      </c>
      <c r="L1549">
        <v>121.99</v>
      </c>
    </row>
    <row r="1550" spans="1:12" x14ac:dyDescent="0.25">
      <c r="A1550" s="1" t="s">
        <v>2429</v>
      </c>
      <c r="B1550" s="2">
        <v>40794</v>
      </c>
      <c r="C1550" s="2">
        <v>40800</v>
      </c>
      <c r="D1550" s="1" t="s">
        <v>1220</v>
      </c>
      <c r="E1550" s="1" t="s">
        <v>14</v>
      </c>
      <c r="F1550" s="1" t="s">
        <v>2430</v>
      </c>
      <c r="G1550" s="1" t="s">
        <v>37</v>
      </c>
      <c r="H1550" s="1" t="s">
        <v>23</v>
      </c>
      <c r="I1550" s="1" t="s">
        <v>2432</v>
      </c>
      <c r="J1550">
        <v>303.83999999999997</v>
      </c>
      <c r="K1550">
        <v>8</v>
      </c>
      <c r="L1550">
        <v>91.152000000000001</v>
      </c>
    </row>
    <row r="1551" spans="1:12" x14ac:dyDescent="0.25">
      <c r="A1551" s="1" t="s">
        <v>2429</v>
      </c>
      <c r="B1551" s="2">
        <v>40794</v>
      </c>
      <c r="C1551" s="2">
        <v>40800</v>
      </c>
      <c r="D1551" s="1" t="s">
        <v>1220</v>
      </c>
      <c r="E1551" s="1" t="s">
        <v>14</v>
      </c>
      <c r="F1551" s="1" t="s">
        <v>2430</v>
      </c>
      <c r="G1551" s="1" t="s">
        <v>37</v>
      </c>
      <c r="H1551" s="1" t="s">
        <v>43</v>
      </c>
      <c r="I1551" s="1" t="s">
        <v>506</v>
      </c>
      <c r="J1551">
        <v>485.88</v>
      </c>
      <c r="K1551">
        <v>6</v>
      </c>
      <c r="L1551">
        <v>19.435199999999998</v>
      </c>
    </row>
    <row r="1552" spans="1:12" x14ac:dyDescent="0.25">
      <c r="A1552" s="1" t="s">
        <v>2433</v>
      </c>
      <c r="B1552" s="2">
        <v>40889</v>
      </c>
      <c r="C1552" s="2">
        <v>40892</v>
      </c>
      <c r="D1552" s="1" t="s">
        <v>193</v>
      </c>
      <c r="E1552" s="1" t="s">
        <v>14</v>
      </c>
      <c r="F1552" s="1" t="s">
        <v>705</v>
      </c>
      <c r="G1552" s="1" t="s">
        <v>16</v>
      </c>
      <c r="H1552" s="1" t="s">
        <v>21</v>
      </c>
      <c r="I1552" s="1" t="s">
        <v>941</v>
      </c>
      <c r="J1552">
        <v>12.54</v>
      </c>
      <c r="K1552">
        <v>3</v>
      </c>
      <c r="L1552">
        <v>4.5144000000000002</v>
      </c>
    </row>
    <row r="1553" spans="1:12" x14ac:dyDescent="0.25">
      <c r="A1553" s="1" t="s">
        <v>2433</v>
      </c>
      <c r="B1553" s="2">
        <v>40889</v>
      </c>
      <c r="C1553" s="2">
        <v>40892</v>
      </c>
      <c r="D1553" s="1" t="s">
        <v>193</v>
      </c>
      <c r="E1553" s="1" t="s">
        <v>14</v>
      </c>
      <c r="F1553" s="1" t="s">
        <v>705</v>
      </c>
      <c r="G1553" s="1" t="s">
        <v>16</v>
      </c>
      <c r="H1553" s="1" t="s">
        <v>43</v>
      </c>
      <c r="I1553" s="1" t="s">
        <v>2434</v>
      </c>
      <c r="J1553">
        <v>8.94</v>
      </c>
      <c r="K1553">
        <v>3</v>
      </c>
      <c r="L1553">
        <v>0.62580000000000002</v>
      </c>
    </row>
    <row r="1554" spans="1:12" x14ac:dyDescent="0.25">
      <c r="A1554" s="1" t="s">
        <v>2433</v>
      </c>
      <c r="B1554" s="2">
        <v>40889</v>
      </c>
      <c r="C1554" s="2">
        <v>40892</v>
      </c>
      <c r="D1554" s="1" t="s">
        <v>193</v>
      </c>
      <c r="E1554" s="1" t="s">
        <v>14</v>
      </c>
      <c r="F1554" s="1" t="s">
        <v>705</v>
      </c>
      <c r="G1554" s="1" t="s">
        <v>16</v>
      </c>
      <c r="H1554" s="1" t="s">
        <v>21</v>
      </c>
      <c r="I1554" s="1" t="s">
        <v>124</v>
      </c>
      <c r="J1554">
        <v>9.24</v>
      </c>
      <c r="K1554">
        <v>3</v>
      </c>
      <c r="L1554">
        <v>4.4352</v>
      </c>
    </row>
    <row r="1555" spans="1:12" x14ac:dyDescent="0.25">
      <c r="A1555" s="1" t="s">
        <v>2435</v>
      </c>
      <c r="B1555" s="2">
        <v>40921</v>
      </c>
      <c r="C1555" s="2">
        <v>40925</v>
      </c>
      <c r="D1555" s="1" t="s">
        <v>307</v>
      </c>
      <c r="E1555" s="1" t="s">
        <v>14</v>
      </c>
      <c r="F1555" s="1" t="s">
        <v>15</v>
      </c>
      <c r="G1555" s="1" t="s">
        <v>16</v>
      </c>
      <c r="H1555" s="1" t="s">
        <v>27</v>
      </c>
      <c r="I1555" s="1" t="s">
        <v>597</v>
      </c>
      <c r="J1555">
        <v>70.007999999999996</v>
      </c>
      <c r="K1555">
        <v>3</v>
      </c>
      <c r="L1555">
        <v>24.502800000000001</v>
      </c>
    </row>
    <row r="1556" spans="1:12" x14ac:dyDescent="0.25">
      <c r="A1556" s="1" t="s">
        <v>2435</v>
      </c>
      <c r="B1556" s="2">
        <v>40921</v>
      </c>
      <c r="C1556" s="2">
        <v>40925</v>
      </c>
      <c r="D1556" s="1" t="s">
        <v>307</v>
      </c>
      <c r="E1556" s="1" t="s">
        <v>14</v>
      </c>
      <c r="F1556" s="1" t="s">
        <v>15</v>
      </c>
      <c r="G1556" s="1" t="s">
        <v>16</v>
      </c>
      <c r="H1556" s="1" t="s">
        <v>21</v>
      </c>
      <c r="I1556" s="1" t="s">
        <v>1255</v>
      </c>
      <c r="J1556">
        <v>77.599999999999994</v>
      </c>
      <c r="K1556">
        <v>4</v>
      </c>
      <c r="L1556">
        <v>38.024000000000001</v>
      </c>
    </row>
    <row r="1557" spans="1:12" x14ac:dyDescent="0.25">
      <c r="A1557" s="1" t="s">
        <v>2435</v>
      </c>
      <c r="B1557" s="2">
        <v>40921</v>
      </c>
      <c r="C1557" s="2">
        <v>40925</v>
      </c>
      <c r="D1557" s="1" t="s">
        <v>307</v>
      </c>
      <c r="E1557" s="1" t="s">
        <v>14</v>
      </c>
      <c r="F1557" s="1" t="s">
        <v>15</v>
      </c>
      <c r="G1557" s="1" t="s">
        <v>16</v>
      </c>
      <c r="H1557" s="1" t="s">
        <v>21</v>
      </c>
      <c r="I1557" s="1" t="s">
        <v>2436</v>
      </c>
      <c r="J1557">
        <v>464.85</v>
      </c>
      <c r="K1557">
        <v>9</v>
      </c>
      <c r="L1557">
        <v>92.97</v>
      </c>
    </row>
    <row r="1558" spans="1:12" x14ac:dyDescent="0.25">
      <c r="A1558" s="1" t="s">
        <v>2437</v>
      </c>
      <c r="B1558" s="2">
        <v>41957</v>
      </c>
      <c r="C1558" s="2">
        <v>41962</v>
      </c>
      <c r="D1558" s="1" t="s">
        <v>153</v>
      </c>
      <c r="E1558" s="1" t="s">
        <v>14</v>
      </c>
      <c r="F1558" s="1" t="s">
        <v>36</v>
      </c>
      <c r="G1558" s="1" t="s">
        <v>37</v>
      </c>
      <c r="H1558" s="1" t="s">
        <v>110</v>
      </c>
      <c r="I1558" s="1" t="s">
        <v>365</v>
      </c>
      <c r="J1558">
        <v>2404.7040000000002</v>
      </c>
      <c r="K1558">
        <v>6</v>
      </c>
      <c r="L1558">
        <v>150.29400000000001</v>
      </c>
    </row>
    <row r="1559" spans="1:12" x14ac:dyDescent="0.25">
      <c r="A1559" s="1" t="s">
        <v>2437</v>
      </c>
      <c r="B1559" s="2">
        <v>41957</v>
      </c>
      <c r="C1559" s="2">
        <v>41962</v>
      </c>
      <c r="D1559" s="1" t="s">
        <v>153</v>
      </c>
      <c r="E1559" s="1" t="s">
        <v>14</v>
      </c>
      <c r="F1559" s="1" t="s">
        <v>36</v>
      </c>
      <c r="G1559" s="1" t="s">
        <v>37</v>
      </c>
      <c r="H1559" s="1" t="s">
        <v>27</v>
      </c>
      <c r="I1559" s="1" t="s">
        <v>1321</v>
      </c>
      <c r="J1559">
        <v>563.024</v>
      </c>
      <c r="K1559">
        <v>11</v>
      </c>
      <c r="L1559">
        <v>190.0206</v>
      </c>
    </row>
    <row r="1560" spans="1:12" x14ac:dyDescent="0.25">
      <c r="A1560" s="1" t="s">
        <v>2437</v>
      </c>
      <c r="B1560" s="2">
        <v>41957</v>
      </c>
      <c r="C1560" s="2">
        <v>41962</v>
      </c>
      <c r="D1560" s="1" t="s">
        <v>153</v>
      </c>
      <c r="E1560" s="1" t="s">
        <v>14</v>
      </c>
      <c r="F1560" s="1" t="s">
        <v>36</v>
      </c>
      <c r="G1560" s="1" t="s">
        <v>37</v>
      </c>
      <c r="H1560" s="1" t="s">
        <v>43</v>
      </c>
      <c r="I1560" s="1" t="s">
        <v>2438</v>
      </c>
      <c r="J1560">
        <v>344.91</v>
      </c>
      <c r="K1560">
        <v>3</v>
      </c>
      <c r="L1560">
        <v>10.347300000000001</v>
      </c>
    </row>
    <row r="1561" spans="1:12" x14ac:dyDescent="0.25">
      <c r="A1561" s="1" t="s">
        <v>2437</v>
      </c>
      <c r="B1561" s="2">
        <v>41957</v>
      </c>
      <c r="C1561" s="2">
        <v>41962</v>
      </c>
      <c r="D1561" s="1" t="s">
        <v>153</v>
      </c>
      <c r="E1561" s="1" t="s">
        <v>14</v>
      </c>
      <c r="F1561" s="1" t="s">
        <v>36</v>
      </c>
      <c r="G1561" s="1" t="s">
        <v>37</v>
      </c>
      <c r="H1561" s="1" t="s">
        <v>17</v>
      </c>
      <c r="I1561" s="1" t="s">
        <v>1437</v>
      </c>
      <c r="J1561">
        <v>8.64</v>
      </c>
      <c r="K1561">
        <v>3</v>
      </c>
      <c r="L1561">
        <v>4.2336</v>
      </c>
    </row>
    <row r="1562" spans="1:12" x14ac:dyDescent="0.25">
      <c r="A1562" s="1" t="s">
        <v>2439</v>
      </c>
      <c r="B1562" s="2">
        <v>41707</v>
      </c>
      <c r="C1562" s="2">
        <v>41714</v>
      </c>
      <c r="D1562" s="1" t="s">
        <v>201</v>
      </c>
      <c r="E1562" s="1" t="s">
        <v>14</v>
      </c>
      <c r="F1562" s="1" t="s">
        <v>401</v>
      </c>
      <c r="G1562" s="1" t="s">
        <v>16</v>
      </c>
      <c r="H1562" s="1" t="s">
        <v>27</v>
      </c>
      <c r="I1562" s="1" t="s">
        <v>2440</v>
      </c>
      <c r="J1562">
        <v>171.2</v>
      </c>
      <c r="K1562">
        <v>5</v>
      </c>
      <c r="L1562">
        <v>64.2</v>
      </c>
    </row>
    <row r="1563" spans="1:12" x14ac:dyDescent="0.25">
      <c r="A1563" s="1" t="s">
        <v>2439</v>
      </c>
      <c r="B1563" s="2">
        <v>41707</v>
      </c>
      <c r="C1563" s="2">
        <v>41714</v>
      </c>
      <c r="D1563" s="1" t="s">
        <v>201</v>
      </c>
      <c r="E1563" s="1" t="s">
        <v>14</v>
      </c>
      <c r="F1563" s="1" t="s">
        <v>401</v>
      </c>
      <c r="G1563" s="1" t="s">
        <v>16</v>
      </c>
      <c r="H1563" s="1" t="s">
        <v>23</v>
      </c>
      <c r="I1563" s="1" t="s">
        <v>2441</v>
      </c>
      <c r="J1563">
        <v>3.36</v>
      </c>
      <c r="K1563">
        <v>2</v>
      </c>
      <c r="L1563">
        <v>0.87360000000000004</v>
      </c>
    </row>
    <row r="1564" spans="1:12" x14ac:dyDescent="0.25">
      <c r="A1564" s="1" t="s">
        <v>2442</v>
      </c>
      <c r="B1564" s="2">
        <v>41632</v>
      </c>
      <c r="C1564" s="2">
        <v>41639</v>
      </c>
      <c r="D1564" s="1" t="s">
        <v>2443</v>
      </c>
      <c r="E1564" s="1" t="s">
        <v>14</v>
      </c>
      <c r="F1564" s="1" t="s">
        <v>36</v>
      </c>
      <c r="G1564" s="1" t="s">
        <v>37</v>
      </c>
      <c r="H1564" s="1" t="s">
        <v>23</v>
      </c>
      <c r="I1564" s="1" t="s">
        <v>371</v>
      </c>
      <c r="J1564">
        <v>8.82</v>
      </c>
      <c r="K1564">
        <v>3</v>
      </c>
      <c r="L1564">
        <v>2.5577999999999999</v>
      </c>
    </row>
    <row r="1565" spans="1:12" x14ac:dyDescent="0.25">
      <c r="A1565" s="1" t="s">
        <v>2442</v>
      </c>
      <c r="B1565" s="2">
        <v>41632</v>
      </c>
      <c r="C1565" s="2">
        <v>41639</v>
      </c>
      <c r="D1565" s="1" t="s">
        <v>2443</v>
      </c>
      <c r="E1565" s="1" t="s">
        <v>14</v>
      </c>
      <c r="F1565" s="1" t="s">
        <v>36</v>
      </c>
      <c r="G1565" s="1" t="s">
        <v>37</v>
      </c>
      <c r="H1565" s="1" t="s">
        <v>67</v>
      </c>
      <c r="I1565" s="1" t="s">
        <v>1258</v>
      </c>
      <c r="J1565">
        <v>37.94</v>
      </c>
      <c r="K1565">
        <v>2</v>
      </c>
      <c r="L1565">
        <v>18.211200000000002</v>
      </c>
    </row>
    <row r="1566" spans="1:12" x14ac:dyDescent="0.25">
      <c r="A1566" s="1" t="s">
        <v>2442</v>
      </c>
      <c r="B1566" s="2">
        <v>41632</v>
      </c>
      <c r="C1566" s="2">
        <v>41639</v>
      </c>
      <c r="D1566" s="1" t="s">
        <v>2443</v>
      </c>
      <c r="E1566" s="1" t="s">
        <v>14</v>
      </c>
      <c r="F1566" s="1" t="s">
        <v>36</v>
      </c>
      <c r="G1566" s="1" t="s">
        <v>37</v>
      </c>
      <c r="H1566" s="1" t="s">
        <v>23</v>
      </c>
      <c r="I1566" s="1" t="s">
        <v>2444</v>
      </c>
      <c r="J1566">
        <v>4.2</v>
      </c>
      <c r="K1566">
        <v>2</v>
      </c>
      <c r="L1566">
        <v>1.1759999999999999</v>
      </c>
    </row>
    <row r="1567" spans="1:12" x14ac:dyDescent="0.25">
      <c r="A1567" s="1" t="s">
        <v>2442</v>
      </c>
      <c r="B1567" s="2">
        <v>41632</v>
      </c>
      <c r="C1567" s="2">
        <v>41639</v>
      </c>
      <c r="D1567" s="1" t="s">
        <v>2443</v>
      </c>
      <c r="E1567" s="1" t="s">
        <v>14</v>
      </c>
      <c r="F1567" s="1" t="s">
        <v>36</v>
      </c>
      <c r="G1567" s="1" t="s">
        <v>37</v>
      </c>
      <c r="H1567" s="1" t="s">
        <v>43</v>
      </c>
      <c r="I1567" s="1" t="s">
        <v>335</v>
      </c>
      <c r="J1567">
        <v>227.28</v>
      </c>
      <c r="K1567">
        <v>2</v>
      </c>
      <c r="L1567">
        <v>2.2728000000000002</v>
      </c>
    </row>
    <row r="1568" spans="1:12" x14ac:dyDescent="0.25">
      <c r="A1568" s="1" t="s">
        <v>2442</v>
      </c>
      <c r="B1568" s="2">
        <v>41632</v>
      </c>
      <c r="C1568" s="2">
        <v>41639</v>
      </c>
      <c r="D1568" s="1" t="s">
        <v>2443</v>
      </c>
      <c r="E1568" s="1" t="s">
        <v>14</v>
      </c>
      <c r="F1568" s="1" t="s">
        <v>36</v>
      </c>
      <c r="G1568" s="1" t="s">
        <v>37</v>
      </c>
      <c r="H1568" s="1" t="s">
        <v>67</v>
      </c>
      <c r="I1568" s="1" t="s">
        <v>130</v>
      </c>
      <c r="J1568">
        <v>47.9</v>
      </c>
      <c r="K1568">
        <v>1</v>
      </c>
      <c r="L1568">
        <v>22.992000000000001</v>
      </c>
    </row>
    <row r="1569" spans="1:12" x14ac:dyDescent="0.25">
      <c r="A1569" s="1" t="s">
        <v>2442</v>
      </c>
      <c r="B1569" s="2">
        <v>41632</v>
      </c>
      <c r="C1569" s="2">
        <v>41639</v>
      </c>
      <c r="D1569" s="1" t="s">
        <v>2443</v>
      </c>
      <c r="E1569" s="1" t="s">
        <v>14</v>
      </c>
      <c r="F1569" s="1" t="s">
        <v>36</v>
      </c>
      <c r="G1569" s="1" t="s">
        <v>37</v>
      </c>
      <c r="H1569" s="1" t="s">
        <v>128</v>
      </c>
      <c r="I1569" s="1" t="s">
        <v>159</v>
      </c>
      <c r="J1569">
        <v>61.96</v>
      </c>
      <c r="K1569">
        <v>2</v>
      </c>
      <c r="L1569">
        <v>30.360399999999998</v>
      </c>
    </row>
    <row r="1570" spans="1:12" x14ac:dyDescent="0.25">
      <c r="A1570" s="1" t="s">
        <v>2442</v>
      </c>
      <c r="B1570" s="2">
        <v>41632</v>
      </c>
      <c r="C1570" s="2">
        <v>41639</v>
      </c>
      <c r="D1570" s="1" t="s">
        <v>2443</v>
      </c>
      <c r="E1570" s="1" t="s">
        <v>14</v>
      </c>
      <c r="F1570" s="1" t="s">
        <v>36</v>
      </c>
      <c r="G1570" s="1" t="s">
        <v>37</v>
      </c>
      <c r="H1570" s="1" t="s">
        <v>43</v>
      </c>
      <c r="I1570" s="1" t="s">
        <v>2445</v>
      </c>
      <c r="J1570">
        <v>1117.92</v>
      </c>
      <c r="K1570">
        <v>4</v>
      </c>
      <c r="L1570">
        <v>55.896000000000001</v>
      </c>
    </row>
    <row r="1571" spans="1:12" x14ac:dyDescent="0.25">
      <c r="A1571" s="1" t="s">
        <v>2446</v>
      </c>
      <c r="B1571" s="2">
        <v>41509</v>
      </c>
      <c r="C1571" s="2">
        <v>41514</v>
      </c>
      <c r="D1571" s="1" t="s">
        <v>2447</v>
      </c>
      <c r="E1571" s="1" t="s">
        <v>14</v>
      </c>
      <c r="F1571" s="1" t="s">
        <v>1748</v>
      </c>
      <c r="G1571" s="1" t="s">
        <v>88</v>
      </c>
      <c r="H1571" s="1" t="s">
        <v>27</v>
      </c>
      <c r="I1571" s="1" t="s">
        <v>1213</v>
      </c>
      <c r="J1571">
        <v>26.352</v>
      </c>
      <c r="K1571">
        <v>8</v>
      </c>
      <c r="L1571">
        <v>-18.446400000000001</v>
      </c>
    </row>
    <row r="1572" spans="1:12" x14ac:dyDescent="0.25">
      <c r="A1572" s="1" t="s">
        <v>2448</v>
      </c>
      <c r="B1572" s="2">
        <v>41991</v>
      </c>
      <c r="C1572" s="2">
        <v>41995</v>
      </c>
      <c r="D1572" s="1" t="s">
        <v>2449</v>
      </c>
      <c r="E1572" s="1" t="s">
        <v>14</v>
      </c>
      <c r="F1572" s="1" t="s">
        <v>401</v>
      </c>
      <c r="G1572" s="1" t="s">
        <v>16</v>
      </c>
      <c r="H1572" s="1" t="s">
        <v>43</v>
      </c>
      <c r="I1572" s="1" t="s">
        <v>2450</v>
      </c>
      <c r="J1572">
        <v>481.32</v>
      </c>
      <c r="K1572">
        <v>4</v>
      </c>
      <c r="L1572">
        <v>125.14319999999999</v>
      </c>
    </row>
    <row r="1573" spans="1:12" x14ac:dyDescent="0.25">
      <c r="A1573" s="1" t="s">
        <v>2448</v>
      </c>
      <c r="B1573" s="2">
        <v>41991</v>
      </c>
      <c r="C1573" s="2">
        <v>41995</v>
      </c>
      <c r="D1573" s="1" t="s">
        <v>2449</v>
      </c>
      <c r="E1573" s="1" t="s">
        <v>14</v>
      </c>
      <c r="F1573" s="1" t="s">
        <v>401</v>
      </c>
      <c r="G1573" s="1" t="s">
        <v>16</v>
      </c>
      <c r="H1573" s="1" t="s">
        <v>122</v>
      </c>
      <c r="I1573" s="1" t="s">
        <v>2451</v>
      </c>
      <c r="J1573">
        <v>13.98</v>
      </c>
      <c r="K1573">
        <v>1</v>
      </c>
      <c r="L1573">
        <v>3.6347999999999998</v>
      </c>
    </row>
    <row r="1574" spans="1:12" x14ac:dyDescent="0.25">
      <c r="A1574" s="1" t="s">
        <v>2452</v>
      </c>
      <c r="B1574" s="2">
        <v>41176</v>
      </c>
      <c r="C1574" s="2">
        <v>41178</v>
      </c>
      <c r="D1574" s="1" t="s">
        <v>464</v>
      </c>
      <c r="E1574" s="1" t="s">
        <v>14</v>
      </c>
      <c r="F1574" s="1" t="s">
        <v>36</v>
      </c>
      <c r="G1574" s="1" t="s">
        <v>37</v>
      </c>
      <c r="H1574" s="1" t="s">
        <v>23</v>
      </c>
      <c r="I1574" s="1" t="s">
        <v>749</v>
      </c>
      <c r="J1574">
        <v>35.96</v>
      </c>
      <c r="K1574">
        <v>2</v>
      </c>
      <c r="L1574">
        <v>10.4284</v>
      </c>
    </row>
    <row r="1575" spans="1:12" x14ac:dyDescent="0.25">
      <c r="A1575" s="1" t="s">
        <v>2452</v>
      </c>
      <c r="B1575" s="2">
        <v>41176</v>
      </c>
      <c r="C1575" s="2">
        <v>41178</v>
      </c>
      <c r="D1575" s="1" t="s">
        <v>464</v>
      </c>
      <c r="E1575" s="1" t="s">
        <v>14</v>
      </c>
      <c r="F1575" s="1" t="s">
        <v>36</v>
      </c>
      <c r="G1575" s="1" t="s">
        <v>37</v>
      </c>
      <c r="H1575" s="1" t="s">
        <v>27</v>
      </c>
      <c r="I1575" s="1" t="s">
        <v>683</v>
      </c>
      <c r="J1575">
        <v>14.952</v>
      </c>
      <c r="K1575">
        <v>3</v>
      </c>
      <c r="L1575">
        <v>5.4200999999999997</v>
      </c>
    </row>
    <row r="1576" spans="1:12" x14ac:dyDescent="0.25">
      <c r="A1576" s="1" t="s">
        <v>2453</v>
      </c>
      <c r="B1576" s="2">
        <v>41724</v>
      </c>
      <c r="C1576" s="2">
        <v>41729</v>
      </c>
      <c r="D1576" s="1" t="s">
        <v>1128</v>
      </c>
      <c r="E1576" s="1" t="s">
        <v>14</v>
      </c>
      <c r="F1576" s="1" t="s">
        <v>36</v>
      </c>
      <c r="G1576" s="1" t="s">
        <v>37</v>
      </c>
      <c r="H1576" s="1" t="s">
        <v>23</v>
      </c>
      <c r="I1576" s="1" t="s">
        <v>2454</v>
      </c>
      <c r="J1576">
        <v>23.1</v>
      </c>
      <c r="K1576">
        <v>2</v>
      </c>
      <c r="L1576">
        <v>6.93</v>
      </c>
    </row>
    <row r="1577" spans="1:12" x14ac:dyDescent="0.25">
      <c r="A1577" s="1" t="s">
        <v>2455</v>
      </c>
      <c r="B1577" s="2">
        <v>41180</v>
      </c>
      <c r="C1577" s="2">
        <v>41186</v>
      </c>
      <c r="D1577" s="1" t="s">
        <v>442</v>
      </c>
      <c r="E1577" s="1" t="s">
        <v>14</v>
      </c>
      <c r="F1577" s="1" t="s">
        <v>95</v>
      </c>
      <c r="G1577" s="1" t="s">
        <v>96</v>
      </c>
      <c r="H1577" s="1" t="s">
        <v>128</v>
      </c>
      <c r="I1577" s="1" t="s">
        <v>1800</v>
      </c>
      <c r="J1577">
        <v>12.536</v>
      </c>
      <c r="K1577">
        <v>1</v>
      </c>
      <c r="L1577">
        <v>4.2309000000000001</v>
      </c>
    </row>
    <row r="1578" spans="1:12" x14ac:dyDescent="0.25">
      <c r="A1578" s="1" t="s">
        <v>2455</v>
      </c>
      <c r="B1578" s="2">
        <v>41180</v>
      </c>
      <c r="C1578" s="2">
        <v>41186</v>
      </c>
      <c r="D1578" s="1" t="s">
        <v>442</v>
      </c>
      <c r="E1578" s="1" t="s">
        <v>14</v>
      </c>
      <c r="F1578" s="1" t="s">
        <v>95</v>
      </c>
      <c r="G1578" s="1" t="s">
        <v>96</v>
      </c>
      <c r="H1578" s="1" t="s">
        <v>27</v>
      </c>
      <c r="I1578" s="1" t="s">
        <v>639</v>
      </c>
      <c r="J1578">
        <v>1.08</v>
      </c>
      <c r="K1578">
        <v>2</v>
      </c>
      <c r="L1578">
        <v>-0.79200000000000004</v>
      </c>
    </row>
    <row r="1579" spans="1:12" x14ac:dyDescent="0.25">
      <c r="A1579" s="1" t="s">
        <v>2455</v>
      </c>
      <c r="B1579" s="2">
        <v>41180</v>
      </c>
      <c r="C1579" s="2">
        <v>41186</v>
      </c>
      <c r="D1579" s="1" t="s">
        <v>442</v>
      </c>
      <c r="E1579" s="1" t="s">
        <v>14</v>
      </c>
      <c r="F1579" s="1" t="s">
        <v>95</v>
      </c>
      <c r="G1579" s="1" t="s">
        <v>96</v>
      </c>
      <c r="H1579" s="1" t="s">
        <v>119</v>
      </c>
      <c r="I1579" s="1" t="s">
        <v>159</v>
      </c>
      <c r="J1579">
        <v>4.5119999999999996</v>
      </c>
      <c r="K1579">
        <v>3</v>
      </c>
      <c r="L1579">
        <v>0.84599999999999997</v>
      </c>
    </row>
    <row r="1580" spans="1:12" x14ac:dyDescent="0.25">
      <c r="A1580" s="1" t="s">
        <v>2456</v>
      </c>
      <c r="B1580" s="2">
        <v>40983</v>
      </c>
      <c r="C1580" s="2">
        <v>40989</v>
      </c>
      <c r="D1580" s="1" t="s">
        <v>2457</v>
      </c>
      <c r="E1580" s="1" t="s">
        <v>14</v>
      </c>
      <c r="F1580" s="1" t="s">
        <v>2458</v>
      </c>
      <c r="G1580" s="1" t="s">
        <v>42</v>
      </c>
      <c r="H1580" s="1" t="s">
        <v>25</v>
      </c>
      <c r="I1580" s="1" t="s">
        <v>2459</v>
      </c>
      <c r="J1580">
        <v>16.776</v>
      </c>
      <c r="K1580">
        <v>3</v>
      </c>
      <c r="L1580">
        <v>1.6776</v>
      </c>
    </row>
    <row r="1581" spans="1:12" x14ac:dyDescent="0.25">
      <c r="A1581" s="1" t="s">
        <v>2460</v>
      </c>
      <c r="B1581" s="2">
        <v>40557</v>
      </c>
      <c r="C1581" s="2">
        <v>40562</v>
      </c>
      <c r="D1581" s="1" t="s">
        <v>2461</v>
      </c>
      <c r="E1581" s="1" t="s">
        <v>14</v>
      </c>
      <c r="F1581" s="1" t="s">
        <v>47</v>
      </c>
      <c r="G1581" s="1" t="s">
        <v>16</v>
      </c>
      <c r="H1581" s="1" t="s">
        <v>43</v>
      </c>
      <c r="I1581" s="1" t="s">
        <v>1273</v>
      </c>
      <c r="J1581">
        <v>1325.85</v>
      </c>
      <c r="K1581">
        <v>5</v>
      </c>
      <c r="L1581">
        <v>238.65299999999999</v>
      </c>
    </row>
    <row r="1582" spans="1:12" x14ac:dyDescent="0.25">
      <c r="A1582" s="1" t="s">
        <v>2460</v>
      </c>
      <c r="B1582" s="2">
        <v>40557</v>
      </c>
      <c r="C1582" s="2">
        <v>40562</v>
      </c>
      <c r="D1582" s="1" t="s">
        <v>2461</v>
      </c>
      <c r="E1582" s="1" t="s">
        <v>14</v>
      </c>
      <c r="F1582" s="1" t="s">
        <v>47</v>
      </c>
      <c r="G1582" s="1" t="s">
        <v>16</v>
      </c>
      <c r="H1582" s="1" t="s">
        <v>296</v>
      </c>
      <c r="I1582" s="1" t="s">
        <v>2106</v>
      </c>
      <c r="J1582">
        <v>333.99900000000002</v>
      </c>
      <c r="K1582">
        <v>3</v>
      </c>
      <c r="L1582">
        <v>3.9293999999999998</v>
      </c>
    </row>
    <row r="1583" spans="1:12" x14ac:dyDescent="0.25">
      <c r="A1583" s="1" t="s">
        <v>2460</v>
      </c>
      <c r="B1583" s="2">
        <v>40557</v>
      </c>
      <c r="C1583" s="2">
        <v>40562</v>
      </c>
      <c r="D1583" s="1" t="s">
        <v>2461</v>
      </c>
      <c r="E1583" s="1" t="s">
        <v>14</v>
      </c>
      <c r="F1583" s="1" t="s">
        <v>47</v>
      </c>
      <c r="G1583" s="1" t="s">
        <v>16</v>
      </c>
      <c r="H1583" s="1" t="s">
        <v>23</v>
      </c>
      <c r="I1583" s="1" t="s">
        <v>946</v>
      </c>
      <c r="J1583">
        <v>19.899999999999999</v>
      </c>
      <c r="K1583">
        <v>5</v>
      </c>
      <c r="L1583">
        <v>6.5670000000000002</v>
      </c>
    </row>
    <row r="1584" spans="1:12" x14ac:dyDescent="0.25">
      <c r="A1584" s="1" t="s">
        <v>2462</v>
      </c>
      <c r="B1584" s="2">
        <v>41523</v>
      </c>
      <c r="C1584" s="2">
        <v>41524</v>
      </c>
      <c r="D1584" s="1" t="s">
        <v>322</v>
      </c>
      <c r="E1584" s="1" t="s">
        <v>14</v>
      </c>
      <c r="F1584" s="1" t="s">
        <v>1630</v>
      </c>
      <c r="G1584" s="1" t="s">
        <v>16</v>
      </c>
      <c r="H1584" s="1" t="s">
        <v>67</v>
      </c>
      <c r="I1584" s="1" t="s">
        <v>2463</v>
      </c>
      <c r="J1584">
        <v>96.08</v>
      </c>
      <c r="K1584">
        <v>2</v>
      </c>
      <c r="L1584">
        <v>46.118400000000001</v>
      </c>
    </row>
    <row r="1585" spans="1:12" x14ac:dyDescent="0.25">
      <c r="A1585" s="1" t="s">
        <v>2462</v>
      </c>
      <c r="B1585" s="2">
        <v>41523</v>
      </c>
      <c r="C1585" s="2">
        <v>41524</v>
      </c>
      <c r="D1585" s="1" t="s">
        <v>322</v>
      </c>
      <c r="E1585" s="1" t="s">
        <v>14</v>
      </c>
      <c r="F1585" s="1" t="s">
        <v>1630</v>
      </c>
      <c r="G1585" s="1" t="s">
        <v>16</v>
      </c>
      <c r="H1585" s="1" t="s">
        <v>27</v>
      </c>
      <c r="I1585" s="1" t="s">
        <v>1005</v>
      </c>
      <c r="J1585">
        <v>11.68</v>
      </c>
      <c r="K1585">
        <v>2</v>
      </c>
      <c r="L1585">
        <v>3.9420000000000002</v>
      </c>
    </row>
    <row r="1586" spans="1:12" x14ac:dyDescent="0.25">
      <c r="A1586" s="1" t="s">
        <v>2462</v>
      </c>
      <c r="B1586" s="2">
        <v>41523</v>
      </c>
      <c r="C1586" s="2">
        <v>41524</v>
      </c>
      <c r="D1586" s="1" t="s">
        <v>322</v>
      </c>
      <c r="E1586" s="1" t="s">
        <v>14</v>
      </c>
      <c r="F1586" s="1" t="s">
        <v>1630</v>
      </c>
      <c r="G1586" s="1" t="s">
        <v>16</v>
      </c>
      <c r="H1586" s="1" t="s">
        <v>119</v>
      </c>
      <c r="I1586" s="1" t="s">
        <v>2464</v>
      </c>
      <c r="J1586">
        <v>4.3600000000000003</v>
      </c>
      <c r="K1586">
        <v>2</v>
      </c>
      <c r="L1586">
        <v>1.7876000000000001</v>
      </c>
    </row>
    <row r="1587" spans="1:12" x14ac:dyDescent="0.25">
      <c r="A1587" s="1" t="s">
        <v>2465</v>
      </c>
      <c r="B1587" s="2">
        <v>40820</v>
      </c>
      <c r="C1587" s="2">
        <v>40825</v>
      </c>
      <c r="D1587" s="1" t="s">
        <v>2466</v>
      </c>
      <c r="E1587" s="1" t="s">
        <v>14</v>
      </c>
      <c r="F1587" s="1" t="s">
        <v>36</v>
      </c>
      <c r="G1587" s="1" t="s">
        <v>37</v>
      </c>
      <c r="H1587" s="1" t="s">
        <v>17</v>
      </c>
      <c r="I1587" s="1" t="s">
        <v>2467</v>
      </c>
      <c r="J1587">
        <v>29.24</v>
      </c>
      <c r="K1587">
        <v>4</v>
      </c>
      <c r="L1587">
        <v>13.742800000000001</v>
      </c>
    </row>
    <row r="1588" spans="1:12" x14ac:dyDescent="0.25">
      <c r="A1588" s="1" t="s">
        <v>2468</v>
      </c>
      <c r="B1588" s="2">
        <v>41971</v>
      </c>
      <c r="C1588" s="2">
        <v>41976</v>
      </c>
      <c r="D1588" s="1" t="s">
        <v>397</v>
      </c>
      <c r="E1588" s="1" t="s">
        <v>14</v>
      </c>
      <c r="F1588" s="1" t="s">
        <v>15</v>
      </c>
      <c r="G1588" s="1" t="s">
        <v>16</v>
      </c>
      <c r="H1588" s="1" t="s">
        <v>27</v>
      </c>
      <c r="I1588" s="1" t="s">
        <v>465</v>
      </c>
      <c r="J1588">
        <v>117.488</v>
      </c>
      <c r="K1588">
        <v>7</v>
      </c>
      <c r="L1588">
        <v>41.120800000000003</v>
      </c>
    </row>
    <row r="1589" spans="1:12" x14ac:dyDescent="0.25">
      <c r="A1589" s="1" t="s">
        <v>2468</v>
      </c>
      <c r="B1589" s="2">
        <v>41971</v>
      </c>
      <c r="C1589" s="2">
        <v>41976</v>
      </c>
      <c r="D1589" s="1" t="s">
        <v>397</v>
      </c>
      <c r="E1589" s="1" t="s">
        <v>14</v>
      </c>
      <c r="F1589" s="1" t="s">
        <v>15</v>
      </c>
      <c r="G1589" s="1" t="s">
        <v>16</v>
      </c>
      <c r="H1589" s="1" t="s">
        <v>21</v>
      </c>
      <c r="I1589" s="1" t="s">
        <v>2249</v>
      </c>
      <c r="J1589">
        <v>18.84</v>
      </c>
      <c r="K1589">
        <v>3</v>
      </c>
      <c r="L1589">
        <v>6.0288000000000004</v>
      </c>
    </row>
    <row r="1590" spans="1:12" x14ac:dyDescent="0.25">
      <c r="A1590" s="1" t="s">
        <v>2469</v>
      </c>
      <c r="B1590" s="2">
        <v>41982</v>
      </c>
      <c r="C1590" s="2">
        <v>41986</v>
      </c>
      <c r="D1590" s="1" t="s">
        <v>1550</v>
      </c>
      <c r="E1590" s="1" t="s">
        <v>14</v>
      </c>
      <c r="F1590" s="1" t="s">
        <v>47</v>
      </c>
      <c r="G1590" s="1" t="s">
        <v>16</v>
      </c>
      <c r="H1590" s="1" t="s">
        <v>29</v>
      </c>
      <c r="I1590" s="1" t="s">
        <v>2470</v>
      </c>
      <c r="J1590">
        <v>69.48</v>
      </c>
      <c r="K1590">
        <v>1</v>
      </c>
      <c r="L1590">
        <v>20.844000000000001</v>
      </c>
    </row>
    <row r="1591" spans="1:12" x14ac:dyDescent="0.25">
      <c r="A1591" s="1" t="s">
        <v>2471</v>
      </c>
      <c r="B1591" s="2">
        <v>40703</v>
      </c>
      <c r="C1591" s="2">
        <v>40707</v>
      </c>
      <c r="D1591" s="1" t="s">
        <v>1841</v>
      </c>
      <c r="E1591" s="1" t="s">
        <v>14</v>
      </c>
      <c r="F1591" s="1" t="s">
        <v>949</v>
      </c>
      <c r="G1591" s="1" t="s">
        <v>285</v>
      </c>
      <c r="H1591" s="1" t="s">
        <v>23</v>
      </c>
      <c r="I1591" s="1" t="s">
        <v>579</v>
      </c>
      <c r="J1591">
        <v>18.059999999999999</v>
      </c>
      <c r="K1591">
        <v>7</v>
      </c>
      <c r="L1591">
        <v>4.6955999999999998</v>
      </c>
    </row>
    <row r="1592" spans="1:12" x14ac:dyDescent="0.25">
      <c r="A1592" s="1" t="s">
        <v>2471</v>
      </c>
      <c r="B1592" s="2">
        <v>40703</v>
      </c>
      <c r="C1592" s="2">
        <v>40707</v>
      </c>
      <c r="D1592" s="1" t="s">
        <v>1841</v>
      </c>
      <c r="E1592" s="1" t="s">
        <v>14</v>
      </c>
      <c r="F1592" s="1" t="s">
        <v>949</v>
      </c>
      <c r="G1592" s="1" t="s">
        <v>285</v>
      </c>
      <c r="H1592" s="1" t="s">
        <v>67</v>
      </c>
      <c r="I1592" s="1" t="s">
        <v>2472</v>
      </c>
      <c r="J1592">
        <v>79.14</v>
      </c>
      <c r="K1592">
        <v>3</v>
      </c>
      <c r="L1592">
        <v>36.404400000000003</v>
      </c>
    </row>
    <row r="1593" spans="1:12" x14ac:dyDescent="0.25">
      <c r="A1593" s="1" t="s">
        <v>2471</v>
      </c>
      <c r="B1593" s="2">
        <v>40703</v>
      </c>
      <c r="C1593" s="2">
        <v>40707</v>
      </c>
      <c r="D1593" s="1" t="s">
        <v>1841</v>
      </c>
      <c r="E1593" s="1" t="s">
        <v>14</v>
      </c>
      <c r="F1593" s="1" t="s">
        <v>949</v>
      </c>
      <c r="G1593" s="1" t="s">
        <v>285</v>
      </c>
      <c r="H1593" s="1" t="s">
        <v>21</v>
      </c>
      <c r="I1593" s="1" t="s">
        <v>1698</v>
      </c>
      <c r="J1593">
        <v>37.4</v>
      </c>
      <c r="K1593">
        <v>2</v>
      </c>
      <c r="L1593">
        <v>14.212</v>
      </c>
    </row>
    <row r="1594" spans="1:12" x14ac:dyDescent="0.25">
      <c r="A1594" s="1" t="s">
        <v>2473</v>
      </c>
      <c r="B1594" s="2">
        <v>41597</v>
      </c>
      <c r="C1594" s="2">
        <v>41601</v>
      </c>
      <c r="D1594" s="1" t="s">
        <v>2474</v>
      </c>
      <c r="E1594" s="1" t="s">
        <v>14</v>
      </c>
      <c r="F1594" s="1" t="s">
        <v>15</v>
      </c>
      <c r="G1594" s="1" t="s">
        <v>16</v>
      </c>
      <c r="H1594" s="1" t="s">
        <v>25</v>
      </c>
      <c r="I1594" s="1" t="s">
        <v>2475</v>
      </c>
      <c r="J1594">
        <v>61.192</v>
      </c>
      <c r="K1594">
        <v>1</v>
      </c>
      <c r="L1594">
        <v>6.1192000000000002</v>
      </c>
    </row>
    <row r="1595" spans="1:12" x14ac:dyDescent="0.25">
      <c r="A1595" s="1" t="s">
        <v>2473</v>
      </c>
      <c r="B1595" s="2">
        <v>41597</v>
      </c>
      <c r="C1595" s="2">
        <v>41601</v>
      </c>
      <c r="D1595" s="1" t="s">
        <v>2474</v>
      </c>
      <c r="E1595" s="1" t="s">
        <v>14</v>
      </c>
      <c r="F1595" s="1" t="s">
        <v>15</v>
      </c>
      <c r="G1595" s="1" t="s">
        <v>16</v>
      </c>
      <c r="H1595" s="1" t="s">
        <v>29</v>
      </c>
      <c r="I1595" s="1" t="s">
        <v>1870</v>
      </c>
      <c r="J1595">
        <v>67.84</v>
      </c>
      <c r="K1595">
        <v>1</v>
      </c>
      <c r="L1595">
        <v>18.316800000000001</v>
      </c>
    </row>
    <row r="1596" spans="1:12" x14ac:dyDescent="0.25">
      <c r="A1596" s="1" t="s">
        <v>2476</v>
      </c>
      <c r="B1596" s="2">
        <v>40609</v>
      </c>
      <c r="C1596" s="2">
        <v>40610</v>
      </c>
      <c r="D1596" s="1" t="s">
        <v>2477</v>
      </c>
      <c r="E1596" s="1" t="s">
        <v>14</v>
      </c>
      <c r="F1596" s="1" t="s">
        <v>36</v>
      </c>
      <c r="G1596" s="1" t="s">
        <v>37</v>
      </c>
      <c r="H1596" s="1" t="s">
        <v>110</v>
      </c>
      <c r="I1596" s="1" t="s">
        <v>2478</v>
      </c>
      <c r="J1596">
        <v>48.712000000000003</v>
      </c>
      <c r="K1596">
        <v>1</v>
      </c>
      <c r="L1596">
        <v>5.4801000000000002</v>
      </c>
    </row>
    <row r="1597" spans="1:12" x14ac:dyDescent="0.25">
      <c r="A1597" s="1" t="s">
        <v>2476</v>
      </c>
      <c r="B1597" s="2">
        <v>40609</v>
      </c>
      <c r="C1597" s="2">
        <v>40610</v>
      </c>
      <c r="D1597" s="1" t="s">
        <v>2477</v>
      </c>
      <c r="E1597" s="1" t="s">
        <v>14</v>
      </c>
      <c r="F1597" s="1" t="s">
        <v>36</v>
      </c>
      <c r="G1597" s="1" t="s">
        <v>37</v>
      </c>
      <c r="H1597" s="1" t="s">
        <v>23</v>
      </c>
      <c r="I1597" s="1" t="s">
        <v>215</v>
      </c>
      <c r="J1597">
        <v>17.940000000000001</v>
      </c>
      <c r="K1597">
        <v>3</v>
      </c>
      <c r="L1597">
        <v>4.6643999999999997</v>
      </c>
    </row>
    <row r="1598" spans="1:12" x14ac:dyDescent="0.25">
      <c r="A1598" s="1" t="s">
        <v>2476</v>
      </c>
      <c r="B1598" s="2">
        <v>40609</v>
      </c>
      <c r="C1598" s="2">
        <v>40610</v>
      </c>
      <c r="D1598" s="1" t="s">
        <v>2477</v>
      </c>
      <c r="E1598" s="1" t="s">
        <v>14</v>
      </c>
      <c r="F1598" s="1" t="s">
        <v>36</v>
      </c>
      <c r="G1598" s="1" t="s">
        <v>37</v>
      </c>
      <c r="H1598" s="1" t="s">
        <v>43</v>
      </c>
      <c r="I1598" s="1" t="s">
        <v>758</v>
      </c>
      <c r="J1598">
        <v>242.94</v>
      </c>
      <c r="K1598">
        <v>3</v>
      </c>
      <c r="L1598">
        <v>4.8587999999999996</v>
      </c>
    </row>
    <row r="1599" spans="1:12" x14ac:dyDescent="0.25">
      <c r="A1599" s="1" t="s">
        <v>2479</v>
      </c>
      <c r="B1599" s="2">
        <v>41586</v>
      </c>
      <c r="C1599" s="2">
        <v>41591</v>
      </c>
      <c r="D1599" s="1" t="s">
        <v>1849</v>
      </c>
      <c r="E1599" s="1" t="s">
        <v>14</v>
      </c>
      <c r="F1599" s="1" t="s">
        <v>630</v>
      </c>
      <c r="G1599" s="1" t="s">
        <v>16</v>
      </c>
      <c r="H1599" s="1" t="s">
        <v>67</v>
      </c>
      <c r="I1599" s="1" t="s">
        <v>1572</v>
      </c>
      <c r="J1599">
        <v>12.9</v>
      </c>
      <c r="K1599">
        <v>2</v>
      </c>
      <c r="L1599">
        <v>6.3209999999999997</v>
      </c>
    </row>
    <row r="1600" spans="1:12" x14ac:dyDescent="0.25">
      <c r="A1600" s="1" t="s">
        <v>2480</v>
      </c>
      <c r="B1600" s="2">
        <v>40863</v>
      </c>
      <c r="C1600" s="2">
        <v>40869</v>
      </c>
      <c r="D1600" s="1" t="s">
        <v>1133</v>
      </c>
      <c r="E1600" s="1" t="s">
        <v>14</v>
      </c>
      <c r="F1600" s="1" t="s">
        <v>304</v>
      </c>
      <c r="G1600" s="1" t="s">
        <v>16</v>
      </c>
      <c r="H1600" s="1" t="s">
        <v>17</v>
      </c>
      <c r="I1600" s="1" t="s">
        <v>2481</v>
      </c>
      <c r="J1600">
        <v>5.22</v>
      </c>
      <c r="K1600">
        <v>2</v>
      </c>
      <c r="L1600">
        <v>2.4011999999999998</v>
      </c>
    </row>
    <row r="1601" spans="1:12" x14ac:dyDescent="0.25">
      <c r="A1601" s="1" t="s">
        <v>2482</v>
      </c>
      <c r="B1601" s="2">
        <v>41585</v>
      </c>
      <c r="C1601" s="2">
        <v>41589</v>
      </c>
      <c r="D1601" s="1" t="s">
        <v>35</v>
      </c>
      <c r="E1601" s="1" t="s">
        <v>14</v>
      </c>
      <c r="F1601" s="1" t="s">
        <v>197</v>
      </c>
      <c r="G1601" s="1" t="s">
        <v>16</v>
      </c>
      <c r="H1601" s="1" t="s">
        <v>43</v>
      </c>
      <c r="I1601" s="1" t="s">
        <v>1041</v>
      </c>
      <c r="J1601">
        <v>84.84</v>
      </c>
      <c r="K1601">
        <v>3</v>
      </c>
      <c r="L1601">
        <v>22.9068</v>
      </c>
    </row>
    <row r="1602" spans="1:12" x14ac:dyDescent="0.25">
      <c r="A1602" s="1" t="s">
        <v>2483</v>
      </c>
      <c r="B1602" s="2">
        <v>41389</v>
      </c>
      <c r="C1602" s="2">
        <v>41393</v>
      </c>
      <c r="D1602" s="1" t="s">
        <v>2484</v>
      </c>
      <c r="E1602" s="1" t="s">
        <v>14</v>
      </c>
      <c r="F1602" s="1" t="s">
        <v>225</v>
      </c>
      <c r="G1602" s="1" t="s">
        <v>96</v>
      </c>
      <c r="H1602" s="1" t="s">
        <v>67</v>
      </c>
      <c r="I1602" s="1" t="s">
        <v>407</v>
      </c>
      <c r="J1602">
        <v>15.552</v>
      </c>
      <c r="K1602">
        <v>3</v>
      </c>
      <c r="L1602">
        <v>5.4432</v>
      </c>
    </row>
    <row r="1603" spans="1:12" x14ac:dyDescent="0.25">
      <c r="A1603" s="1" t="s">
        <v>2483</v>
      </c>
      <c r="B1603" s="2">
        <v>41389</v>
      </c>
      <c r="C1603" s="2">
        <v>41393</v>
      </c>
      <c r="D1603" s="1" t="s">
        <v>2484</v>
      </c>
      <c r="E1603" s="1" t="s">
        <v>14</v>
      </c>
      <c r="F1603" s="1" t="s">
        <v>225</v>
      </c>
      <c r="G1603" s="1" t="s">
        <v>96</v>
      </c>
      <c r="H1603" s="1" t="s">
        <v>110</v>
      </c>
      <c r="I1603" s="1" t="s">
        <v>1195</v>
      </c>
      <c r="J1603">
        <v>1325.76</v>
      </c>
      <c r="K1603">
        <v>6</v>
      </c>
      <c r="L1603">
        <v>149.148</v>
      </c>
    </row>
    <row r="1604" spans="1:12" x14ac:dyDescent="0.25">
      <c r="A1604" s="1" t="s">
        <v>2483</v>
      </c>
      <c r="B1604" s="2">
        <v>41389</v>
      </c>
      <c r="C1604" s="2">
        <v>41393</v>
      </c>
      <c r="D1604" s="1" t="s">
        <v>2484</v>
      </c>
      <c r="E1604" s="1" t="s">
        <v>14</v>
      </c>
      <c r="F1604" s="1" t="s">
        <v>225</v>
      </c>
      <c r="G1604" s="1" t="s">
        <v>96</v>
      </c>
      <c r="H1604" s="1" t="s">
        <v>27</v>
      </c>
      <c r="I1604" s="1" t="s">
        <v>2485</v>
      </c>
      <c r="J1604">
        <v>3.1080000000000001</v>
      </c>
      <c r="K1604">
        <v>2</v>
      </c>
      <c r="L1604">
        <v>-2.1756000000000002</v>
      </c>
    </row>
    <row r="1605" spans="1:12" x14ac:dyDescent="0.25">
      <c r="A1605" s="1" t="s">
        <v>2486</v>
      </c>
      <c r="B1605" s="2">
        <v>41883</v>
      </c>
      <c r="C1605" s="2">
        <v>41887</v>
      </c>
      <c r="D1605" s="1" t="s">
        <v>2487</v>
      </c>
      <c r="E1605" s="1" t="s">
        <v>14</v>
      </c>
      <c r="F1605" s="1" t="s">
        <v>47</v>
      </c>
      <c r="G1605" s="1" t="s">
        <v>16</v>
      </c>
      <c r="H1605" s="1" t="s">
        <v>27</v>
      </c>
      <c r="I1605" s="1" t="s">
        <v>2488</v>
      </c>
      <c r="J1605">
        <v>6.6719999999999997</v>
      </c>
      <c r="K1605">
        <v>3</v>
      </c>
      <c r="L1605">
        <v>2.1684000000000001</v>
      </c>
    </row>
    <row r="1606" spans="1:12" x14ac:dyDescent="0.25">
      <c r="A1606" s="1" t="s">
        <v>2486</v>
      </c>
      <c r="B1606" s="2">
        <v>41883</v>
      </c>
      <c r="C1606" s="2">
        <v>41887</v>
      </c>
      <c r="D1606" s="1" t="s">
        <v>2487</v>
      </c>
      <c r="E1606" s="1" t="s">
        <v>14</v>
      </c>
      <c r="F1606" s="1" t="s">
        <v>47</v>
      </c>
      <c r="G1606" s="1" t="s">
        <v>16</v>
      </c>
      <c r="H1606" s="1" t="s">
        <v>25</v>
      </c>
      <c r="I1606" s="1" t="s">
        <v>2365</v>
      </c>
      <c r="J1606">
        <v>689.40800000000002</v>
      </c>
      <c r="K1606">
        <v>4</v>
      </c>
      <c r="L1606">
        <v>77.558400000000006</v>
      </c>
    </row>
    <row r="1607" spans="1:12" x14ac:dyDescent="0.25">
      <c r="A1607" s="1" t="s">
        <v>2489</v>
      </c>
      <c r="B1607" s="2">
        <v>41305</v>
      </c>
      <c r="C1607" s="2">
        <v>41309</v>
      </c>
      <c r="D1607" s="1" t="s">
        <v>2490</v>
      </c>
      <c r="E1607" s="1" t="s">
        <v>14</v>
      </c>
      <c r="F1607" s="1" t="s">
        <v>15</v>
      </c>
      <c r="G1607" s="1" t="s">
        <v>16</v>
      </c>
      <c r="H1607" s="1" t="s">
        <v>25</v>
      </c>
      <c r="I1607" s="1" t="s">
        <v>2491</v>
      </c>
      <c r="J1607">
        <v>109.592</v>
      </c>
      <c r="K1607">
        <v>1</v>
      </c>
      <c r="L1607">
        <v>8.2194000000000003</v>
      </c>
    </row>
    <row r="1608" spans="1:12" x14ac:dyDescent="0.25">
      <c r="A1608" s="1" t="s">
        <v>2489</v>
      </c>
      <c r="B1608" s="2">
        <v>41305</v>
      </c>
      <c r="C1608" s="2">
        <v>41309</v>
      </c>
      <c r="D1608" s="1" t="s">
        <v>2490</v>
      </c>
      <c r="E1608" s="1" t="s">
        <v>14</v>
      </c>
      <c r="F1608" s="1" t="s">
        <v>15</v>
      </c>
      <c r="G1608" s="1" t="s">
        <v>16</v>
      </c>
      <c r="H1608" s="1" t="s">
        <v>67</v>
      </c>
      <c r="I1608" s="1" t="s">
        <v>159</v>
      </c>
      <c r="J1608">
        <v>56.7</v>
      </c>
      <c r="K1608">
        <v>5</v>
      </c>
      <c r="L1608">
        <v>27.783000000000001</v>
      </c>
    </row>
    <row r="1609" spans="1:12" x14ac:dyDescent="0.25">
      <c r="A1609" s="1" t="s">
        <v>2492</v>
      </c>
      <c r="B1609" s="2">
        <v>41767</v>
      </c>
      <c r="C1609" s="2">
        <v>41772</v>
      </c>
      <c r="D1609" s="1" t="s">
        <v>2493</v>
      </c>
      <c r="E1609" s="1" t="s">
        <v>14</v>
      </c>
      <c r="F1609" s="1" t="s">
        <v>15</v>
      </c>
      <c r="G1609" s="1" t="s">
        <v>16</v>
      </c>
      <c r="H1609" s="1" t="s">
        <v>58</v>
      </c>
      <c r="I1609" s="1" t="s">
        <v>2494</v>
      </c>
      <c r="J1609">
        <v>79.989999999999995</v>
      </c>
      <c r="K1609">
        <v>1</v>
      </c>
      <c r="L1609">
        <v>28.796399999999998</v>
      </c>
    </row>
    <row r="1610" spans="1:12" x14ac:dyDescent="0.25">
      <c r="A1610" s="1" t="s">
        <v>2495</v>
      </c>
      <c r="B1610" s="2">
        <v>41555</v>
      </c>
      <c r="C1610" s="2">
        <v>41560</v>
      </c>
      <c r="D1610" s="1" t="s">
        <v>2496</v>
      </c>
      <c r="E1610" s="1" t="s">
        <v>14</v>
      </c>
      <c r="F1610" s="1" t="s">
        <v>15</v>
      </c>
      <c r="G1610" s="1" t="s">
        <v>16</v>
      </c>
      <c r="H1610" s="1" t="s">
        <v>67</v>
      </c>
      <c r="I1610" s="1" t="s">
        <v>2497</v>
      </c>
      <c r="J1610">
        <v>10.56</v>
      </c>
      <c r="K1610">
        <v>2</v>
      </c>
      <c r="L1610">
        <v>5.0688000000000004</v>
      </c>
    </row>
    <row r="1611" spans="1:12" x14ac:dyDescent="0.25">
      <c r="A1611" s="1" t="s">
        <v>2498</v>
      </c>
      <c r="B1611" s="2">
        <v>41771</v>
      </c>
      <c r="C1611" s="2">
        <v>41773</v>
      </c>
      <c r="D1611" s="1" t="s">
        <v>2038</v>
      </c>
      <c r="E1611" s="1" t="s">
        <v>14</v>
      </c>
      <c r="F1611" s="1" t="s">
        <v>105</v>
      </c>
      <c r="G1611" s="1" t="s">
        <v>73</v>
      </c>
      <c r="H1611" s="1" t="s">
        <v>296</v>
      </c>
      <c r="I1611" s="1" t="s">
        <v>788</v>
      </c>
      <c r="J1611">
        <v>209.97900000000001</v>
      </c>
      <c r="K1611">
        <v>7</v>
      </c>
      <c r="L1611">
        <v>-356.96429999999998</v>
      </c>
    </row>
    <row r="1612" spans="1:12" x14ac:dyDescent="0.25">
      <c r="A1612" s="1" t="s">
        <v>2499</v>
      </c>
      <c r="B1612" s="2">
        <v>40862</v>
      </c>
      <c r="C1612" s="2">
        <v>40865</v>
      </c>
      <c r="D1612" s="1" t="s">
        <v>2500</v>
      </c>
      <c r="E1612" s="1" t="s">
        <v>14</v>
      </c>
      <c r="F1612" s="1" t="s">
        <v>15</v>
      </c>
      <c r="G1612" s="1" t="s">
        <v>16</v>
      </c>
      <c r="H1612" s="1" t="s">
        <v>21</v>
      </c>
      <c r="I1612" s="1" t="s">
        <v>2501</v>
      </c>
      <c r="J1612">
        <v>10.11</v>
      </c>
      <c r="K1612">
        <v>3</v>
      </c>
      <c r="L1612">
        <v>3.2351999999999999</v>
      </c>
    </row>
    <row r="1613" spans="1:12" x14ac:dyDescent="0.25">
      <c r="A1613" s="1" t="s">
        <v>2499</v>
      </c>
      <c r="B1613" s="2">
        <v>40862</v>
      </c>
      <c r="C1613" s="2">
        <v>40865</v>
      </c>
      <c r="D1613" s="1" t="s">
        <v>2500</v>
      </c>
      <c r="E1613" s="1" t="s">
        <v>14</v>
      </c>
      <c r="F1613" s="1" t="s">
        <v>15</v>
      </c>
      <c r="G1613" s="1" t="s">
        <v>16</v>
      </c>
      <c r="H1613" s="1" t="s">
        <v>58</v>
      </c>
      <c r="I1613" s="1" t="s">
        <v>199</v>
      </c>
      <c r="J1613">
        <v>772.47</v>
      </c>
      <c r="K1613">
        <v>3</v>
      </c>
      <c r="L1613">
        <v>146.76929999999999</v>
      </c>
    </row>
    <row r="1614" spans="1:12" x14ac:dyDescent="0.25">
      <c r="A1614" s="1" t="s">
        <v>2499</v>
      </c>
      <c r="B1614" s="2">
        <v>40862</v>
      </c>
      <c r="C1614" s="2">
        <v>40865</v>
      </c>
      <c r="D1614" s="1" t="s">
        <v>2500</v>
      </c>
      <c r="E1614" s="1" t="s">
        <v>14</v>
      </c>
      <c r="F1614" s="1" t="s">
        <v>15</v>
      </c>
      <c r="G1614" s="1" t="s">
        <v>16</v>
      </c>
      <c r="H1614" s="1" t="s">
        <v>122</v>
      </c>
      <c r="I1614" s="1" t="s">
        <v>2502</v>
      </c>
      <c r="J1614">
        <v>20.46</v>
      </c>
      <c r="K1614">
        <v>2</v>
      </c>
      <c r="L1614">
        <v>5.3196000000000003</v>
      </c>
    </row>
    <row r="1615" spans="1:12" x14ac:dyDescent="0.25">
      <c r="A1615" s="1" t="s">
        <v>2503</v>
      </c>
      <c r="B1615" s="2">
        <v>41627</v>
      </c>
      <c r="C1615" s="2">
        <v>41633</v>
      </c>
      <c r="D1615" s="1" t="s">
        <v>978</v>
      </c>
      <c r="E1615" s="1" t="s">
        <v>14</v>
      </c>
      <c r="F1615" s="1" t="s">
        <v>197</v>
      </c>
      <c r="G1615" s="1" t="s">
        <v>16</v>
      </c>
      <c r="H1615" s="1" t="s">
        <v>58</v>
      </c>
      <c r="I1615" s="1" t="s">
        <v>1108</v>
      </c>
      <c r="J1615">
        <v>72.64</v>
      </c>
      <c r="K1615">
        <v>2</v>
      </c>
      <c r="L1615">
        <v>21.792000000000002</v>
      </c>
    </row>
    <row r="1616" spans="1:12" x14ac:dyDescent="0.25">
      <c r="A1616" s="1" t="s">
        <v>2503</v>
      </c>
      <c r="B1616" s="2">
        <v>41627</v>
      </c>
      <c r="C1616" s="2">
        <v>41633</v>
      </c>
      <c r="D1616" s="1" t="s">
        <v>978</v>
      </c>
      <c r="E1616" s="1" t="s">
        <v>14</v>
      </c>
      <c r="F1616" s="1" t="s">
        <v>197</v>
      </c>
      <c r="G1616" s="1" t="s">
        <v>16</v>
      </c>
      <c r="H1616" s="1" t="s">
        <v>58</v>
      </c>
      <c r="I1616" s="1" t="s">
        <v>199</v>
      </c>
      <c r="J1616">
        <v>772.47</v>
      </c>
      <c r="K1616">
        <v>3</v>
      </c>
      <c r="L1616">
        <v>146.76929999999999</v>
      </c>
    </row>
    <row r="1617" spans="1:12" x14ac:dyDescent="0.25">
      <c r="A1617" s="1" t="s">
        <v>2503</v>
      </c>
      <c r="B1617" s="2">
        <v>41627</v>
      </c>
      <c r="C1617" s="2">
        <v>41633</v>
      </c>
      <c r="D1617" s="1" t="s">
        <v>978</v>
      </c>
      <c r="E1617" s="1" t="s">
        <v>14</v>
      </c>
      <c r="F1617" s="1" t="s">
        <v>197</v>
      </c>
      <c r="G1617" s="1" t="s">
        <v>16</v>
      </c>
      <c r="H1617" s="1" t="s">
        <v>21</v>
      </c>
      <c r="I1617" s="1" t="s">
        <v>2504</v>
      </c>
      <c r="J1617">
        <v>39.92</v>
      </c>
      <c r="K1617">
        <v>4</v>
      </c>
      <c r="L1617">
        <v>11.1776</v>
      </c>
    </row>
    <row r="1618" spans="1:12" x14ac:dyDescent="0.25">
      <c r="A1618" s="1" t="s">
        <v>2505</v>
      </c>
      <c r="B1618" s="2">
        <v>41669</v>
      </c>
      <c r="C1618" s="2">
        <v>41673</v>
      </c>
      <c r="D1618" s="1" t="s">
        <v>660</v>
      </c>
      <c r="E1618" s="1" t="s">
        <v>14</v>
      </c>
      <c r="F1618" s="1" t="s">
        <v>47</v>
      </c>
      <c r="G1618" s="1" t="s">
        <v>16</v>
      </c>
      <c r="H1618" s="1" t="s">
        <v>23</v>
      </c>
      <c r="I1618" s="1" t="s">
        <v>2506</v>
      </c>
      <c r="J1618">
        <v>8.34</v>
      </c>
      <c r="K1618">
        <v>3</v>
      </c>
      <c r="L1618">
        <v>2.1684000000000001</v>
      </c>
    </row>
    <row r="1619" spans="1:12" x14ac:dyDescent="0.25">
      <c r="A1619" s="1" t="s">
        <v>2505</v>
      </c>
      <c r="B1619" s="2">
        <v>41669</v>
      </c>
      <c r="C1619" s="2">
        <v>41673</v>
      </c>
      <c r="D1619" s="1" t="s">
        <v>660</v>
      </c>
      <c r="E1619" s="1" t="s">
        <v>14</v>
      </c>
      <c r="F1619" s="1" t="s">
        <v>47</v>
      </c>
      <c r="G1619" s="1" t="s">
        <v>16</v>
      </c>
      <c r="H1619" s="1" t="s">
        <v>122</v>
      </c>
      <c r="I1619" s="1" t="s">
        <v>2507</v>
      </c>
      <c r="J1619">
        <v>8.57</v>
      </c>
      <c r="K1619">
        <v>1</v>
      </c>
      <c r="L1619">
        <v>2.2282000000000002</v>
      </c>
    </row>
    <row r="1620" spans="1:12" x14ac:dyDescent="0.25">
      <c r="A1620" s="1" t="s">
        <v>2505</v>
      </c>
      <c r="B1620" s="2">
        <v>41669</v>
      </c>
      <c r="C1620" s="2">
        <v>41673</v>
      </c>
      <c r="D1620" s="1" t="s">
        <v>660</v>
      </c>
      <c r="E1620" s="1" t="s">
        <v>14</v>
      </c>
      <c r="F1620" s="1" t="s">
        <v>47</v>
      </c>
      <c r="G1620" s="1" t="s">
        <v>16</v>
      </c>
      <c r="H1620" s="1" t="s">
        <v>27</v>
      </c>
      <c r="I1620" s="1" t="s">
        <v>356</v>
      </c>
      <c r="J1620">
        <v>119.616</v>
      </c>
      <c r="K1620">
        <v>8</v>
      </c>
      <c r="L1620">
        <v>40.370399999999997</v>
      </c>
    </row>
    <row r="1621" spans="1:12" x14ac:dyDescent="0.25">
      <c r="A1621" s="1" t="s">
        <v>2508</v>
      </c>
      <c r="B1621" s="2">
        <v>40639</v>
      </c>
      <c r="C1621" s="2">
        <v>40645</v>
      </c>
      <c r="D1621" s="1" t="s">
        <v>1415</v>
      </c>
      <c r="E1621" s="1" t="s">
        <v>14</v>
      </c>
      <c r="F1621" s="1" t="s">
        <v>36</v>
      </c>
      <c r="G1621" s="1" t="s">
        <v>37</v>
      </c>
      <c r="H1621" s="1" t="s">
        <v>31</v>
      </c>
      <c r="I1621" s="1" t="s">
        <v>2185</v>
      </c>
      <c r="J1621">
        <v>653.54999999999995</v>
      </c>
      <c r="K1621">
        <v>3</v>
      </c>
      <c r="L1621">
        <v>111.1035</v>
      </c>
    </row>
    <row r="1622" spans="1:12" x14ac:dyDescent="0.25">
      <c r="A1622" s="1" t="s">
        <v>2508</v>
      </c>
      <c r="B1622" s="2">
        <v>40639</v>
      </c>
      <c r="C1622" s="2">
        <v>40645</v>
      </c>
      <c r="D1622" s="1" t="s">
        <v>1415</v>
      </c>
      <c r="E1622" s="1" t="s">
        <v>14</v>
      </c>
      <c r="F1622" s="1" t="s">
        <v>36</v>
      </c>
      <c r="G1622" s="1" t="s">
        <v>37</v>
      </c>
      <c r="H1622" s="1" t="s">
        <v>58</v>
      </c>
      <c r="I1622" s="1" t="s">
        <v>568</v>
      </c>
      <c r="J1622">
        <v>33.9</v>
      </c>
      <c r="K1622">
        <v>2</v>
      </c>
      <c r="L1622">
        <v>2.0339999999999998</v>
      </c>
    </row>
    <row r="1623" spans="1:12" x14ac:dyDescent="0.25">
      <c r="A1623" s="1" t="s">
        <v>2509</v>
      </c>
      <c r="B1623" s="2">
        <v>41589</v>
      </c>
      <c r="C1623" s="2">
        <v>41592</v>
      </c>
      <c r="D1623" s="1" t="s">
        <v>2510</v>
      </c>
      <c r="E1623" s="1" t="s">
        <v>14</v>
      </c>
      <c r="F1623" s="1" t="s">
        <v>15</v>
      </c>
      <c r="G1623" s="1" t="s">
        <v>16</v>
      </c>
      <c r="H1623" s="1" t="s">
        <v>67</v>
      </c>
      <c r="I1623" s="1" t="s">
        <v>2511</v>
      </c>
      <c r="J1623">
        <v>67.709999999999994</v>
      </c>
      <c r="K1623">
        <v>3</v>
      </c>
      <c r="L1623">
        <v>32.500799999999998</v>
      </c>
    </row>
    <row r="1624" spans="1:12" x14ac:dyDescent="0.25">
      <c r="A1624" s="1" t="s">
        <v>2509</v>
      </c>
      <c r="B1624" s="2">
        <v>41589</v>
      </c>
      <c r="C1624" s="2">
        <v>41592</v>
      </c>
      <c r="D1624" s="1" t="s">
        <v>2510</v>
      </c>
      <c r="E1624" s="1" t="s">
        <v>14</v>
      </c>
      <c r="F1624" s="1" t="s">
        <v>15</v>
      </c>
      <c r="G1624" s="1" t="s">
        <v>16</v>
      </c>
      <c r="H1624" s="1" t="s">
        <v>29</v>
      </c>
      <c r="I1624" s="1" t="s">
        <v>2512</v>
      </c>
      <c r="J1624">
        <v>129.91999999999999</v>
      </c>
      <c r="K1624">
        <v>4</v>
      </c>
      <c r="L1624">
        <v>38.975999999999999</v>
      </c>
    </row>
    <row r="1625" spans="1:12" x14ac:dyDescent="0.25">
      <c r="A1625" s="1" t="s">
        <v>2509</v>
      </c>
      <c r="B1625" s="2">
        <v>41589</v>
      </c>
      <c r="C1625" s="2">
        <v>41592</v>
      </c>
      <c r="D1625" s="1" t="s">
        <v>2510</v>
      </c>
      <c r="E1625" s="1" t="s">
        <v>14</v>
      </c>
      <c r="F1625" s="1" t="s">
        <v>15</v>
      </c>
      <c r="G1625" s="1" t="s">
        <v>16</v>
      </c>
      <c r="H1625" s="1" t="s">
        <v>21</v>
      </c>
      <c r="I1625" s="1" t="s">
        <v>2513</v>
      </c>
      <c r="J1625">
        <v>467.46</v>
      </c>
      <c r="K1625">
        <v>9</v>
      </c>
      <c r="L1625">
        <v>191.65860000000001</v>
      </c>
    </row>
    <row r="1626" spans="1:12" x14ac:dyDescent="0.25">
      <c r="A1626" s="1" t="s">
        <v>2509</v>
      </c>
      <c r="B1626" s="2">
        <v>41589</v>
      </c>
      <c r="C1626" s="2">
        <v>41592</v>
      </c>
      <c r="D1626" s="1" t="s">
        <v>2510</v>
      </c>
      <c r="E1626" s="1" t="s">
        <v>14</v>
      </c>
      <c r="F1626" s="1" t="s">
        <v>15</v>
      </c>
      <c r="G1626" s="1" t="s">
        <v>16</v>
      </c>
      <c r="H1626" s="1" t="s">
        <v>67</v>
      </c>
      <c r="I1626" s="1" t="s">
        <v>2514</v>
      </c>
      <c r="J1626">
        <v>61.4</v>
      </c>
      <c r="K1626">
        <v>5</v>
      </c>
      <c r="L1626">
        <v>28.858000000000001</v>
      </c>
    </row>
    <row r="1627" spans="1:12" x14ac:dyDescent="0.25">
      <c r="A1627" s="1" t="s">
        <v>2509</v>
      </c>
      <c r="B1627" s="2">
        <v>41589</v>
      </c>
      <c r="C1627" s="2">
        <v>41592</v>
      </c>
      <c r="D1627" s="1" t="s">
        <v>2510</v>
      </c>
      <c r="E1627" s="1" t="s">
        <v>14</v>
      </c>
      <c r="F1627" s="1" t="s">
        <v>15</v>
      </c>
      <c r="G1627" s="1" t="s">
        <v>16</v>
      </c>
      <c r="H1627" s="1" t="s">
        <v>43</v>
      </c>
      <c r="I1627" s="1" t="s">
        <v>618</v>
      </c>
      <c r="J1627">
        <v>720.76</v>
      </c>
      <c r="K1627">
        <v>4</v>
      </c>
      <c r="L1627">
        <v>187.39760000000001</v>
      </c>
    </row>
    <row r="1628" spans="1:12" x14ac:dyDescent="0.25">
      <c r="A1628" s="1" t="s">
        <v>2509</v>
      </c>
      <c r="B1628" s="2">
        <v>41589</v>
      </c>
      <c r="C1628" s="2">
        <v>41592</v>
      </c>
      <c r="D1628" s="1" t="s">
        <v>2510</v>
      </c>
      <c r="E1628" s="1" t="s">
        <v>14</v>
      </c>
      <c r="F1628" s="1" t="s">
        <v>15</v>
      </c>
      <c r="G1628" s="1" t="s">
        <v>16</v>
      </c>
      <c r="H1628" s="1" t="s">
        <v>27</v>
      </c>
      <c r="I1628" s="1" t="s">
        <v>757</v>
      </c>
      <c r="J1628">
        <v>5.1840000000000002</v>
      </c>
      <c r="K1628">
        <v>3</v>
      </c>
      <c r="L1628">
        <v>1.8144</v>
      </c>
    </row>
    <row r="1629" spans="1:12" x14ac:dyDescent="0.25">
      <c r="A1629" s="1" t="s">
        <v>2509</v>
      </c>
      <c r="B1629" s="2">
        <v>41589</v>
      </c>
      <c r="C1629" s="2">
        <v>41592</v>
      </c>
      <c r="D1629" s="1" t="s">
        <v>2510</v>
      </c>
      <c r="E1629" s="1" t="s">
        <v>14</v>
      </c>
      <c r="F1629" s="1" t="s">
        <v>15</v>
      </c>
      <c r="G1629" s="1" t="s">
        <v>16</v>
      </c>
      <c r="H1629" s="1" t="s">
        <v>23</v>
      </c>
      <c r="I1629" s="1" t="s">
        <v>2142</v>
      </c>
      <c r="J1629">
        <v>14.7</v>
      </c>
      <c r="K1629">
        <v>5</v>
      </c>
      <c r="L1629">
        <v>3.9689999999999999</v>
      </c>
    </row>
    <row r="1630" spans="1:12" x14ac:dyDescent="0.25">
      <c r="A1630" s="1" t="s">
        <v>2515</v>
      </c>
      <c r="B1630" s="2">
        <v>41170</v>
      </c>
      <c r="C1630" s="2">
        <v>41176</v>
      </c>
      <c r="D1630" s="1" t="s">
        <v>2493</v>
      </c>
      <c r="E1630" s="1" t="s">
        <v>14</v>
      </c>
      <c r="F1630" s="1" t="s">
        <v>279</v>
      </c>
      <c r="G1630" s="1" t="s">
        <v>37</v>
      </c>
      <c r="H1630" s="1" t="s">
        <v>67</v>
      </c>
      <c r="I1630" s="1" t="s">
        <v>1371</v>
      </c>
      <c r="J1630">
        <v>18.54</v>
      </c>
      <c r="K1630">
        <v>2</v>
      </c>
      <c r="L1630">
        <v>8.7138000000000009</v>
      </c>
    </row>
    <row r="1631" spans="1:12" x14ac:dyDescent="0.25">
      <c r="A1631" s="1" t="s">
        <v>2516</v>
      </c>
      <c r="B1631" s="2">
        <v>41160</v>
      </c>
      <c r="C1631" s="2">
        <v>41163</v>
      </c>
      <c r="D1631" s="1" t="s">
        <v>722</v>
      </c>
      <c r="E1631" s="1" t="s">
        <v>14</v>
      </c>
      <c r="F1631" s="1" t="s">
        <v>2517</v>
      </c>
      <c r="G1631" s="1" t="s">
        <v>16</v>
      </c>
      <c r="H1631" s="1" t="s">
        <v>67</v>
      </c>
      <c r="I1631" s="1" t="s">
        <v>2518</v>
      </c>
      <c r="J1631">
        <v>26.4</v>
      </c>
      <c r="K1631">
        <v>5</v>
      </c>
      <c r="L1631">
        <v>11.88</v>
      </c>
    </row>
    <row r="1632" spans="1:12" x14ac:dyDescent="0.25">
      <c r="A1632" s="1" t="s">
        <v>2516</v>
      </c>
      <c r="B1632" s="2">
        <v>41160</v>
      </c>
      <c r="C1632" s="2">
        <v>41163</v>
      </c>
      <c r="D1632" s="1" t="s">
        <v>722</v>
      </c>
      <c r="E1632" s="1" t="s">
        <v>14</v>
      </c>
      <c r="F1632" s="1" t="s">
        <v>2517</v>
      </c>
      <c r="G1632" s="1" t="s">
        <v>16</v>
      </c>
      <c r="H1632" s="1" t="s">
        <v>43</v>
      </c>
      <c r="I1632" s="1" t="s">
        <v>590</v>
      </c>
      <c r="J1632">
        <v>41.88</v>
      </c>
      <c r="K1632">
        <v>6</v>
      </c>
      <c r="L1632">
        <v>0.83760000000000001</v>
      </c>
    </row>
    <row r="1633" spans="1:12" x14ac:dyDescent="0.25">
      <c r="A1633" s="1" t="s">
        <v>2519</v>
      </c>
      <c r="B1633" s="2">
        <v>41655</v>
      </c>
      <c r="C1633" s="2">
        <v>41659</v>
      </c>
      <c r="D1633" s="1" t="s">
        <v>2520</v>
      </c>
      <c r="E1633" s="1" t="s">
        <v>14</v>
      </c>
      <c r="F1633" s="1" t="s">
        <v>15</v>
      </c>
      <c r="G1633" s="1" t="s">
        <v>16</v>
      </c>
      <c r="H1633" s="1" t="s">
        <v>23</v>
      </c>
      <c r="I1633" s="1" t="s">
        <v>2521</v>
      </c>
      <c r="J1633">
        <v>21.4</v>
      </c>
      <c r="K1633">
        <v>5</v>
      </c>
      <c r="L1633">
        <v>6.2060000000000004</v>
      </c>
    </row>
    <row r="1634" spans="1:12" x14ac:dyDescent="0.25">
      <c r="A1634" s="1" t="s">
        <v>2522</v>
      </c>
      <c r="B1634" s="2">
        <v>41218</v>
      </c>
      <c r="C1634" s="2">
        <v>41218</v>
      </c>
      <c r="D1634" s="1" t="s">
        <v>1360</v>
      </c>
      <c r="E1634" s="1" t="s">
        <v>14</v>
      </c>
      <c r="F1634" s="1" t="s">
        <v>47</v>
      </c>
      <c r="G1634" s="1" t="s">
        <v>16</v>
      </c>
      <c r="H1634" s="1" t="s">
        <v>43</v>
      </c>
      <c r="I1634" s="1" t="s">
        <v>1269</v>
      </c>
      <c r="J1634">
        <v>62.8</v>
      </c>
      <c r="K1634">
        <v>4</v>
      </c>
      <c r="L1634">
        <v>15.7</v>
      </c>
    </row>
    <row r="1635" spans="1:12" x14ac:dyDescent="0.25">
      <c r="A1635" s="1" t="s">
        <v>2523</v>
      </c>
      <c r="B1635" s="2">
        <v>41755</v>
      </c>
      <c r="C1635" s="2">
        <v>41759</v>
      </c>
      <c r="D1635" s="1" t="s">
        <v>2524</v>
      </c>
      <c r="E1635" s="1" t="s">
        <v>14</v>
      </c>
      <c r="F1635" s="1" t="s">
        <v>15</v>
      </c>
      <c r="G1635" s="1" t="s">
        <v>16</v>
      </c>
      <c r="H1635" s="1" t="s">
        <v>27</v>
      </c>
      <c r="I1635" s="1" t="s">
        <v>811</v>
      </c>
      <c r="J1635">
        <v>13.904</v>
      </c>
      <c r="K1635">
        <v>2</v>
      </c>
      <c r="L1635">
        <v>4.5187999999999997</v>
      </c>
    </row>
    <row r="1636" spans="1:12" x14ac:dyDescent="0.25">
      <c r="A1636" s="1" t="s">
        <v>2525</v>
      </c>
      <c r="B1636" s="2">
        <v>41969</v>
      </c>
      <c r="C1636" s="2">
        <v>41973</v>
      </c>
      <c r="D1636" s="1" t="s">
        <v>2526</v>
      </c>
      <c r="E1636" s="1" t="s">
        <v>14</v>
      </c>
      <c r="F1636" s="1" t="s">
        <v>47</v>
      </c>
      <c r="G1636" s="1" t="s">
        <v>16</v>
      </c>
      <c r="H1636" s="1" t="s">
        <v>296</v>
      </c>
      <c r="I1636" s="1" t="s">
        <v>1644</v>
      </c>
      <c r="J1636">
        <v>359.49900000000002</v>
      </c>
      <c r="K1636">
        <v>3</v>
      </c>
      <c r="L1636">
        <v>-29.605799999999999</v>
      </c>
    </row>
    <row r="1637" spans="1:12" x14ac:dyDescent="0.25">
      <c r="A1637" s="1" t="s">
        <v>2525</v>
      </c>
      <c r="B1637" s="2">
        <v>41969</v>
      </c>
      <c r="C1637" s="2">
        <v>41973</v>
      </c>
      <c r="D1637" s="1" t="s">
        <v>2526</v>
      </c>
      <c r="E1637" s="1" t="s">
        <v>14</v>
      </c>
      <c r="F1637" s="1" t="s">
        <v>47</v>
      </c>
      <c r="G1637" s="1" t="s">
        <v>16</v>
      </c>
      <c r="H1637" s="1" t="s">
        <v>43</v>
      </c>
      <c r="I1637" s="1" t="s">
        <v>392</v>
      </c>
      <c r="J1637">
        <v>10.48</v>
      </c>
      <c r="K1637">
        <v>1</v>
      </c>
      <c r="L1637">
        <v>2.8296000000000001</v>
      </c>
    </row>
    <row r="1638" spans="1:12" x14ac:dyDescent="0.25">
      <c r="A1638" s="1" t="s">
        <v>2527</v>
      </c>
      <c r="B1638" s="2">
        <v>41856</v>
      </c>
      <c r="C1638" s="2">
        <v>41859</v>
      </c>
      <c r="D1638" s="1" t="s">
        <v>1466</v>
      </c>
      <c r="E1638" s="1" t="s">
        <v>14</v>
      </c>
      <c r="F1638" s="1" t="s">
        <v>2528</v>
      </c>
      <c r="G1638" s="1" t="s">
        <v>96</v>
      </c>
      <c r="H1638" s="1" t="s">
        <v>67</v>
      </c>
      <c r="I1638" s="1" t="s">
        <v>2529</v>
      </c>
      <c r="J1638">
        <v>7.968</v>
      </c>
      <c r="K1638">
        <v>2</v>
      </c>
      <c r="L1638">
        <v>2.8883999999999999</v>
      </c>
    </row>
    <row r="1639" spans="1:12" x14ac:dyDescent="0.25">
      <c r="A1639" s="1" t="s">
        <v>2527</v>
      </c>
      <c r="B1639" s="2">
        <v>41856</v>
      </c>
      <c r="C1639" s="2">
        <v>41859</v>
      </c>
      <c r="D1639" s="1" t="s">
        <v>1466</v>
      </c>
      <c r="E1639" s="1" t="s">
        <v>14</v>
      </c>
      <c r="F1639" s="1" t="s">
        <v>2528</v>
      </c>
      <c r="G1639" s="1" t="s">
        <v>96</v>
      </c>
      <c r="H1639" s="1" t="s">
        <v>128</v>
      </c>
      <c r="I1639" s="1" t="s">
        <v>1994</v>
      </c>
      <c r="J1639">
        <v>8.7840000000000007</v>
      </c>
      <c r="K1639">
        <v>1</v>
      </c>
      <c r="L1639">
        <v>3.1842000000000001</v>
      </c>
    </row>
    <row r="1640" spans="1:12" x14ac:dyDescent="0.25">
      <c r="A1640" s="1" t="s">
        <v>2530</v>
      </c>
      <c r="B1640" s="2">
        <v>42004</v>
      </c>
      <c r="C1640" s="2">
        <v>42008</v>
      </c>
      <c r="D1640" s="1" t="s">
        <v>2531</v>
      </c>
      <c r="E1640" s="1" t="s">
        <v>14</v>
      </c>
      <c r="F1640" s="1" t="s">
        <v>2528</v>
      </c>
      <c r="G1640" s="1" t="s">
        <v>96</v>
      </c>
      <c r="H1640" s="1" t="s">
        <v>119</v>
      </c>
      <c r="I1640" s="1" t="s">
        <v>2532</v>
      </c>
      <c r="J1640">
        <v>3.024</v>
      </c>
      <c r="K1640">
        <v>3</v>
      </c>
      <c r="L1640">
        <v>-0.6048</v>
      </c>
    </row>
    <row r="1641" spans="1:12" x14ac:dyDescent="0.25">
      <c r="A1641" s="1" t="s">
        <v>2533</v>
      </c>
      <c r="B1641" s="2">
        <v>41128</v>
      </c>
      <c r="C1641" s="2">
        <v>41133</v>
      </c>
      <c r="D1641" s="1" t="s">
        <v>2534</v>
      </c>
      <c r="E1641" s="1" t="s">
        <v>14</v>
      </c>
      <c r="F1641" s="1" t="s">
        <v>1625</v>
      </c>
      <c r="G1641" s="1" t="s">
        <v>16</v>
      </c>
      <c r="H1641" s="1" t="s">
        <v>27</v>
      </c>
      <c r="I1641" s="1" t="s">
        <v>2535</v>
      </c>
      <c r="J1641">
        <v>19.152000000000001</v>
      </c>
      <c r="K1641">
        <v>3</v>
      </c>
      <c r="L1641">
        <v>6.4638</v>
      </c>
    </row>
    <row r="1642" spans="1:12" x14ac:dyDescent="0.25">
      <c r="A1642" s="1" t="s">
        <v>2536</v>
      </c>
      <c r="B1642" s="2">
        <v>41596</v>
      </c>
      <c r="C1642" s="2">
        <v>41601</v>
      </c>
      <c r="D1642" s="1" t="s">
        <v>1257</v>
      </c>
      <c r="E1642" s="1" t="s">
        <v>14</v>
      </c>
      <c r="F1642" s="1" t="s">
        <v>157</v>
      </c>
      <c r="G1642" s="1" t="s">
        <v>158</v>
      </c>
      <c r="H1642" s="1" t="s">
        <v>27</v>
      </c>
      <c r="I1642" s="1" t="s">
        <v>251</v>
      </c>
      <c r="J1642">
        <v>10.776</v>
      </c>
      <c r="K1642">
        <v>3</v>
      </c>
      <c r="L1642">
        <v>3.3675000000000002</v>
      </c>
    </row>
    <row r="1643" spans="1:12" x14ac:dyDescent="0.25">
      <c r="A1643" s="1" t="s">
        <v>2537</v>
      </c>
      <c r="B1643" s="2">
        <v>42003</v>
      </c>
      <c r="C1643" s="2">
        <v>42010</v>
      </c>
      <c r="D1643" s="1" t="s">
        <v>232</v>
      </c>
      <c r="E1643" s="1" t="s">
        <v>14</v>
      </c>
      <c r="F1643" s="1" t="s">
        <v>401</v>
      </c>
      <c r="G1643" s="1" t="s">
        <v>16</v>
      </c>
      <c r="H1643" s="1" t="s">
        <v>21</v>
      </c>
      <c r="I1643" s="1" t="s">
        <v>2538</v>
      </c>
      <c r="J1643">
        <v>101.12</v>
      </c>
      <c r="K1643">
        <v>8</v>
      </c>
      <c r="L1643">
        <v>37.414400000000001</v>
      </c>
    </row>
    <row r="1644" spans="1:12" x14ac:dyDescent="0.25">
      <c r="A1644" s="1" t="s">
        <v>2539</v>
      </c>
      <c r="B1644" s="2">
        <v>41571</v>
      </c>
      <c r="C1644" s="2">
        <v>41576</v>
      </c>
      <c r="D1644" s="1" t="s">
        <v>1578</v>
      </c>
      <c r="E1644" s="1" t="s">
        <v>14</v>
      </c>
      <c r="F1644" s="1" t="s">
        <v>36</v>
      </c>
      <c r="G1644" s="1" t="s">
        <v>37</v>
      </c>
      <c r="H1644" s="1" t="s">
        <v>119</v>
      </c>
      <c r="I1644" s="1" t="s">
        <v>647</v>
      </c>
      <c r="J1644">
        <v>17.05</v>
      </c>
      <c r="K1644">
        <v>5</v>
      </c>
      <c r="L1644">
        <v>8.1839999999999993</v>
      </c>
    </row>
    <row r="1645" spans="1:12" x14ac:dyDescent="0.25">
      <c r="A1645" s="1" t="s">
        <v>2540</v>
      </c>
      <c r="B1645" s="2">
        <v>41257</v>
      </c>
      <c r="C1645" s="2">
        <v>41262</v>
      </c>
      <c r="D1645" s="1" t="s">
        <v>997</v>
      </c>
      <c r="E1645" s="1" t="s">
        <v>14</v>
      </c>
      <c r="F1645" s="1" t="s">
        <v>197</v>
      </c>
      <c r="G1645" s="1" t="s">
        <v>16</v>
      </c>
      <c r="H1645" s="1" t="s">
        <v>27</v>
      </c>
      <c r="I1645" s="1" t="s">
        <v>2541</v>
      </c>
      <c r="J1645">
        <v>8.0960000000000001</v>
      </c>
      <c r="K1645">
        <v>2</v>
      </c>
      <c r="L1645">
        <v>2.7324000000000002</v>
      </c>
    </row>
    <row r="1646" spans="1:12" x14ac:dyDescent="0.25">
      <c r="A1646" s="1" t="s">
        <v>2542</v>
      </c>
      <c r="B1646" s="2">
        <v>41221</v>
      </c>
      <c r="C1646" s="2">
        <v>41225</v>
      </c>
      <c r="D1646" s="1" t="s">
        <v>2543</v>
      </c>
      <c r="E1646" s="1" t="s">
        <v>14</v>
      </c>
      <c r="F1646" s="1" t="s">
        <v>47</v>
      </c>
      <c r="G1646" s="1" t="s">
        <v>16</v>
      </c>
      <c r="H1646" s="1" t="s">
        <v>58</v>
      </c>
      <c r="I1646" s="1" t="s">
        <v>221</v>
      </c>
      <c r="J1646">
        <v>119.9</v>
      </c>
      <c r="K1646">
        <v>2</v>
      </c>
      <c r="L1646">
        <v>43.164000000000001</v>
      </c>
    </row>
    <row r="1647" spans="1:12" x14ac:dyDescent="0.25">
      <c r="A1647" s="1" t="s">
        <v>2544</v>
      </c>
      <c r="B1647" s="2">
        <v>41673</v>
      </c>
      <c r="C1647" s="2">
        <v>41678</v>
      </c>
      <c r="D1647" s="1" t="s">
        <v>473</v>
      </c>
      <c r="E1647" s="1" t="s">
        <v>14</v>
      </c>
      <c r="F1647" s="1" t="s">
        <v>15</v>
      </c>
      <c r="G1647" s="1" t="s">
        <v>16</v>
      </c>
      <c r="H1647" s="1" t="s">
        <v>21</v>
      </c>
      <c r="I1647" s="1" t="s">
        <v>1102</v>
      </c>
      <c r="J1647">
        <v>86.26</v>
      </c>
      <c r="K1647">
        <v>2</v>
      </c>
      <c r="L1647">
        <v>29.328399999999998</v>
      </c>
    </row>
    <row r="1648" spans="1:12" x14ac:dyDescent="0.25">
      <c r="A1648" s="1" t="s">
        <v>2544</v>
      </c>
      <c r="B1648" s="2">
        <v>41673</v>
      </c>
      <c r="C1648" s="2">
        <v>41678</v>
      </c>
      <c r="D1648" s="1" t="s">
        <v>473</v>
      </c>
      <c r="E1648" s="1" t="s">
        <v>14</v>
      </c>
      <c r="F1648" s="1" t="s">
        <v>15</v>
      </c>
      <c r="G1648" s="1" t="s">
        <v>16</v>
      </c>
      <c r="H1648" s="1" t="s">
        <v>43</v>
      </c>
      <c r="I1648" s="1" t="s">
        <v>1969</v>
      </c>
      <c r="J1648">
        <v>139.04</v>
      </c>
      <c r="K1648">
        <v>4</v>
      </c>
      <c r="L1648">
        <v>38.931199999999997</v>
      </c>
    </row>
    <row r="1649" spans="1:12" x14ac:dyDescent="0.25">
      <c r="A1649" s="1" t="s">
        <v>2544</v>
      </c>
      <c r="B1649" s="2">
        <v>41673</v>
      </c>
      <c r="C1649" s="2">
        <v>41678</v>
      </c>
      <c r="D1649" s="1" t="s">
        <v>473</v>
      </c>
      <c r="E1649" s="1" t="s">
        <v>14</v>
      </c>
      <c r="F1649" s="1" t="s">
        <v>15</v>
      </c>
      <c r="G1649" s="1" t="s">
        <v>16</v>
      </c>
      <c r="H1649" s="1" t="s">
        <v>29</v>
      </c>
      <c r="I1649" s="1" t="s">
        <v>1324</v>
      </c>
      <c r="J1649">
        <v>46.8</v>
      </c>
      <c r="K1649">
        <v>4</v>
      </c>
      <c r="L1649">
        <v>16.38</v>
      </c>
    </row>
    <row r="1650" spans="1:12" x14ac:dyDescent="0.25">
      <c r="A1650" s="1" t="s">
        <v>2545</v>
      </c>
      <c r="B1650" s="2">
        <v>41998</v>
      </c>
      <c r="C1650" s="2">
        <v>42005</v>
      </c>
      <c r="D1650" s="1" t="s">
        <v>2546</v>
      </c>
      <c r="E1650" s="1" t="s">
        <v>14</v>
      </c>
      <c r="F1650" s="1" t="s">
        <v>2547</v>
      </c>
      <c r="G1650" s="1" t="s">
        <v>73</v>
      </c>
      <c r="H1650" s="1" t="s">
        <v>21</v>
      </c>
      <c r="I1650" s="1" t="s">
        <v>2548</v>
      </c>
      <c r="J1650">
        <v>8.5440000000000005</v>
      </c>
      <c r="K1650">
        <v>4</v>
      </c>
      <c r="L1650">
        <v>1.9224000000000001</v>
      </c>
    </row>
    <row r="1651" spans="1:12" x14ac:dyDescent="0.25">
      <c r="A1651" s="1" t="s">
        <v>2545</v>
      </c>
      <c r="B1651" s="2">
        <v>41998</v>
      </c>
      <c r="C1651" s="2">
        <v>42005</v>
      </c>
      <c r="D1651" s="1" t="s">
        <v>2546</v>
      </c>
      <c r="E1651" s="1" t="s">
        <v>14</v>
      </c>
      <c r="F1651" s="1" t="s">
        <v>2547</v>
      </c>
      <c r="G1651" s="1" t="s">
        <v>73</v>
      </c>
      <c r="H1651" s="1" t="s">
        <v>110</v>
      </c>
      <c r="I1651" s="1" t="s">
        <v>1399</v>
      </c>
      <c r="J1651">
        <v>842.37599999999998</v>
      </c>
      <c r="K1651">
        <v>3</v>
      </c>
      <c r="L1651">
        <v>105.297</v>
      </c>
    </row>
    <row r="1652" spans="1:12" x14ac:dyDescent="0.25">
      <c r="A1652" s="1" t="s">
        <v>2549</v>
      </c>
      <c r="B1652" s="2">
        <v>41705</v>
      </c>
      <c r="C1652" s="2">
        <v>41709</v>
      </c>
      <c r="D1652" s="1" t="s">
        <v>126</v>
      </c>
      <c r="E1652" s="1" t="s">
        <v>14</v>
      </c>
      <c r="F1652" s="1" t="s">
        <v>47</v>
      </c>
      <c r="G1652" s="1" t="s">
        <v>16</v>
      </c>
      <c r="H1652" s="1" t="s">
        <v>43</v>
      </c>
      <c r="I1652" s="1" t="s">
        <v>1697</v>
      </c>
      <c r="J1652">
        <v>67.78</v>
      </c>
      <c r="K1652">
        <v>2</v>
      </c>
      <c r="L1652">
        <v>16.945</v>
      </c>
    </row>
    <row r="1653" spans="1:12" x14ac:dyDescent="0.25">
      <c r="A1653" s="1" t="s">
        <v>2550</v>
      </c>
      <c r="B1653" s="2">
        <v>41908</v>
      </c>
      <c r="C1653" s="2">
        <v>41911</v>
      </c>
      <c r="D1653" s="1" t="s">
        <v>2551</v>
      </c>
      <c r="E1653" s="1" t="s">
        <v>14</v>
      </c>
      <c r="F1653" s="1" t="s">
        <v>2552</v>
      </c>
      <c r="G1653" s="1" t="s">
        <v>375</v>
      </c>
      <c r="H1653" s="1" t="s">
        <v>43</v>
      </c>
      <c r="I1653" s="1" t="s">
        <v>2146</v>
      </c>
      <c r="J1653">
        <v>39.9</v>
      </c>
      <c r="K1653">
        <v>5</v>
      </c>
      <c r="L1653">
        <v>10.374000000000001</v>
      </c>
    </row>
    <row r="1654" spans="1:12" x14ac:dyDescent="0.25">
      <c r="A1654" s="1" t="s">
        <v>2553</v>
      </c>
      <c r="B1654" s="2">
        <v>41208</v>
      </c>
      <c r="C1654" s="2">
        <v>41212</v>
      </c>
      <c r="D1654" s="1" t="s">
        <v>2189</v>
      </c>
      <c r="E1654" s="1" t="s">
        <v>14</v>
      </c>
      <c r="F1654" s="1" t="s">
        <v>1227</v>
      </c>
      <c r="G1654" s="1" t="s">
        <v>73</v>
      </c>
      <c r="H1654" s="1" t="s">
        <v>25</v>
      </c>
      <c r="I1654" s="1" t="s">
        <v>2554</v>
      </c>
      <c r="J1654">
        <v>105.584</v>
      </c>
      <c r="K1654">
        <v>2</v>
      </c>
      <c r="L1654">
        <v>9.2385999999999999</v>
      </c>
    </row>
    <row r="1655" spans="1:12" x14ac:dyDescent="0.25">
      <c r="A1655" s="1" t="s">
        <v>2553</v>
      </c>
      <c r="B1655" s="2">
        <v>41208</v>
      </c>
      <c r="C1655" s="2">
        <v>41212</v>
      </c>
      <c r="D1655" s="1" t="s">
        <v>2189</v>
      </c>
      <c r="E1655" s="1" t="s">
        <v>14</v>
      </c>
      <c r="F1655" s="1" t="s">
        <v>1227</v>
      </c>
      <c r="G1655" s="1" t="s">
        <v>73</v>
      </c>
      <c r="H1655" s="1" t="s">
        <v>25</v>
      </c>
      <c r="I1655" s="1" t="s">
        <v>2555</v>
      </c>
      <c r="J1655">
        <v>68.72</v>
      </c>
      <c r="K1655">
        <v>2</v>
      </c>
      <c r="L1655">
        <v>-14.603</v>
      </c>
    </row>
    <row r="1656" spans="1:12" x14ac:dyDescent="0.25">
      <c r="A1656" s="1" t="s">
        <v>2556</v>
      </c>
      <c r="B1656" s="2">
        <v>40754</v>
      </c>
      <c r="C1656" s="2">
        <v>40760</v>
      </c>
      <c r="D1656" s="1" t="s">
        <v>2319</v>
      </c>
      <c r="E1656" s="1" t="s">
        <v>14</v>
      </c>
      <c r="F1656" s="1" t="s">
        <v>36</v>
      </c>
      <c r="G1656" s="1" t="s">
        <v>37</v>
      </c>
      <c r="H1656" s="1" t="s">
        <v>296</v>
      </c>
      <c r="I1656" s="1" t="s">
        <v>1879</v>
      </c>
      <c r="J1656">
        <v>1367.84</v>
      </c>
      <c r="K1656">
        <v>8</v>
      </c>
      <c r="L1656">
        <v>259.88959999999997</v>
      </c>
    </row>
    <row r="1657" spans="1:12" x14ac:dyDescent="0.25">
      <c r="A1657" s="1" t="s">
        <v>2557</v>
      </c>
      <c r="B1657" s="2">
        <v>41096</v>
      </c>
      <c r="C1657" s="2">
        <v>41101</v>
      </c>
      <c r="D1657" s="1" t="s">
        <v>1847</v>
      </c>
      <c r="E1657" s="1" t="s">
        <v>14</v>
      </c>
      <c r="F1657" s="1" t="s">
        <v>133</v>
      </c>
      <c r="G1657" s="1" t="s">
        <v>16</v>
      </c>
      <c r="H1657" s="1" t="s">
        <v>110</v>
      </c>
      <c r="I1657" s="1" t="s">
        <v>2558</v>
      </c>
      <c r="J1657">
        <v>170.352</v>
      </c>
      <c r="K1657">
        <v>3</v>
      </c>
      <c r="L1657">
        <v>-17.0352</v>
      </c>
    </row>
    <row r="1658" spans="1:12" x14ac:dyDescent="0.25">
      <c r="A1658" s="1" t="s">
        <v>2559</v>
      </c>
      <c r="B1658" s="2">
        <v>40976</v>
      </c>
      <c r="C1658" s="2">
        <v>40978</v>
      </c>
      <c r="D1658" s="1" t="s">
        <v>2560</v>
      </c>
      <c r="E1658" s="1" t="s">
        <v>14</v>
      </c>
      <c r="F1658" s="1" t="s">
        <v>806</v>
      </c>
      <c r="G1658" s="1" t="s">
        <v>96</v>
      </c>
      <c r="H1658" s="1" t="s">
        <v>23</v>
      </c>
      <c r="I1658" s="1" t="s">
        <v>1667</v>
      </c>
      <c r="J1658">
        <v>3.4079999999999999</v>
      </c>
      <c r="K1658">
        <v>1</v>
      </c>
      <c r="L1658">
        <v>0.89459999999999995</v>
      </c>
    </row>
    <row r="1659" spans="1:12" x14ac:dyDescent="0.25">
      <c r="A1659" s="1" t="s">
        <v>2561</v>
      </c>
      <c r="B1659" s="2">
        <v>41584</v>
      </c>
      <c r="C1659" s="2">
        <v>41587</v>
      </c>
      <c r="D1659" s="1" t="s">
        <v>322</v>
      </c>
      <c r="E1659" s="1" t="s">
        <v>14</v>
      </c>
      <c r="F1659" s="1" t="s">
        <v>47</v>
      </c>
      <c r="G1659" s="1" t="s">
        <v>16</v>
      </c>
      <c r="H1659" s="1" t="s">
        <v>27</v>
      </c>
      <c r="I1659" s="1" t="s">
        <v>1193</v>
      </c>
      <c r="J1659">
        <v>53.247999999999998</v>
      </c>
      <c r="K1659">
        <v>2</v>
      </c>
      <c r="L1659">
        <v>19.968</v>
      </c>
    </row>
    <row r="1660" spans="1:12" x14ac:dyDescent="0.25">
      <c r="A1660" s="1" t="s">
        <v>2562</v>
      </c>
      <c r="B1660" s="2">
        <v>41012</v>
      </c>
      <c r="C1660" s="2">
        <v>41018</v>
      </c>
      <c r="D1660" s="1" t="s">
        <v>1499</v>
      </c>
      <c r="E1660" s="1" t="s">
        <v>14</v>
      </c>
      <c r="F1660" s="1" t="s">
        <v>15</v>
      </c>
      <c r="G1660" s="1" t="s">
        <v>16</v>
      </c>
      <c r="H1660" s="1" t="s">
        <v>21</v>
      </c>
      <c r="I1660" s="1" t="s">
        <v>1229</v>
      </c>
      <c r="J1660">
        <v>37.68</v>
      </c>
      <c r="K1660">
        <v>2</v>
      </c>
      <c r="L1660">
        <v>15.8256</v>
      </c>
    </row>
    <row r="1661" spans="1:12" x14ac:dyDescent="0.25">
      <c r="A1661" s="1" t="s">
        <v>2562</v>
      </c>
      <c r="B1661" s="2">
        <v>41012</v>
      </c>
      <c r="C1661" s="2">
        <v>41018</v>
      </c>
      <c r="D1661" s="1" t="s">
        <v>1499</v>
      </c>
      <c r="E1661" s="1" t="s">
        <v>14</v>
      </c>
      <c r="F1661" s="1" t="s">
        <v>15</v>
      </c>
      <c r="G1661" s="1" t="s">
        <v>16</v>
      </c>
      <c r="H1661" s="1" t="s">
        <v>25</v>
      </c>
      <c r="I1661" s="1" t="s">
        <v>2563</v>
      </c>
      <c r="J1661">
        <v>258.57600000000002</v>
      </c>
      <c r="K1661">
        <v>2</v>
      </c>
      <c r="L1661">
        <v>19.3932</v>
      </c>
    </row>
    <row r="1662" spans="1:12" x14ac:dyDescent="0.25">
      <c r="A1662" s="1" t="s">
        <v>2562</v>
      </c>
      <c r="B1662" s="2">
        <v>41012</v>
      </c>
      <c r="C1662" s="2">
        <v>41018</v>
      </c>
      <c r="D1662" s="1" t="s">
        <v>1499</v>
      </c>
      <c r="E1662" s="1" t="s">
        <v>14</v>
      </c>
      <c r="F1662" s="1" t="s">
        <v>15</v>
      </c>
      <c r="G1662" s="1" t="s">
        <v>16</v>
      </c>
      <c r="H1662" s="1" t="s">
        <v>29</v>
      </c>
      <c r="I1662" s="1" t="s">
        <v>882</v>
      </c>
      <c r="J1662">
        <v>75.84</v>
      </c>
      <c r="K1662">
        <v>2</v>
      </c>
      <c r="L1662">
        <v>29.5776</v>
      </c>
    </row>
    <row r="1663" spans="1:12" x14ac:dyDescent="0.25">
      <c r="A1663" s="1" t="s">
        <v>2564</v>
      </c>
      <c r="B1663" s="2">
        <v>41765</v>
      </c>
      <c r="C1663" s="2">
        <v>41769</v>
      </c>
      <c r="D1663" s="1" t="s">
        <v>2565</v>
      </c>
      <c r="E1663" s="1" t="s">
        <v>14</v>
      </c>
      <c r="F1663" s="1" t="s">
        <v>47</v>
      </c>
      <c r="G1663" s="1" t="s">
        <v>16</v>
      </c>
      <c r="H1663" s="1" t="s">
        <v>128</v>
      </c>
      <c r="I1663" s="1" t="s">
        <v>2566</v>
      </c>
      <c r="J1663">
        <v>23.16</v>
      </c>
      <c r="K1663">
        <v>2</v>
      </c>
      <c r="L1663">
        <v>11.58</v>
      </c>
    </row>
    <row r="1664" spans="1:12" x14ac:dyDescent="0.25">
      <c r="A1664" s="1" t="s">
        <v>2567</v>
      </c>
      <c r="B1664" s="2">
        <v>40673</v>
      </c>
      <c r="C1664" s="2">
        <v>40678</v>
      </c>
      <c r="D1664" s="1" t="s">
        <v>2510</v>
      </c>
      <c r="E1664" s="1" t="s">
        <v>14</v>
      </c>
      <c r="F1664" s="1" t="s">
        <v>1016</v>
      </c>
      <c r="G1664" s="1" t="s">
        <v>37</v>
      </c>
      <c r="H1664" s="1" t="s">
        <v>128</v>
      </c>
      <c r="I1664" s="1" t="s">
        <v>2568</v>
      </c>
      <c r="J1664">
        <v>158.13</v>
      </c>
      <c r="K1664">
        <v>3</v>
      </c>
      <c r="L1664">
        <v>77.483699999999999</v>
      </c>
    </row>
    <row r="1665" spans="1:12" x14ac:dyDescent="0.25">
      <c r="A1665" s="1" t="s">
        <v>2567</v>
      </c>
      <c r="B1665" s="2">
        <v>40673</v>
      </c>
      <c r="C1665" s="2">
        <v>40678</v>
      </c>
      <c r="D1665" s="1" t="s">
        <v>2510</v>
      </c>
      <c r="E1665" s="1" t="s">
        <v>14</v>
      </c>
      <c r="F1665" s="1" t="s">
        <v>1016</v>
      </c>
      <c r="G1665" s="1" t="s">
        <v>37</v>
      </c>
      <c r="H1665" s="1" t="s">
        <v>25</v>
      </c>
      <c r="I1665" s="1" t="s">
        <v>2569</v>
      </c>
      <c r="J1665">
        <v>43.6</v>
      </c>
      <c r="K1665">
        <v>5</v>
      </c>
      <c r="L1665">
        <v>4.3600000000000003</v>
      </c>
    </row>
    <row r="1666" spans="1:12" x14ac:dyDescent="0.25">
      <c r="A1666" s="1" t="s">
        <v>2570</v>
      </c>
      <c r="B1666" s="2">
        <v>41136</v>
      </c>
      <c r="C1666" s="2">
        <v>41140</v>
      </c>
      <c r="D1666" s="1" t="s">
        <v>2571</v>
      </c>
      <c r="E1666" s="1" t="s">
        <v>14</v>
      </c>
      <c r="F1666" s="1" t="s">
        <v>705</v>
      </c>
      <c r="G1666" s="1" t="s">
        <v>16</v>
      </c>
      <c r="H1666" s="1" t="s">
        <v>21</v>
      </c>
      <c r="I1666" s="1" t="s">
        <v>2035</v>
      </c>
      <c r="J1666">
        <v>104.23</v>
      </c>
      <c r="K1666">
        <v>7</v>
      </c>
      <c r="L1666">
        <v>28.142099999999999</v>
      </c>
    </row>
    <row r="1667" spans="1:12" x14ac:dyDescent="0.25">
      <c r="A1667" s="1" t="s">
        <v>2570</v>
      </c>
      <c r="B1667" s="2">
        <v>41136</v>
      </c>
      <c r="C1667" s="2">
        <v>41140</v>
      </c>
      <c r="D1667" s="1" t="s">
        <v>2571</v>
      </c>
      <c r="E1667" s="1" t="s">
        <v>14</v>
      </c>
      <c r="F1667" s="1" t="s">
        <v>705</v>
      </c>
      <c r="G1667" s="1" t="s">
        <v>16</v>
      </c>
      <c r="H1667" s="1" t="s">
        <v>43</v>
      </c>
      <c r="I1667" s="1" t="s">
        <v>1285</v>
      </c>
      <c r="J1667">
        <v>70.260000000000005</v>
      </c>
      <c r="K1667">
        <v>3</v>
      </c>
      <c r="L1667">
        <v>18.970199999999998</v>
      </c>
    </row>
    <row r="1668" spans="1:12" x14ac:dyDescent="0.25">
      <c r="A1668" s="1" t="s">
        <v>2572</v>
      </c>
      <c r="B1668" s="2">
        <v>41544</v>
      </c>
      <c r="C1668" s="2">
        <v>41544</v>
      </c>
      <c r="D1668" s="1" t="s">
        <v>582</v>
      </c>
      <c r="E1668" s="1" t="s">
        <v>14</v>
      </c>
      <c r="F1668" s="1" t="s">
        <v>173</v>
      </c>
      <c r="G1668" s="1" t="s">
        <v>16</v>
      </c>
      <c r="H1668" s="1" t="s">
        <v>43</v>
      </c>
      <c r="I1668" s="1" t="s">
        <v>377</v>
      </c>
      <c r="J1668">
        <v>51.45</v>
      </c>
      <c r="K1668">
        <v>3</v>
      </c>
      <c r="L1668">
        <v>13.891500000000001</v>
      </c>
    </row>
    <row r="1669" spans="1:12" x14ac:dyDescent="0.25">
      <c r="A1669" s="1" t="s">
        <v>2572</v>
      </c>
      <c r="B1669" s="2">
        <v>41544</v>
      </c>
      <c r="C1669" s="2">
        <v>41544</v>
      </c>
      <c r="D1669" s="1" t="s">
        <v>582</v>
      </c>
      <c r="E1669" s="1" t="s">
        <v>14</v>
      </c>
      <c r="F1669" s="1" t="s">
        <v>173</v>
      </c>
      <c r="G1669" s="1" t="s">
        <v>16</v>
      </c>
      <c r="H1669" s="1" t="s">
        <v>17</v>
      </c>
      <c r="I1669" s="1" t="s">
        <v>1087</v>
      </c>
      <c r="J1669">
        <v>7.83</v>
      </c>
      <c r="K1669">
        <v>3</v>
      </c>
      <c r="L1669">
        <v>3.6017999999999999</v>
      </c>
    </row>
    <row r="1670" spans="1:12" x14ac:dyDescent="0.25">
      <c r="A1670" s="1" t="s">
        <v>2572</v>
      </c>
      <c r="B1670" s="2">
        <v>41544</v>
      </c>
      <c r="C1670" s="2">
        <v>41544</v>
      </c>
      <c r="D1670" s="1" t="s">
        <v>582</v>
      </c>
      <c r="E1670" s="1" t="s">
        <v>14</v>
      </c>
      <c r="F1670" s="1" t="s">
        <v>173</v>
      </c>
      <c r="G1670" s="1" t="s">
        <v>16</v>
      </c>
      <c r="H1670" s="1" t="s">
        <v>23</v>
      </c>
      <c r="I1670" s="1" t="s">
        <v>2242</v>
      </c>
      <c r="J1670">
        <v>35.4</v>
      </c>
      <c r="K1670">
        <v>5</v>
      </c>
      <c r="L1670">
        <v>13.452</v>
      </c>
    </row>
    <row r="1671" spans="1:12" x14ac:dyDescent="0.25">
      <c r="A1671" s="1" t="s">
        <v>2572</v>
      </c>
      <c r="B1671" s="2">
        <v>41544</v>
      </c>
      <c r="C1671" s="2">
        <v>41544</v>
      </c>
      <c r="D1671" s="1" t="s">
        <v>582</v>
      </c>
      <c r="E1671" s="1" t="s">
        <v>14</v>
      </c>
      <c r="F1671" s="1" t="s">
        <v>173</v>
      </c>
      <c r="G1671" s="1" t="s">
        <v>16</v>
      </c>
      <c r="H1671" s="1" t="s">
        <v>67</v>
      </c>
      <c r="I1671" s="1" t="s">
        <v>378</v>
      </c>
      <c r="J1671">
        <v>29.9</v>
      </c>
      <c r="K1671">
        <v>5</v>
      </c>
      <c r="L1671">
        <v>13.455</v>
      </c>
    </row>
    <row r="1672" spans="1:12" x14ac:dyDescent="0.25">
      <c r="A1672" s="1" t="s">
        <v>2573</v>
      </c>
      <c r="B1672" s="2">
        <v>41745</v>
      </c>
      <c r="C1672" s="2">
        <v>41747</v>
      </c>
      <c r="D1672" s="1" t="s">
        <v>713</v>
      </c>
      <c r="E1672" s="1" t="s">
        <v>14</v>
      </c>
      <c r="F1672" s="1" t="s">
        <v>15</v>
      </c>
      <c r="G1672" s="1" t="s">
        <v>16</v>
      </c>
      <c r="H1672" s="1" t="s">
        <v>67</v>
      </c>
      <c r="I1672" s="1" t="s">
        <v>144</v>
      </c>
      <c r="J1672">
        <v>79.14</v>
      </c>
      <c r="K1672">
        <v>3</v>
      </c>
      <c r="L1672">
        <v>36.404400000000003</v>
      </c>
    </row>
    <row r="1673" spans="1:12" x14ac:dyDescent="0.25">
      <c r="A1673" s="1" t="s">
        <v>2574</v>
      </c>
      <c r="B1673" s="2">
        <v>41895</v>
      </c>
      <c r="C1673" s="2">
        <v>41900</v>
      </c>
      <c r="D1673" s="1" t="s">
        <v>1516</v>
      </c>
      <c r="E1673" s="1" t="s">
        <v>14</v>
      </c>
      <c r="F1673" s="1" t="s">
        <v>15</v>
      </c>
      <c r="G1673" s="1" t="s">
        <v>16</v>
      </c>
      <c r="H1673" s="1" t="s">
        <v>67</v>
      </c>
      <c r="I1673" s="1" t="s">
        <v>1175</v>
      </c>
      <c r="J1673">
        <v>166.44</v>
      </c>
      <c r="K1673">
        <v>3</v>
      </c>
      <c r="L1673">
        <v>79.891199999999998</v>
      </c>
    </row>
    <row r="1674" spans="1:12" x14ac:dyDescent="0.25">
      <c r="A1674" s="1" t="s">
        <v>2575</v>
      </c>
      <c r="B1674" s="2">
        <v>40873</v>
      </c>
      <c r="C1674" s="2">
        <v>40878</v>
      </c>
      <c r="D1674" s="1" t="s">
        <v>109</v>
      </c>
      <c r="E1674" s="1" t="s">
        <v>14</v>
      </c>
      <c r="F1674" s="1" t="s">
        <v>47</v>
      </c>
      <c r="G1674" s="1" t="s">
        <v>16</v>
      </c>
      <c r="H1674" s="1" t="s">
        <v>67</v>
      </c>
      <c r="I1674" s="1" t="s">
        <v>2576</v>
      </c>
      <c r="J1674">
        <v>81.98</v>
      </c>
      <c r="K1674">
        <v>2</v>
      </c>
      <c r="L1674">
        <v>40.170200000000001</v>
      </c>
    </row>
    <row r="1675" spans="1:12" x14ac:dyDescent="0.25">
      <c r="A1675" s="1" t="s">
        <v>2577</v>
      </c>
      <c r="B1675" s="2">
        <v>41718</v>
      </c>
      <c r="C1675" s="2">
        <v>41721</v>
      </c>
      <c r="D1675" s="1" t="s">
        <v>1119</v>
      </c>
      <c r="E1675" s="1" t="s">
        <v>14</v>
      </c>
      <c r="F1675" s="1" t="s">
        <v>785</v>
      </c>
      <c r="G1675" s="1" t="s">
        <v>16</v>
      </c>
      <c r="H1675" s="1" t="s">
        <v>27</v>
      </c>
      <c r="I1675" s="1" t="s">
        <v>2578</v>
      </c>
      <c r="J1675">
        <v>14.624000000000001</v>
      </c>
      <c r="K1675">
        <v>2</v>
      </c>
      <c r="L1675">
        <v>5.1184000000000003</v>
      </c>
    </row>
    <row r="1676" spans="1:12" x14ac:dyDescent="0.25">
      <c r="A1676" s="1" t="s">
        <v>2577</v>
      </c>
      <c r="B1676" s="2">
        <v>41718</v>
      </c>
      <c r="C1676" s="2">
        <v>41721</v>
      </c>
      <c r="D1676" s="1" t="s">
        <v>1119</v>
      </c>
      <c r="E1676" s="1" t="s">
        <v>14</v>
      </c>
      <c r="F1676" s="1" t="s">
        <v>785</v>
      </c>
      <c r="G1676" s="1" t="s">
        <v>16</v>
      </c>
      <c r="H1676" s="1" t="s">
        <v>31</v>
      </c>
      <c r="I1676" s="1" t="s">
        <v>2270</v>
      </c>
      <c r="J1676">
        <v>697.16</v>
      </c>
      <c r="K1676">
        <v>5</v>
      </c>
      <c r="L1676">
        <v>8.7144999999999992</v>
      </c>
    </row>
    <row r="1677" spans="1:12" x14ac:dyDescent="0.25">
      <c r="A1677" s="1" t="s">
        <v>2577</v>
      </c>
      <c r="B1677" s="2">
        <v>41718</v>
      </c>
      <c r="C1677" s="2">
        <v>41721</v>
      </c>
      <c r="D1677" s="1" t="s">
        <v>1119</v>
      </c>
      <c r="E1677" s="1" t="s">
        <v>14</v>
      </c>
      <c r="F1677" s="1" t="s">
        <v>785</v>
      </c>
      <c r="G1677" s="1" t="s">
        <v>16</v>
      </c>
      <c r="H1677" s="1" t="s">
        <v>21</v>
      </c>
      <c r="I1677" s="1" t="s">
        <v>2579</v>
      </c>
      <c r="J1677">
        <v>30.93</v>
      </c>
      <c r="K1677">
        <v>1</v>
      </c>
      <c r="L1677">
        <v>12.6813</v>
      </c>
    </row>
    <row r="1678" spans="1:12" x14ac:dyDescent="0.25">
      <c r="A1678" s="1" t="s">
        <v>2577</v>
      </c>
      <c r="B1678" s="2">
        <v>41718</v>
      </c>
      <c r="C1678" s="2">
        <v>41721</v>
      </c>
      <c r="D1678" s="1" t="s">
        <v>1119</v>
      </c>
      <c r="E1678" s="1" t="s">
        <v>14</v>
      </c>
      <c r="F1678" s="1" t="s">
        <v>785</v>
      </c>
      <c r="G1678" s="1" t="s">
        <v>16</v>
      </c>
      <c r="H1678" s="1" t="s">
        <v>27</v>
      </c>
      <c r="I1678" s="1" t="s">
        <v>2128</v>
      </c>
      <c r="J1678">
        <v>27.495999999999999</v>
      </c>
      <c r="K1678">
        <v>7</v>
      </c>
      <c r="L1678">
        <v>9.2798999999999996</v>
      </c>
    </row>
    <row r="1679" spans="1:12" x14ac:dyDescent="0.25">
      <c r="A1679" s="1" t="s">
        <v>2580</v>
      </c>
      <c r="B1679" s="2">
        <v>41874</v>
      </c>
      <c r="C1679" s="2">
        <v>41875</v>
      </c>
      <c r="D1679" s="1" t="s">
        <v>2581</v>
      </c>
      <c r="E1679" s="1" t="s">
        <v>14</v>
      </c>
      <c r="F1679" s="1" t="s">
        <v>47</v>
      </c>
      <c r="G1679" s="1" t="s">
        <v>16</v>
      </c>
      <c r="H1679" s="1" t="s">
        <v>31</v>
      </c>
      <c r="I1679" s="1" t="s">
        <v>102</v>
      </c>
      <c r="J1679">
        <v>210.00800000000001</v>
      </c>
      <c r="K1679">
        <v>1</v>
      </c>
      <c r="L1679">
        <v>2.6251000000000002</v>
      </c>
    </row>
    <row r="1680" spans="1:12" x14ac:dyDescent="0.25">
      <c r="A1680" s="1" t="s">
        <v>2582</v>
      </c>
      <c r="B1680" s="2">
        <v>41529</v>
      </c>
      <c r="C1680" s="2">
        <v>41535</v>
      </c>
      <c r="D1680" s="1" t="s">
        <v>2583</v>
      </c>
      <c r="E1680" s="1" t="s">
        <v>14</v>
      </c>
      <c r="F1680" s="1" t="s">
        <v>142</v>
      </c>
      <c r="G1680" s="1" t="s">
        <v>16</v>
      </c>
      <c r="H1680" s="1" t="s">
        <v>43</v>
      </c>
      <c r="I1680" s="1" t="s">
        <v>2584</v>
      </c>
      <c r="J1680">
        <v>332.94</v>
      </c>
      <c r="K1680">
        <v>3</v>
      </c>
      <c r="L1680">
        <v>6.6588000000000003</v>
      </c>
    </row>
    <row r="1681" spans="1:12" x14ac:dyDescent="0.25">
      <c r="A1681" s="1" t="s">
        <v>2582</v>
      </c>
      <c r="B1681" s="2">
        <v>41529</v>
      </c>
      <c r="C1681" s="2">
        <v>41535</v>
      </c>
      <c r="D1681" s="1" t="s">
        <v>2583</v>
      </c>
      <c r="E1681" s="1" t="s">
        <v>14</v>
      </c>
      <c r="F1681" s="1" t="s">
        <v>142</v>
      </c>
      <c r="G1681" s="1" t="s">
        <v>16</v>
      </c>
      <c r="H1681" s="1" t="s">
        <v>27</v>
      </c>
      <c r="I1681" s="1" t="s">
        <v>364</v>
      </c>
      <c r="J1681">
        <v>39.872</v>
      </c>
      <c r="K1681">
        <v>2</v>
      </c>
      <c r="L1681">
        <v>12.958399999999999</v>
      </c>
    </row>
    <row r="1682" spans="1:12" x14ac:dyDescent="0.25">
      <c r="A1682" s="1" t="s">
        <v>2585</v>
      </c>
      <c r="B1682" s="2">
        <v>41541</v>
      </c>
      <c r="C1682" s="2">
        <v>41544</v>
      </c>
      <c r="D1682" s="1" t="s">
        <v>2586</v>
      </c>
      <c r="E1682" s="1" t="s">
        <v>14</v>
      </c>
      <c r="F1682" s="1" t="s">
        <v>36</v>
      </c>
      <c r="G1682" s="1" t="s">
        <v>37</v>
      </c>
      <c r="H1682" s="1" t="s">
        <v>122</v>
      </c>
      <c r="I1682" s="1" t="s">
        <v>2587</v>
      </c>
      <c r="J1682">
        <v>13.68</v>
      </c>
      <c r="K1682">
        <v>2</v>
      </c>
      <c r="L1682">
        <v>3.6936</v>
      </c>
    </row>
    <row r="1683" spans="1:12" x14ac:dyDescent="0.25">
      <c r="A1683" s="1" t="s">
        <v>2588</v>
      </c>
      <c r="B1683" s="2">
        <v>41489</v>
      </c>
      <c r="C1683" s="2">
        <v>41491</v>
      </c>
      <c r="D1683" s="1" t="s">
        <v>2589</v>
      </c>
      <c r="E1683" s="1" t="s">
        <v>14</v>
      </c>
      <c r="F1683" s="1" t="s">
        <v>15</v>
      </c>
      <c r="G1683" s="1" t="s">
        <v>16</v>
      </c>
      <c r="H1683" s="1" t="s">
        <v>31</v>
      </c>
      <c r="I1683" s="1" t="s">
        <v>2590</v>
      </c>
      <c r="J1683">
        <v>136.464</v>
      </c>
      <c r="K1683">
        <v>2</v>
      </c>
      <c r="L1683">
        <v>15.3522</v>
      </c>
    </row>
    <row r="1684" spans="1:12" x14ac:dyDescent="0.25">
      <c r="A1684" s="1" t="s">
        <v>2588</v>
      </c>
      <c r="B1684" s="2">
        <v>41489</v>
      </c>
      <c r="C1684" s="2">
        <v>41491</v>
      </c>
      <c r="D1684" s="1" t="s">
        <v>2589</v>
      </c>
      <c r="E1684" s="1" t="s">
        <v>14</v>
      </c>
      <c r="F1684" s="1" t="s">
        <v>15</v>
      </c>
      <c r="G1684" s="1" t="s">
        <v>16</v>
      </c>
      <c r="H1684" s="1" t="s">
        <v>25</v>
      </c>
      <c r="I1684" s="1" t="s">
        <v>183</v>
      </c>
      <c r="J1684">
        <v>333.57600000000002</v>
      </c>
      <c r="K1684">
        <v>3</v>
      </c>
      <c r="L1684">
        <v>33.357599999999998</v>
      </c>
    </row>
    <row r="1685" spans="1:12" x14ac:dyDescent="0.25">
      <c r="A1685" s="1" t="s">
        <v>2588</v>
      </c>
      <c r="B1685" s="2">
        <v>41489</v>
      </c>
      <c r="C1685" s="2">
        <v>41491</v>
      </c>
      <c r="D1685" s="1" t="s">
        <v>2589</v>
      </c>
      <c r="E1685" s="1" t="s">
        <v>14</v>
      </c>
      <c r="F1685" s="1" t="s">
        <v>15</v>
      </c>
      <c r="G1685" s="1" t="s">
        <v>16</v>
      </c>
      <c r="H1685" s="1" t="s">
        <v>27</v>
      </c>
      <c r="I1685" s="1" t="s">
        <v>2591</v>
      </c>
      <c r="J1685">
        <v>12.544</v>
      </c>
      <c r="K1685">
        <v>2</v>
      </c>
      <c r="L1685">
        <v>4.7039999999999997</v>
      </c>
    </row>
    <row r="1686" spans="1:12" x14ac:dyDescent="0.25">
      <c r="A1686" s="1" t="s">
        <v>2592</v>
      </c>
      <c r="B1686" s="2">
        <v>41947</v>
      </c>
      <c r="C1686" s="2">
        <v>41949</v>
      </c>
      <c r="D1686" s="1" t="s">
        <v>2593</v>
      </c>
      <c r="E1686" s="1" t="s">
        <v>14</v>
      </c>
      <c r="F1686" s="1" t="s">
        <v>36</v>
      </c>
      <c r="G1686" s="1" t="s">
        <v>37</v>
      </c>
      <c r="H1686" s="1" t="s">
        <v>58</v>
      </c>
      <c r="I1686" s="1" t="s">
        <v>1931</v>
      </c>
      <c r="J1686">
        <v>43.5</v>
      </c>
      <c r="K1686">
        <v>3</v>
      </c>
      <c r="L1686">
        <v>10.875</v>
      </c>
    </row>
    <row r="1687" spans="1:12" x14ac:dyDescent="0.25">
      <c r="A1687" s="1" t="s">
        <v>2594</v>
      </c>
      <c r="B1687" s="2">
        <v>40609</v>
      </c>
      <c r="C1687" s="2">
        <v>40613</v>
      </c>
      <c r="D1687" s="1" t="s">
        <v>1188</v>
      </c>
      <c r="E1687" s="1" t="s">
        <v>14</v>
      </c>
      <c r="F1687" s="1" t="s">
        <v>279</v>
      </c>
      <c r="G1687" s="1" t="s">
        <v>37</v>
      </c>
      <c r="H1687" s="1" t="s">
        <v>27</v>
      </c>
      <c r="I1687" s="1" t="s">
        <v>2595</v>
      </c>
      <c r="J1687">
        <v>107.648</v>
      </c>
      <c r="K1687">
        <v>2</v>
      </c>
      <c r="L1687">
        <v>33.64</v>
      </c>
    </row>
    <row r="1688" spans="1:12" x14ac:dyDescent="0.25">
      <c r="A1688" s="1" t="s">
        <v>2596</v>
      </c>
      <c r="B1688" s="2">
        <v>41643</v>
      </c>
      <c r="C1688" s="2">
        <v>41648</v>
      </c>
      <c r="D1688" s="1" t="s">
        <v>2597</v>
      </c>
      <c r="E1688" s="1" t="s">
        <v>14</v>
      </c>
      <c r="F1688" s="1" t="s">
        <v>1264</v>
      </c>
      <c r="G1688" s="1" t="s">
        <v>16</v>
      </c>
      <c r="H1688" s="1" t="s">
        <v>67</v>
      </c>
      <c r="I1688" s="1" t="s">
        <v>1942</v>
      </c>
      <c r="J1688">
        <v>38.880000000000003</v>
      </c>
      <c r="K1688">
        <v>6</v>
      </c>
      <c r="L1688">
        <v>18.662400000000002</v>
      </c>
    </row>
    <row r="1689" spans="1:12" x14ac:dyDescent="0.25">
      <c r="A1689" s="1" t="s">
        <v>2598</v>
      </c>
      <c r="B1689" s="2">
        <v>41922</v>
      </c>
      <c r="C1689" s="2">
        <v>41924</v>
      </c>
      <c r="D1689" s="1" t="s">
        <v>344</v>
      </c>
      <c r="E1689" s="1" t="s">
        <v>14</v>
      </c>
      <c r="F1689" s="1" t="s">
        <v>15</v>
      </c>
      <c r="G1689" s="1" t="s">
        <v>16</v>
      </c>
      <c r="H1689" s="1" t="s">
        <v>67</v>
      </c>
      <c r="I1689" s="1" t="s">
        <v>2599</v>
      </c>
      <c r="J1689">
        <v>35.200000000000003</v>
      </c>
      <c r="K1689">
        <v>5</v>
      </c>
      <c r="L1689">
        <v>16.544</v>
      </c>
    </row>
    <row r="1690" spans="1:12" x14ac:dyDescent="0.25">
      <c r="A1690" s="1" t="s">
        <v>2600</v>
      </c>
      <c r="B1690" s="2">
        <v>41913</v>
      </c>
      <c r="C1690" s="2">
        <v>41916</v>
      </c>
      <c r="D1690" s="1" t="s">
        <v>1790</v>
      </c>
      <c r="E1690" s="1" t="s">
        <v>14</v>
      </c>
      <c r="F1690" s="1" t="s">
        <v>36</v>
      </c>
      <c r="G1690" s="1" t="s">
        <v>37</v>
      </c>
      <c r="H1690" s="1" t="s">
        <v>67</v>
      </c>
      <c r="I1690" s="1" t="s">
        <v>1825</v>
      </c>
      <c r="J1690">
        <v>11.76</v>
      </c>
      <c r="K1690">
        <v>2</v>
      </c>
      <c r="L1690">
        <v>5.7624000000000004</v>
      </c>
    </row>
    <row r="1691" spans="1:12" x14ac:dyDescent="0.25">
      <c r="A1691" s="1" t="s">
        <v>2600</v>
      </c>
      <c r="B1691" s="2">
        <v>41913</v>
      </c>
      <c r="C1691" s="2">
        <v>41916</v>
      </c>
      <c r="D1691" s="1" t="s">
        <v>1790</v>
      </c>
      <c r="E1691" s="1" t="s">
        <v>14</v>
      </c>
      <c r="F1691" s="1" t="s">
        <v>36</v>
      </c>
      <c r="G1691" s="1" t="s">
        <v>37</v>
      </c>
      <c r="H1691" s="1" t="s">
        <v>67</v>
      </c>
      <c r="I1691" s="1" t="s">
        <v>2601</v>
      </c>
      <c r="J1691">
        <v>167.94</v>
      </c>
      <c r="K1691">
        <v>3</v>
      </c>
      <c r="L1691">
        <v>82.290599999999998</v>
      </c>
    </row>
    <row r="1692" spans="1:12" x14ac:dyDescent="0.25">
      <c r="A1692" s="1" t="s">
        <v>2600</v>
      </c>
      <c r="B1692" s="2">
        <v>41913</v>
      </c>
      <c r="C1692" s="2">
        <v>41916</v>
      </c>
      <c r="D1692" s="1" t="s">
        <v>1790</v>
      </c>
      <c r="E1692" s="1" t="s">
        <v>14</v>
      </c>
      <c r="F1692" s="1" t="s">
        <v>36</v>
      </c>
      <c r="G1692" s="1" t="s">
        <v>37</v>
      </c>
      <c r="H1692" s="1" t="s">
        <v>29</v>
      </c>
      <c r="I1692" s="1" t="s">
        <v>2602</v>
      </c>
      <c r="J1692">
        <v>3.89</v>
      </c>
      <c r="K1692">
        <v>1</v>
      </c>
      <c r="L1692">
        <v>1.0114000000000001</v>
      </c>
    </row>
    <row r="1693" spans="1:12" x14ac:dyDescent="0.25">
      <c r="A1693" s="1" t="s">
        <v>2603</v>
      </c>
      <c r="B1693" s="2">
        <v>41894</v>
      </c>
      <c r="C1693" s="2">
        <v>41894</v>
      </c>
      <c r="D1693" s="1" t="s">
        <v>2604</v>
      </c>
      <c r="E1693" s="1" t="s">
        <v>14</v>
      </c>
      <c r="F1693" s="1" t="s">
        <v>47</v>
      </c>
      <c r="G1693" s="1" t="s">
        <v>16</v>
      </c>
      <c r="H1693" s="1" t="s">
        <v>21</v>
      </c>
      <c r="I1693" s="1" t="s">
        <v>2605</v>
      </c>
      <c r="J1693">
        <v>32.36</v>
      </c>
      <c r="K1693">
        <v>4</v>
      </c>
      <c r="L1693">
        <v>11.6496</v>
      </c>
    </row>
    <row r="1694" spans="1:12" x14ac:dyDescent="0.25">
      <c r="A1694" s="1" t="s">
        <v>2603</v>
      </c>
      <c r="B1694" s="2">
        <v>41894</v>
      </c>
      <c r="C1694" s="2">
        <v>41894</v>
      </c>
      <c r="D1694" s="1" t="s">
        <v>2604</v>
      </c>
      <c r="E1694" s="1" t="s">
        <v>14</v>
      </c>
      <c r="F1694" s="1" t="s">
        <v>47</v>
      </c>
      <c r="G1694" s="1" t="s">
        <v>16</v>
      </c>
      <c r="H1694" s="1" t="s">
        <v>29</v>
      </c>
      <c r="I1694" s="1" t="s">
        <v>807</v>
      </c>
      <c r="J1694">
        <v>406.6</v>
      </c>
      <c r="K1694">
        <v>5</v>
      </c>
      <c r="L1694">
        <v>113.848</v>
      </c>
    </row>
    <row r="1695" spans="1:12" x14ac:dyDescent="0.25">
      <c r="A1695" s="1" t="s">
        <v>2606</v>
      </c>
      <c r="B1695" s="2">
        <v>41656</v>
      </c>
      <c r="C1695" s="2">
        <v>41656</v>
      </c>
      <c r="D1695" s="1" t="s">
        <v>2105</v>
      </c>
      <c r="E1695" s="1" t="s">
        <v>14</v>
      </c>
      <c r="F1695" s="1" t="s">
        <v>15</v>
      </c>
      <c r="G1695" s="1" t="s">
        <v>16</v>
      </c>
      <c r="H1695" s="1" t="s">
        <v>21</v>
      </c>
      <c r="I1695" s="1" t="s">
        <v>22</v>
      </c>
      <c r="J1695">
        <v>27.92</v>
      </c>
      <c r="K1695">
        <v>4</v>
      </c>
      <c r="L1695">
        <v>8.0968</v>
      </c>
    </row>
    <row r="1696" spans="1:12" x14ac:dyDescent="0.25">
      <c r="A1696" s="1" t="s">
        <v>2606</v>
      </c>
      <c r="B1696" s="2">
        <v>41656</v>
      </c>
      <c r="C1696" s="2">
        <v>41656</v>
      </c>
      <c r="D1696" s="1" t="s">
        <v>2105</v>
      </c>
      <c r="E1696" s="1" t="s">
        <v>14</v>
      </c>
      <c r="F1696" s="1" t="s">
        <v>15</v>
      </c>
      <c r="G1696" s="1" t="s">
        <v>16</v>
      </c>
      <c r="H1696" s="1" t="s">
        <v>31</v>
      </c>
      <c r="I1696" s="1" t="s">
        <v>1753</v>
      </c>
      <c r="J1696">
        <v>399.67200000000003</v>
      </c>
      <c r="K1696">
        <v>7</v>
      </c>
      <c r="L1696">
        <v>-14.9877</v>
      </c>
    </row>
    <row r="1697" spans="1:12" x14ac:dyDescent="0.25">
      <c r="A1697" s="1" t="s">
        <v>2607</v>
      </c>
      <c r="B1697" s="2">
        <v>40632</v>
      </c>
      <c r="C1697" s="2">
        <v>40637</v>
      </c>
      <c r="D1697" s="1" t="s">
        <v>496</v>
      </c>
      <c r="E1697" s="1" t="s">
        <v>14</v>
      </c>
      <c r="F1697" s="1" t="s">
        <v>36</v>
      </c>
      <c r="G1697" s="1" t="s">
        <v>37</v>
      </c>
      <c r="H1697" s="1" t="s">
        <v>43</v>
      </c>
      <c r="I1697" s="1" t="s">
        <v>2043</v>
      </c>
      <c r="J1697">
        <v>15.84</v>
      </c>
      <c r="K1697">
        <v>3</v>
      </c>
      <c r="L1697">
        <v>0</v>
      </c>
    </row>
    <row r="1698" spans="1:12" x14ac:dyDescent="0.25">
      <c r="A1698" s="1" t="s">
        <v>2607</v>
      </c>
      <c r="B1698" s="2">
        <v>40632</v>
      </c>
      <c r="C1698" s="2">
        <v>40637</v>
      </c>
      <c r="D1698" s="1" t="s">
        <v>496</v>
      </c>
      <c r="E1698" s="1" t="s">
        <v>14</v>
      </c>
      <c r="F1698" s="1" t="s">
        <v>36</v>
      </c>
      <c r="G1698" s="1" t="s">
        <v>37</v>
      </c>
      <c r="H1698" s="1" t="s">
        <v>17</v>
      </c>
      <c r="I1698" s="1" t="s">
        <v>857</v>
      </c>
      <c r="J1698">
        <v>44.4</v>
      </c>
      <c r="K1698">
        <v>3</v>
      </c>
      <c r="L1698">
        <v>22.2</v>
      </c>
    </row>
    <row r="1699" spans="1:12" x14ac:dyDescent="0.25">
      <c r="A1699" s="1" t="s">
        <v>2608</v>
      </c>
      <c r="B1699" s="2">
        <v>41765</v>
      </c>
      <c r="C1699" s="2">
        <v>41766</v>
      </c>
      <c r="D1699" s="1" t="s">
        <v>1700</v>
      </c>
      <c r="E1699" s="1" t="s">
        <v>14</v>
      </c>
      <c r="F1699" s="1" t="s">
        <v>315</v>
      </c>
      <c r="G1699" s="1" t="s">
        <v>96</v>
      </c>
      <c r="H1699" s="1" t="s">
        <v>128</v>
      </c>
      <c r="I1699" s="1" t="s">
        <v>657</v>
      </c>
      <c r="J1699">
        <v>21.24</v>
      </c>
      <c r="K1699">
        <v>9</v>
      </c>
      <c r="L1699">
        <v>7.4340000000000002</v>
      </c>
    </row>
    <row r="1700" spans="1:12" x14ac:dyDescent="0.25">
      <c r="A1700" s="1" t="s">
        <v>2608</v>
      </c>
      <c r="B1700" s="2">
        <v>41765</v>
      </c>
      <c r="C1700" s="2">
        <v>41766</v>
      </c>
      <c r="D1700" s="1" t="s">
        <v>1700</v>
      </c>
      <c r="E1700" s="1" t="s">
        <v>14</v>
      </c>
      <c r="F1700" s="1" t="s">
        <v>315</v>
      </c>
      <c r="G1700" s="1" t="s">
        <v>96</v>
      </c>
      <c r="H1700" s="1" t="s">
        <v>27</v>
      </c>
      <c r="I1700" s="1" t="s">
        <v>106</v>
      </c>
      <c r="J1700">
        <v>9.5519999999999996</v>
      </c>
      <c r="K1700">
        <v>8</v>
      </c>
      <c r="L1700">
        <v>-7.3231999999999999</v>
      </c>
    </row>
    <row r="1701" spans="1:12" x14ac:dyDescent="0.25">
      <c r="A1701" s="1" t="s">
        <v>2608</v>
      </c>
      <c r="B1701" s="2">
        <v>41765</v>
      </c>
      <c r="C1701" s="2">
        <v>41766</v>
      </c>
      <c r="D1701" s="1" t="s">
        <v>1700</v>
      </c>
      <c r="E1701" s="1" t="s">
        <v>14</v>
      </c>
      <c r="F1701" s="1" t="s">
        <v>315</v>
      </c>
      <c r="G1701" s="1" t="s">
        <v>96</v>
      </c>
      <c r="H1701" s="1" t="s">
        <v>296</v>
      </c>
      <c r="I1701" s="1" t="s">
        <v>788</v>
      </c>
      <c r="J1701">
        <v>89.991</v>
      </c>
      <c r="K1701">
        <v>3</v>
      </c>
      <c r="L1701">
        <v>-152.9847</v>
      </c>
    </row>
    <row r="1702" spans="1:12" x14ac:dyDescent="0.25">
      <c r="A1702" s="1" t="s">
        <v>2609</v>
      </c>
      <c r="B1702" s="2">
        <v>41760</v>
      </c>
      <c r="C1702" s="2">
        <v>41765</v>
      </c>
      <c r="D1702" s="1" t="s">
        <v>373</v>
      </c>
      <c r="E1702" s="1" t="s">
        <v>14</v>
      </c>
      <c r="F1702" s="1" t="s">
        <v>47</v>
      </c>
      <c r="G1702" s="1" t="s">
        <v>16</v>
      </c>
      <c r="H1702" s="1" t="s">
        <v>67</v>
      </c>
      <c r="I1702" s="1" t="s">
        <v>1098</v>
      </c>
      <c r="J1702">
        <v>163.96</v>
      </c>
      <c r="K1702">
        <v>4</v>
      </c>
      <c r="L1702">
        <v>80.340400000000002</v>
      </c>
    </row>
    <row r="1703" spans="1:12" x14ac:dyDescent="0.25">
      <c r="A1703" s="1" t="s">
        <v>2610</v>
      </c>
      <c r="B1703" s="2">
        <v>41541</v>
      </c>
      <c r="C1703" s="2">
        <v>41544</v>
      </c>
      <c r="D1703" s="1" t="s">
        <v>13</v>
      </c>
      <c r="E1703" s="1" t="s">
        <v>14</v>
      </c>
      <c r="F1703" s="1" t="s">
        <v>197</v>
      </c>
      <c r="G1703" s="1" t="s">
        <v>16</v>
      </c>
      <c r="H1703" s="1" t="s">
        <v>128</v>
      </c>
      <c r="I1703" s="1" t="s">
        <v>174</v>
      </c>
      <c r="J1703">
        <v>4.08</v>
      </c>
      <c r="K1703">
        <v>2</v>
      </c>
      <c r="L1703">
        <v>1.9176</v>
      </c>
    </row>
    <row r="1704" spans="1:12" x14ac:dyDescent="0.25">
      <c r="A1704" s="1" t="s">
        <v>2610</v>
      </c>
      <c r="B1704" s="2">
        <v>41541</v>
      </c>
      <c r="C1704" s="2">
        <v>41544</v>
      </c>
      <c r="D1704" s="1" t="s">
        <v>13</v>
      </c>
      <c r="E1704" s="1" t="s">
        <v>14</v>
      </c>
      <c r="F1704" s="1" t="s">
        <v>197</v>
      </c>
      <c r="G1704" s="1" t="s">
        <v>16</v>
      </c>
      <c r="H1704" s="1" t="s">
        <v>17</v>
      </c>
      <c r="I1704" s="1" t="s">
        <v>2611</v>
      </c>
      <c r="J1704">
        <v>18.899999999999999</v>
      </c>
      <c r="K1704">
        <v>3</v>
      </c>
      <c r="L1704">
        <v>8.6940000000000008</v>
      </c>
    </row>
    <row r="1705" spans="1:12" x14ac:dyDescent="0.25">
      <c r="A1705" s="1" t="s">
        <v>2612</v>
      </c>
      <c r="B1705" s="2">
        <v>41760</v>
      </c>
      <c r="C1705" s="2">
        <v>41765</v>
      </c>
      <c r="D1705" s="1" t="s">
        <v>1658</v>
      </c>
      <c r="E1705" s="1" t="s">
        <v>14</v>
      </c>
      <c r="F1705" s="1" t="s">
        <v>47</v>
      </c>
      <c r="G1705" s="1" t="s">
        <v>16</v>
      </c>
      <c r="H1705" s="1" t="s">
        <v>21</v>
      </c>
      <c r="I1705" s="1" t="s">
        <v>2613</v>
      </c>
      <c r="J1705">
        <v>64.959999999999994</v>
      </c>
      <c r="K1705">
        <v>2</v>
      </c>
      <c r="L1705">
        <v>21.436800000000002</v>
      </c>
    </row>
    <row r="1706" spans="1:12" x14ac:dyDescent="0.25">
      <c r="A1706" s="1" t="s">
        <v>2612</v>
      </c>
      <c r="B1706" s="2">
        <v>41760</v>
      </c>
      <c r="C1706" s="2">
        <v>41765</v>
      </c>
      <c r="D1706" s="1" t="s">
        <v>1658</v>
      </c>
      <c r="E1706" s="1" t="s">
        <v>14</v>
      </c>
      <c r="F1706" s="1" t="s">
        <v>47</v>
      </c>
      <c r="G1706" s="1" t="s">
        <v>16</v>
      </c>
      <c r="H1706" s="1" t="s">
        <v>128</v>
      </c>
      <c r="I1706" s="1" t="s">
        <v>776</v>
      </c>
      <c r="J1706">
        <v>30.56</v>
      </c>
      <c r="K1706">
        <v>4</v>
      </c>
      <c r="L1706">
        <v>14.974399999999999</v>
      </c>
    </row>
    <row r="1707" spans="1:12" x14ac:dyDescent="0.25">
      <c r="A1707" s="1" t="s">
        <v>2614</v>
      </c>
      <c r="B1707" s="2">
        <v>41247</v>
      </c>
      <c r="C1707" s="2">
        <v>41252</v>
      </c>
      <c r="D1707" s="1" t="s">
        <v>641</v>
      </c>
      <c r="E1707" s="1" t="s">
        <v>14</v>
      </c>
      <c r="F1707" s="1" t="s">
        <v>2095</v>
      </c>
      <c r="G1707" s="1" t="s">
        <v>16</v>
      </c>
      <c r="H1707" s="1" t="s">
        <v>23</v>
      </c>
      <c r="I1707" s="1" t="s">
        <v>1152</v>
      </c>
      <c r="J1707">
        <v>16.899999999999999</v>
      </c>
      <c r="K1707">
        <v>5</v>
      </c>
      <c r="L1707">
        <v>6.2530000000000001</v>
      </c>
    </row>
    <row r="1708" spans="1:12" x14ac:dyDescent="0.25">
      <c r="A1708" s="1" t="s">
        <v>2614</v>
      </c>
      <c r="B1708" s="2">
        <v>41247</v>
      </c>
      <c r="C1708" s="2">
        <v>41252</v>
      </c>
      <c r="D1708" s="1" t="s">
        <v>641</v>
      </c>
      <c r="E1708" s="1" t="s">
        <v>14</v>
      </c>
      <c r="F1708" s="1" t="s">
        <v>2095</v>
      </c>
      <c r="G1708" s="1" t="s">
        <v>16</v>
      </c>
      <c r="H1708" s="1" t="s">
        <v>21</v>
      </c>
      <c r="I1708" s="1" t="s">
        <v>941</v>
      </c>
      <c r="J1708">
        <v>25.08</v>
      </c>
      <c r="K1708">
        <v>6</v>
      </c>
      <c r="L1708">
        <v>9.0288000000000004</v>
      </c>
    </row>
    <row r="1709" spans="1:12" x14ac:dyDescent="0.25">
      <c r="A1709" s="1" t="s">
        <v>2615</v>
      </c>
      <c r="B1709" s="2">
        <v>40550</v>
      </c>
      <c r="C1709" s="2">
        <v>40552</v>
      </c>
      <c r="D1709" s="1" t="s">
        <v>2616</v>
      </c>
      <c r="E1709" s="1" t="s">
        <v>14</v>
      </c>
      <c r="F1709" s="1" t="s">
        <v>15</v>
      </c>
      <c r="G1709" s="1" t="s">
        <v>16</v>
      </c>
      <c r="H1709" s="1" t="s">
        <v>67</v>
      </c>
      <c r="I1709" s="1" t="s">
        <v>445</v>
      </c>
      <c r="J1709">
        <v>19.440000000000001</v>
      </c>
      <c r="K1709">
        <v>3</v>
      </c>
      <c r="L1709">
        <v>9.3312000000000008</v>
      </c>
    </row>
    <row r="1710" spans="1:12" x14ac:dyDescent="0.25">
      <c r="A1710" s="1" t="s">
        <v>2617</v>
      </c>
      <c r="B1710" s="2">
        <v>41050</v>
      </c>
      <c r="C1710" s="2">
        <v>41054</v>
      </c>
      <c r="D1710" s="1" t="s">
        <v>1138</v>
      </c>
      <c r="E1710" s="1" t="s">
        <v>14</v>
      </c>
      <c r="F1710" s="1" t="s">
        <v>36</v>
      </c>
      <c r="G1710" s="1" t="s">
        <v>37</v>
      </c>
      <c r="H1710" s="1" t="s">
        <v>27</v>
      </c>
      <c r="I1710" s="1" t="s">
        <v>573</v>
      </c>
      <c r="J1710">
        <v>26.975999999999999</v>
      </c>
      <c r="K1710">
        <v>4</v>
      </c>
      <c r="L1710">
        <v>8.7672000000000008</v>
      </c>
    </row>
    <row r="1711" spans="1:12" x14ac:dyDescent="0.25">
      <c r="A1711" s="1" t="s">
        <v>2618</v>
      </c>
      <c r="B1711" s="2">
        <v>41929</v>
      </c>
      <c r="C1711" s="2">
        <v>41934</v>
      </c>
      <c r="D1711" s="1" t="s">
        <v>2619</v>
      </c>
      <c r="E1711" s="1" t="s">
        <v>14</v>
      </c>
      <c r="F1711" s="1" t="s">
        <v>137</v>
      </c>
      <c r="G1711" s="1" t="s">
        <v>73</v>
      </c>
      <c r="H1711" s="1" t="s">
        <v>67</v>
      </c>
      <c r="I1711" s="1" t="s">
        <v>1551</v>
      </c>
      <c r="J1711">
        <v>307.77600000000001</v>
      </c>
      <c r="K1711">
        <v>7</v>
      </c>
      <c r="L1711">
        <v>111.5688</v>
      </c>
    </row>
    <row r="1712" spans="1:12" x14ac:dyDescent="0.25">
      <c r="A1712" s="1" t="s">
        <v>2620</v>
      </c>
      <c r="B1712" s="2">
        <v>41720</v>
      </c>
      <c r="C1712" s="2">
        <v>41722</v>
      </c>
      <c r="D1712" s="1" t="s">
        <v>1067</v>
      </c>
      <c r="E1712" s="1" t="s">
        <v>14</v>
      </c>
      <c r="F1712" s="1" t="s">
        <v>15</v>
      </c>
      <c r="G1712" s="1" t="s">
        <v>16</v>
      </c>
      <c r="H1712" s="1" t="s">
        <v>43</v>
      </c>
      <c r="I1712" s="1" t="s">
        <v>206</v>
      </c>
      <c r="J1712">
        <v>725.84</v>
      </c>
      <c r="K1712">
        <v>4</v>
      </c>
      <c r="L1712">
        <v>210.49359999999999</v>
      </c>
    </row>
    <row r="1713" spans="1:12" x14ac:dyDescent="0.25">
      <c r="A1713" s="1" t="s">
        <v>2620</v>
      </c>
      <c r="B1713" s="2">
        <v>41720</v>
      </c>
      <c r="C1713" s="2">
        <v>41722</v>
      </c>
      <c r="D1713" s="1" t="s">
        <v>1067</v>
      </c>
      <c r="E1713" s="1" t="s">
        <v>14</v>
      </c>
      <c r="F1713" s="1" t="s">
        <v>15</v>
      </c>
      <c r="G1713" s="1" t="s">
        <v>16</v>
      </c>
      <c r="H1713" s="1" t="s">
        <v>27</v>
      </c>
      <c r="I1713" s="1" t="s">
        <v>931</v>
      </c>
      <c r="J1713">
        <v>10.896000000000001</v>
      </c>
      <c r="K1713">
        <v>3</v>
      </c>
      <c r="L1713">
        <v>3.9498000000000002</v>
      </c>
    </row>
    <row r="1714" spans="1:12" x14ac:dyDescent="0.25">
      <c r="A1714" s="1" t="s">
        <v>2620</v>
      </c>
      <c r="B1714" s="2">
        <v>41720</v>
      </c>
      <c r="C1714" s="2">
        <v>41722</v>
      </c>
      <c r="D1714" s="1" t="s">
        <v>1067</v>
      </c>
      <c r="E1714" s="1" t="s">
        <v>14</v>
      </c>
      <c r="F1714" s="1" t="s">
        <v>15</v>
      </c>
      <c r="G1714" s="1" t="s">
        <v>16</v>
      </c>
      <c r="H1714" s="1" t="s">
        <v>27</v>
      </c>
      <c r="I1714" s="1" t="s">
        <v>2621</v>
      </c>
      <c r="J1714">
        <v>8.5440000000000005</v>
      </c>
      <c r="K1714">
        <v>2</v>
      </c>
      <c r="L1714">
        <v>2.8835999999999999</v>
      </c>
    </row>
    <row r="1715" spans="1:12" x14ac:dyDescent="0.25">
      <c r="A1715" s="1" t="s">
        <v>2622</v>
      </c>
      <c r="B1715" s="2">
        <v>40676</v>
      </c>
      <c r="C1715" s="2">
        <v>40682</v>
      </c>
      <c r="D1715" s="1" t="s">
        <v>2623</v>
      </c>
      <c r="E1715" s="1" t="s">
        <v>14</v>
      </c>
      <c r="F1715" s="1" t="s">
        <v>15</v>
      </c>
      <c r="G1715" s="1" t="s">
        <v>16</v>
      </c>
      <c r="H1715" s="1" t="s">
        <v>110</v>
      </c>
      <c r="I1715" s="1" t="s">
        <v>2624</v>
      </c>
      <c r="J1715">
        <v>279.45600000000002</v>
      </c>
      <c r="K1715">
        <v>6</v>
      </c>
      <c r="L1715">
        <v>20.959199999999999</v>
      </c>
    </row>
    <row r="1716" spans="1:12" x14ac:dyDescent="0.25">
      <c r="A1716" s="1" t="s">
        <v>2622</v>
      </c>
      <c r="B1716" s="2">
        <v>40676</v>
      </c>
      <c r="C1716" s="2">
        <v>40682</v>
      </c>
      <c r="D1716" s="1" t="s">
        <v>2623</v>
      </c>
      <c r="E1716" s="1" t="s">
        <v>14</v>
      </c>
      <c r="F1716" s="1" t="s">
        <v>15</v>
      </c>
      <c r="G1716" s="1" t="s">
        <v>16</v>
      </c>
      <c r="H1716" s="1" t="s">
        <v>67</v>
      </c>
      <c r="I1716" s="1" t="s">
        <v>2625</v>
      </c>
      <c r="J1716">
        <v>8</v>
      </c>
      <c r="K1716">
        <v>2</v>
      </c>
      <c r="L1716">
        <v>3.84</v>
      </c>
    </row>
    <row r="1717" spans="1:12" x14ac:dyDescent="0.25">
      <c r="A1717" s="1" t="s">
        <v>2626</v>
      </c>
      <c r="B1717" s="2">
        <v>41547</v>
      </c>
      <c r="C1717" s="2">
        <v>41551</v>
      </c>
      <c r="D1717" s="1" t="s">
        <v>2627</v>
      </c>
      <c r="E1717" s="1" t="s">
        <v>14</v>
      </c>
      <c r="F1717" s="1" t="s">
        <v>47</v>
      </c>
      <c r="G1717" s="1" t="s">
        <v>16</v>
      </c>
      <c r="H1717" s="1" t="s">
        <v>27</v>
      </c>
      <c r="I1717" s="1" t="s">
        <v>1353</v>
      </c>
      <c r="J1717">
        <v>27.24</v>
      </c>
      <c r="K1717">
        <v>5</v>
      </c>
      <c r="L1717">
        <v>9.5340000000000007</v>
      </c>
    </row>
    <row r="1718" spans="1:12" x14ac:dyDescent="0.25">
      <c r="A1718" s="1" t="s">
        <v>2628</v>
      </c>
      <c r="B1718" s="2">
        <v>40760</v>
      </c>
      <c r="C1718" s="2">
        <v>40766</v>
      </c>
      <c r="D1718" s="1" t="s">
        <v>352</v>
      </c>
      <c r="E1718" s="1" t="s">
        <v>14</v>
      </c>
      <c r="F1718" s="1" t="s">
        <v>47</v>
      </c>
      <c r="G1718" s="1" t="s">
        <v>16</v>
      </c>
      <c r="H1718" s="1" t="s">
        <v>58</v>
      </c>
      <c r="I1718" s="1" t="s">
        <v>1832</v>
      </c>
      <c r="J1718">
        <v>16.36</v>
      </c>
      <c r="K1718">
        <v>1</v>
      </c>
      <c r="L1718">
        <v>1.6359999999999999</v>
      </c>
    </row>
    <row r="1719" spans="1:12" x14ac:dyDescent="0.25">
      <c r="A1719" s="1" t="s">
        <v>2628</v>
      </c>
      <c r="B1719" s="2">
        <v>40760</v>
      </c>
      <c r="C1719" s="2">
        <v>40766</v>
      </c>
      <c r="D1719" s="1" t="s">
        <v>352</v>
      </c>
      <c r="E1719" s="1" t="s">
        <v>14</v>
      </c>
      <c r="F1719" s="1" t="s">
        <v>47</v>
      </c>
      <c r="G1719" s="1" t="s">
        <v>16</v>
      </c>
      <c r="H1719" s="1" t="s">
        <v>43</v>
      </c>
      <c r="I1719" s="1" t="s">
        <v>2629</v>
      </c>
      <c r="J1719">
        <v>15.78</v>
      </c>
      <c r="K1719">
        <v>2</v>
      </c>
      <c r="L1719">
        <v>0.63119999999999998</v>
      </c>
    </row>
    <row r="1720" spans="1:12" x14ac:dyDescent="0.25">
      <c r="A1720" s="1" t="s">
        <v>2628</v>
      </c>
      <c r="B1720" s="2">
        <v>40760</v>
      </c>
      <c r="C1720" s="2">
        <v>40766</v>
      </c>
      <c r="D1720" s="1" t="s">
        <v>352</v>
      </c>
      <c r="E1720" s="1" t="s">
        <v>14</v>
      </c>
      <c r="F1720" s="1" t="s">
        <v>47</v>
      </c>
      <c r="G1720" s="1" t="s">
        <v>16</v>
      </c>
      <c r="H1720" s="1" t="s">
        <v>23</v>
      </c>
      <c r="I1720" s="1" t="s">
        <v>2630</v>
      </c>
      <c r="J1720">
        <v>45.98</v>
      </c>
      <c r="K1720">
        <v>2</v>
      </c>
      <c r="L1720">
        <v>12.8744</v>
      </c>
    </row>
    <row r="1721" spans="1:12" x14ac:dyDescent="0.25">
      <c r="A1721" s="1" t="s">
        <v>2631</v>
      </c>
      <c r="B1721" s="2">
        <v>40562</v>
      </c>
      <c r="C1721" s="2">
        <v>40565</v>
      </c>
      <c r="D1721" s="1" t="s">
        <v>2195</v>
      </c>
      <c r="E1721" s="1" t="s">
        <v>14</v>
      </c>
      <c r="F1721" s="1" t="s">
        <v>1161</v>
      </c>
      <c r="G1721" s="1" t="s">
        <v>88</v>
      </c>
      <c r="H1721" s="1" t="s">
        <v>29</v>
      </c>
      <c r="I1721" s="1" t="s">
        <v>1319</v>
      </c>
      <c r="J1721">
        <v>64.864000000000004</v>
      </c>
      <c r="K1721">
        <v>4</v>
      </c>
      <c r="L1721">
        <v>6.4863999999999997</v>
      </c>
    </row>
    <row r="1722" spans="1:12" x14ac:dyDescent="0.25">
      <c r="A1722" s="1" t="s">
        <v>2632</v>
      </c>
      <c r="B1722" s="2">
        <v>41801</v>
      </c>
      <c r="C1722" s="2">
        <v>41806</v>
      </c>
      <c r="D1722" s="1" t="s">
        <v>397</v>
      </c>
      <c r="E1722" s="1" t="s">
        <v>14</v>
      </c>
      <c r="F1722" s="1" t="s">
        <v>36</v>
      </c>
      <c r="G1722" s="1" t="s">
        <v>37</v>
      </c>
      <c r="H1722" s="1" t="s">
        <v>25</v>
      </c>
      <c r="I1722" s="1" t="s">
        <v>625</v>
      </c>
      <c r="J1722">
        <v>88.775999999999996</v>
      </c>
      <c r="K1722">
        <v>3</v>
      </c>
      <c r="L1722">
        <v>7.7679</v>
      </c>
    </row>
    <row r="1723" spans="1:12" x14ac:dyDescent="0.25">
      <c r="A1723" s="1" t="s">
        <v>2632</v>
      </c>
      <c r="B1723" s="2">
        <v>41801</v>
      </c>
      <c r="C1723" s="2">
        <v>41806</v>
      </c>
      <c r="D1723" s="1" t="s">
        <v>397</v>
      </c>
      <c r="E1723" s="1" t="s">
        <v>14</v>
      </c>
      <c r="F1723" s="1" t="s">
        <v>36</v>
      </c>
      <c r="G1723" s="1" t="s">
        <v>37</v>
      </c>
      <c r="H1723" s="1" t="s">
        <v>17</v>
      </c>
      <c r="I1723" s="1" t="s">
        <v>1590</v>
      </c>
      <c r="J1723">
        <v>11.56</v>
      </c>
      <c r="K1723">
        <v>4</v>
      </c>
      <c r="L1723">
        <v>5.4332000000000003</v>
      </c>
    </row>
    <row r="1724" spans="1:12" x14ac:dyDescent="0.25">
      <c r="A1724" s="1" t="s">
        <v>2632</v>
      </c>
      <c r="B1724" s="2">
        <v>41801</v>
      </c>
      <c r="C1724" s="2">
        <v>41806</v>
      </c>
      <c r="D1724" s="1" t="s">
        <v>397</v>
      </c>
      <c r="E1724" s="1" t="s">
        <v>14</v>
      </c>
      <c r="F1724" s="1" t="s">
        <v>36</v>
      </c>
      <c r="G1724" s="1" t="s">
        <v>37</v>
      </c>
      <c r="H1724" s="1" t="s">
        <v>43</v>
      </c>
      <c r="I1724" s="1" t="s">
        <v>2633</v>
      </c>
      <c r="J1724">
        <v>15.58</v>
      </c>
      <c r="K1724">
        <v>1</v>
      </c>
      <c r="L1724">
        <v>3.895</v>
      </c>
    </row>
    <row r="1725" spans="1:12" x14ac:dyDescent="0.25">
      <c r="A1725" s="1" t="s">
        <v>2634</v>
      </c>
      <c r="B1725" s="2">
        <v>41787</v>
      </c>
      <c r="C1725" s="2">
        <v>41791</v>
      </c>
      <c r="D1725" s="1" t="s">
        <v>2635</v>
      </c>
      <c r="E1725" s="1" t="s">
        <v>14</v>
      </c>
      <c r="F1725" s="1" t="s">
        <v>36</v>
      </c>
      <c r="G1725" s="1" t="s">
        <v>37</v>
      </c>
      <c r="H1725" s="1" t="s">
        <v>58</v>
      </c>
      <c r="I1725" s="1" t="s">
        <v>1832</v>
      </c>
      <c r="J1725">
        <v>98.16</v>
      </c>
      <c r="K1725">
        <v>6</v>
      </c>
      <c r="L1725">
        <v>9.8160000000000007</v>
      </c>
    </row>
    <row r="1726" spans="1:12" x14ac:dyDescent="0.25">
      <c r="A1726" s="1" t="s">
        <v>2634</v>
      </c>
      <c r="B1726" s="2">
        <v>41787</v>
      </c>
      <c r="C1726" s="2">
        <v>41791</v>
      </c>
      <c r="D1726" s="1" t="s">
        <v>2635</v>
      </c>
      <c r="E1726" s="1" t="s">
        <v>14</v>
      </c>
      <c r="F1726" s="1" t="s">
        <v>36</v>
      </c>
      <c r="G1726" s="1" t="s">
        <v>37</v>
      </c>
      <c r="H1726" s="1" t="s">
        <v>23</v>
      </c>
      <c r="I1726" s="1" t="s">
        <v>159</v>
      </c>
      <c r="J1726">
        <v>31.44</v>
      </c>
      <c r="K1726">
        <v>3</v>
      </c>
      <c r="L1726">
        <v>7.86</v>
      </c>
    </row>
    <row r="1727" spans="1:12" x14ac:dyDescent="0.25">
      <c r="A1727" s="1" t="s">
        <v>2636</v>
      </c>
      <c r="B1727" s="2">
        <v>41501</v>
      </c>
      <c r="C1727" s="2">
        <v>41505</v>
      </c>
      <c r="D1727" s="1" t="s">
        <v>2531</v>
      </c>
      <c r="E1727" s="1" t="s">
        <v>14</v>
      </c>
      <c r="F1727" s="1" t="s">
        <v>15</v>
      </c>
      <c r="G1727" s="1" t="s">
        <v>16</v>
      </c>
      <c r="H1727" s="1" t="s">
        <v>67</v>
      </c>
      <c r="I1727" s="1" t="s">
        <v>2637</v>
      </c>
      <c r="J1727">
        <v>15.54</v>
      </c>
      <c r="K1727">
        <v>3</v>
      </c>
      <c r="L1727">
        <v>7.6146000000000003</v>
      </c>
    </row>
    <row r="1728" spans="1:12" x14ac:dyDescent="0.25">
      <c r="A1728" s="1" t="s">
        <v>2636</v>
      </c>
      <c r="B1728" s="2">
        <v>41501</v>
      </c>
      <c r="C1728" s="2">
        <v>41505</v>
      </c>
      <c r="D1728" s="1" t="s">
        <v>2531</v>
      </c>
      <c r="E1728" s="1" t="s">
        <v>14</v>
      </c>
      <c r="F1728" s="1" t="s">
        <v>15</v>
      </c>
      <c r="G1728" s="1" t="s">
        <v>16</v>
      </c>
      <c r="H1728" s="1" t="s">
        <v>736</v>
      </c>
      <c r="I1728" s="1" t="s">
        <v>2638</v>
      </c>
      <c r="J1728">
        <v>105.55200000000001</v>
      </c>
      <c r="K1728">
        <v>6</v>
      </c>
      <c r="L1728">
        <v>35.623800000000003</v>
      </c>
    </row>
    <row r="1729" spans="1:12" x14ac:dyDescent="0.25">
      <c r="A1729" s="1" t="s">
        <v>2639</v>
      </c>
      <c r="B1729" s="2">
        <v>41689</v>
      </c>
      <c r="C1729" s="2">
        <v>41692</v>
      </c>
      <c r="D1729" s="1" t="s">
        <v>635</v>
      </c>
      <c r="E1729" s="1" t="s">
        <v>14</v>
      </c>
      <c r="F1729" s="1" t="s">
        <v>15</v>
      </c>
      <c r="G1729" s="1" t="s">
        <v>16</v>
      </c>
      <c r="H1729" s="1" t="s">
        <v>25</v>
      </c>
      <c r="I1729" s="1" t="s">
        <v>350</v>
      </c>
      <c r="J1729">
        <v>167.976</v>
      </c>
      <c r="K1729">
        <v>3</v>
      </c>
      <c r="L1729">
        <v>10.4985</v>
      </c>
    </row>
    <row r="1730" spans="1:12" x14ac:dyDescent="0.25">
      <c r="A1730" s="1" t="s">
        <v>2639</v>
      </c>
      <c r="B1730" s="2">
        <v>41689</v>
      </c>
      <c r="C1730" s="2">
        <v>41692</v>
      </c>
      <c r="D1730" s="1" t="s">
        <v>635</v>
      </c>
      <c r="E1730" s="1" t="s">
        <v>14</v>
      </c>
      <c r="F1730" s="1" t="s">
        <v>15</v>
      </c>
      <c r="G1730" s="1" t="s">
        <v>16</v>
      </c>
      <c r="H1730" s="1" t="s">
        <v>58</v>
      </c>
      <c r="I1730" s="1" t="s">
        <v>1417</v>
      </c>
      <c r="J1730">
        <v>109.53</v>
      </c>
      <c r="K1730">
        <v>3</v>
      </c>
      <c r="L1730">
        <v>47.097900000000003</v>
      </c>
    </row>
    <row r="1731" spans="1:12" x14ac:dyDescent="0.25">
      <c r="A1731" s="1" t="s">
        <v>2639</v>
      </c>
      <c r="B1731" s="2">
        <v>41689</v>
      </c>
      <c r="C1731" s="2">
        <v>41692</v>
      </c>
      <c r="D1731" s="1" t="s">
        <v>635</v>
      </c>
      <c r="E1731" s="1" t="s">
        <v>14</v>
      </c>
      <c r="F1731" s="1" t="s">
        <v>15</v>
      </c>
      <c r="G1731" s="1" t="s">
        <v>16</v>
      </c>
      <c r="H1731" s="1" t="s">
        <v>17</v>
      </c>
      <c r="I1731" s="1" t="s">
        <v>2640</v>
      </c>
      <c r="J1731">
        <v>9.82</v>
      </c>
      <c r="K1731">
        <v>2</v>
      </c>
      <c r="L1731">
        <v>4.8117999999999999</v>
      </c>
    </row>
    <row r="1732" spans="1:12" x14ac:dyDescent="0.25">
      <c r="A1732" s="1" t="s">
        <v>2641</v>
      </c>
      <c r="B1732" s="2">
        <v>41954</v>
      </c>
      <c r="C1732" s="2">
        <v>41956</v>
      </c>
      <c r="D1732" s="1" t="s">
        <v>2166</v>
      </c>
      <c r="E1732" s="1" t="s">
        <v>14</v>
      </c>
      <c r="F1732" s="1" t="s">
        <v>36</v>
      </c>
      <c r="G1732" s="1" t="s">
        <v>37</v>
      </c>
      <c r="H1732" s="1" t="s">
        <v>27</v>
      </c>
      <c r="I1732" s="1" t="s">
        <v>1213</v>
      </c>
      <c r="J1732">
        <v>26.352</v>
      </c>
      <c r="K1732">
        <v>3</v>
      </c>
      <c r="L1732">
        <v>9.5526</v>
      </c>
    </row>
    <row r="1733" spans="1:12" x14ac:dyDescent="0.25">
      <c r="A1733" s="1" t="s">
        <v>2642</v>
      </c>
      <c r="B1733" s="2">
        <v>40865</v>
      </c>
      <c r="C1733" s="2">
        <v>40868</v>
      </c>
      <c r="D1733" s="1" t="s">
        <v>2643</v>
      </c>
      <c r="E1733" s="1" t="s">
        <v>14</v>
      </c>
      <c r="F1733" s="1" t="s">
        <v>861</v>
      </c>
      <c r="G1733" s="1" t="s">
        <v>42</v>
      </c>
      <c r="H1733" s="1" t="s">
        <v>67</v>
      </c>
      <c r="I1733" s="1" t="s">
        <v>1569</v>
      </c>
      <c r="J1733">
        <v>21.98</v>
      </c>
      <c r="K1733">
        <v>7</v>
      </c>
      <c r="L1733">
        <v>9.891</v>
      </c>
    </row>
    <row r="1734" spans="1:12" x14ac:dyDescent="0.25">
      <c r="A1734" s="1" t="s">
        <v>2644</v>
      </c>
      <c r="B1734" s="2">
        <v>41542</v>
      </c>
      <c r="C1734" s="2">
        <v>41542</v>
      </c>
      <c r="D1734" s="1" t="s">
        <v>981</v>
      </c>
      <c r="E1734" s="1" t="s">
        <v>14</v>
      </c>
      <c r="F1734" s="1" t="s">
        <v>47</v>
      </c>
      <c r="G1734" s="1" t="s">
        <v>16</v>
      </c>
      <c r="H1734" s="1" t="s">
        <v>21</v>
      </c>
      <c r="I1734" s="1" t="s">
        <v>2538</v>
      </c>
      <c r="J1734">
        <v>63.2</v>
      </c>
      <c r="K1734">
        <v>5</v>
      </c>
      <c r="L1734">
        <v>23.384</v>
      </c>
    </row>
    <row r="1735" spans="1:12" x14ac:dyDescent="0.25">
      <c r="A1735" s="1" t="s">
        <v>2645</v>
      </c>
      <c r="B1735" s="2">
        <v>41599</v>
      </c>
      <c r="C1735" s="2">
        <v>41606</v>
      </c>
      <c r="D1735" s="1" t="s">
        <v>2646</v>
      </c>
      <c r="E1735" s="1" t="s">
        <v>14</v>
      </c>
      <c r="F1735" s="1" t="s">
        <v>15</v>
      </c>
      <c r="G1735" s="1" t="s">
        <v>16</v>
      </c>
      <c r="H1735" s="1" t="s">
        <v>29</v>
      </c>
      <c r="I1735" s="1" t="s">
        <v>179</v>
      </c>
      <c r="J1735">
        <v>39</v>
      </c>
      <c r="K1735">
        <v>12</v>
      </c>
      <c r="L1735">
        <v>11.31</v>
      </c>
    </row>
    <row r="1736" spans="1:12" x14ac:dyDescent="0.25">
      <c r="A1736" s="1" t="s">
        <v>2647</v>
      </c>
      <c r="B1736" s="2">
        <v>41374</v>
      </c>
      <c r="C1736" s="2">
        <v>41379</v>
      </c>
      <c r="D1736" s="1" t="s">
        <v>1607</v>
      </c>
      <c r="E1736" s="1" t="s">
        <v>14</v>
      </c>
      <c r="F1736" s="1" t="s">
        <v>15</v>
      </c>
      <c r="G1736" s="1" t="s">
        <v>16</v>
      </c>
      <c r="H1736" s="1" t="s">
        <v>296</v>
      </c>
      <c r="I1736" s="1" t="s">
        <v>2648</v>
      </c>
      <c r="J1736">
        <v>556.66499999999996</v>
      </c>
      <c r="K1736">
        <v>5</v>
      </c>
      <c r="L1736">
        <v>6.5490000000000004</v>
      </c>
    </row>
    <row r="1737" spans="1:12" x14ac:dyDescent="0.25">
      <c r="A1737" s="1" t="s">
        <v>2649</v>
      </c>
      <c r="B1737" s="2">
        <v>41904</v>
      </c>
      <c r="C1737" s="2">
        <v>41906</v>
      </c>
      <c r="D1737" s="1" t="s">
        <v>2650</v>
      </c>
      <c r="E1737" s="1" t="s">
        <v>14</v>
      </c>
      <c r="F1737" s="1" t="s">
        <v>36</v>
      </c>
      <c r="G1737" s="1" t="s">
        <v>37</v>
      </c>
      <c r="H1737" s="1" t="s">
        <v>58</v>
      </c>
      <c r="I1737" s="1" t="s">
        <v>289</v>
      </c>
      <c r="J1737">
        <v>71.98</v>
      </c>
      <c r="K1737">
        <v>2</v>
      </c>
      <c r="L1737">
        <v>15.1158</v>
      </c>
    </row>
    <row r="1738" spans="1:12" x14ac:dyDescent="0.25">
      <c r="A1738" s="1" t="s">
        <v>2649</v>
      </c>
      <c r="B1738" s="2">
        <v>41904</v>
      </c>
      <c r="C1738" s="2">
        <v>41906</v>
      </c>
      <c r="D1738" s="1" t="s">
        <v>2650</v>
      </c>
      <c r="E1738" s="1" t="s">
        <v>14</v>
      </c>
      <c r="F1738" s="1" t="s">
        <v>36</v>
      </c>
      <c r="G1738" s="1" t="s">
        <v>37</v>
      </c>
      <c r="H1738" s="1" t="s">
        <v>58</v>
      </c>
      <c r="I1738" s="1" t="s">
        <v>2651</v>
      </c>
      <c r="J1738">
        <v>79.98</v>
      </c>
      <c r="K1738">
        <v>2</v>
      </c>
      <c r="L1738">
        <v>26.3934</v>
      </c>
    </row>
    <row r="1739" spans="1:12" x14ac:dyDescent="0.25">
      <c r="A1739" s="1" t="s">
        <v>2652</v>
      </c>
      <c r="B1739" s="2">
        <v>41327</v>
      </c>
      <c r="C1739" s="2">
        <v>41331</v>
      </c>
      <c r="D1739" s="1" t="s">
        <v>641</v>
      </c>
      <c r="E1739" s="1" t="s">
        <v>14</v>
      </c>
      <c r="F1739" s="1" t="s">
        <v>15</v>
      </c>
      <c r="G1739" s="1" t="s">
        <v>16</v>
      </c>
      <c r="H1739" s="1" t="s">
        <v>25</v>
      </c>
      <c r="I1739" s="1" t="s">
        <v>450</v>
      </c>
      <c r="J1739">
        <v>445.96</v>
      </c>
      <c r="K1739">
        <v>5</v>
      </c>
      <c r="L1739">
        <v>55.744999999999997</v>
      </c>
    </row>
    <row r="1740" spans="1:12" x14ac:dyDescent="0.25">
      <c r="A1740" s="1" t="s">
        <v>2652</v>
      </c>
      <c r="B1740" s="2">
        <v>41327</v>
      </c>
      <c r="C1740" s="2">
        <v>41331</v>
      </c>
      <c r="D1740" s="1" t="s">
        <v>641</v>
      </c>
      <c r="E1740" s="1" t="s">
        <v>14</v>
      </c>
      <c r="F1740" s="1" t="s">
        <v>15</v>
      </c>
      <c r="G1740" s="1" t="s">
        <v>16</v>
      </c>
      <c r="H1740" s="1" t="s">
        <v>58</v>
      </c>
      <c r="I1740" s="1" t="s">
        <v>1855</v>
      </c>
      <c r="J1740">
        <v>36.24</v>
      </c>
      <c r="K1740">
        <v>1</v>
      </c>
      <c r="L1740">
        <v>15.220800000000001</v>
      </c>
    </row>
    <row r="1741" spans="1:12" x14ac:dyDescent="0.25">
      <c r="A1741" s="1" t="s">
        <v>2652</v>
      </c>
      <c r="B1741" s="2">
        <v>41327</v>
      </c>
      <c r="C1741" s="2">
        <v>41331</v>
      </c>
      <c r="D1741" s="1" t="s">
        <v>641</v>
      </c>
      <c r="E1741" s="1" t="s">
        <v>14</v>
      </c>
      <c r="F1741" s="1" t="s">
        <v>15</v>
      </c>
      <c r="G1741" s="1" t="s">
        <v>16</v>
      </c>
      <c r="H1741" s="1" t="s">
        <v>119</v>
      </c>
      <c r="I1741" s="1" t="s">
        <v>2653</v>
      </c>
      <c r="J1741">
        <v>10.65</v>
      </c>
      <c r="K1741">
        <v>3</v>
      </c>
      <c r="L1741">
        <v>5.0054999999999996</v>
      </c>
    </row>
    <row r="1742" spans="1:12" x14ac:dyDescent="0.25">
      <c r="A1742" s="1" t="s">
        <v>2654</v>
      </c>
      <c r="B1742" s="2">
        <v>41982</v>
      </c>
      <c r="C1742" s="2">
        <v>41988</v>
      </c>
      <c r="D1742" s="1" t="s">
        <v>2655</v>
      </c>
      <c r="E1742" s="1" t="s">
        <v>14</v>
      </c>
      <c r="F1742" s="1" t="s">
        <v>47</v>
      </c>
      <c r="G1742" s="1" t="s">
        <v>16</v>
      </c>
      <c r="H1742" s="1" t="s">
        <v>67</v>
      </c>
      <c r="I1742" s="1" t="s">
        <v>2656</v>
      </c>
      <c r="J1742">
        <v>87.92</v>
      </c>
      <c r="K1742">
        <v>4</v>
      </c>
      <c r="L1742">
        <v>40.443199999999997</v>
      </c>
    </row>
    <row r="1743" spans="1:12" x14ac:dyDescent="0.25">
      <c r="A1743" s="1" t="s">
        <v>2654</v>
      </c>
      <c r="B1743" s="2">
        <v>41982</v>
      </c>
      <c r="C1743" s="2">
        <v>41988</v>
      </c>
      <c r="D1743" s="1" t="s">
        <v>2655</v>
      </c>
      <c r="E1743" s="1" t="s">
        <v>14</v>
      </c>
      <c r="F1743" s="1" t="s">
        <v>47</v>
      </c>
      <c r="G1743" s="1" t="s">
        <v>16</v>
      </c>
      <c r="H1743" s="1" t="s">
        <v>27</v>
      </c>
      <c r="I1743" s="1" t="s">
        <v>2139</v>
      </c>
      <c r="J1743">
        <v>22.423999999999999</v>
      </c>
      <c r="K1743">
        <v>1</v>
      </c>
      <c r="L1743">
        <v>8.4090000000000007</v>
      </c>
    </row>
    <row r="1744" spans="1:12" x14ac:dyDescent="0.25">
      <c r="A1744" s="1" t="s">
        <v>2654</v>
      </c>
      <c r="B1744" s="2">
        <v>41982</v>
      </c>
      <c r="C1744" s="2">
        <v>41988</v>
      </c>
      <c r="D1744" s="1" t="s">
        <v>2655</v>
      </c>
      <c r="E1744" s="1" t="s">
        <v>14</v>
      </c>
      <c r="F1744" s="1" t="s">
        <v>47</v>
      </c>
      <c r="G1744" s="1" t="s">
        <v>16</v>
      </c>
      <c r="H1744" s="1" t="s">
        <v>27</v>
      </c>
      <c r="I1744" s="1" t="s">
        <v>363</v>
      </c>
      <c r="J1744">
        <v>90.48</v>
      </c>
      <c r="K1744">
        <v>3</v>
      </c>
      <c r="L1744">
        <v>33.93</v>
      </c>
    </row>
    <row r="1745" spans="1:12" x14ac:dyDescent="0.25">
      <c r="A1745" s="1" t="s">
        <v>2654</v>
      </c>
      <c r="B1745" s="2">
        <v>41982</v>
      </c>
      <c r="C1745" s="2">
        <v>41988</v>
      </c>
      <c r="D1745" s="1" t="s">
        <v>2655</v>
      </c>
      <c r="E1745" s="1" t="s">
        <v>14</v>
      </c>
      <c r="F1745" s="1" t="s">
        <v>47</v>
      </c>
      <c r="G1745" s="1" t="s">
        <v>16</v>
      </c>
      <c r="H1745" s="1" t="s">
        <v>43</v>
      </c>
      <c r="I1745" s="1" t="s">
        <v>2657</v>
      </c>
      <c r="J1745">
        <v>42.76</v>
      </c>
      <c r="K1745">
        <v>1</v>
      </c>
      <c r="L1745">
        <v>11.117599999999999</v>
      </c>
    </row>
    <row r="1746" spans="1:12" x14ac:dyDescent="0.25">
      <c r="A1746" s="1" t="s">
        <v>2658</v>
      </c>
      <c r="B1746" s="2">
        <v>41901</v>
      </c>
      <c r="C1746" s="2">
        <v>41905</v>
      </c>
      <c r="D1746" s="1" t="s">
        <v>1945</v>
      </c>
      <c r="E1746" s="1" t="s">
        <v>14</v>
      </c>
      <c r="F1746" s="1" t="s">
        <v>2659</v>
      </c>
      <c r="G1746" s="1" t="s">
        <v>158</v>
      </c>
      <c r="H1746" s="1" t="s">
        <v>27</v>
      </c>
      <c r="I1746" s="1" t="s">
        <v>639</v>
      </c>
      <c r="J1746">
        <v>10.08</v>
      </c>
      <c r="K1746">
        <v>7</v>
      </c>
      <c r="L1746">
        <v>3.528</v>
      </c>
    </row>
    <row r="1747" spans="1:12" x14ac:dyDescent="0.25">
      <c r="A1747" s="1" t="s">
        <v>2658</v>
      </c>
      <c r="B1747" s="2">
        <v>41901</v>
      </c>
      <c r="C1747" s="2">
        <v>41905</v>
      </c>
      <c r="D1747" s="1" t="s">
        <v>1945</v>
      </c>
      <c r="E1747" s="1" t="s">
        <v>14</v>
      </c>
      <c r="F1747" s="1" t="s">
        <v>2659</v>
      </c>
      <c r="G1747" s="1" t="s">
        <v>158</v>
      </c>
      <c r="H1747" s="1" t="s">
        <v>58</v>
      </c>
      <c r="I1747" s="1" t="s">
        <v>2660</v>
      </c>
      <c r="J1747">
        <v>101.34</v>
      </c>
      <c r="K1747">
        <v>3</v>
      </c>
      <c r="L1747">
        <v>8.1072000000000006</v>
      </c>
    </row>
    <row r="1748" spans="1:12" x14ac:dyDescent="0.25">
      <c r="A1748" s="1" t="s">
        <v>2661</v>
      </c>
      <c r="B1748" s="2">
        <v>41638</v>
      </c>
      <c r="C1748" s="2">
        <v>41642</v>
      </c>
      <c r="D1748" s="1" t="s">
        <v>790</v>
      </c>
      <c r="E1748" s="1" t="s">
        <v>14</v>
      </c>
      <c r="F1748" s="1" t="s">
        <v>15</v>
      </c>
      <c r="G1748" s="1" t="s">
        <v>16</v>
      </c>
      <c r="H1748" s="1" t="s">
        <v>27</v>
      </c>
      <c r="I1748" s="1" t="s">
        <v>511</v>
      </c>
      <c r="J1748">
        <v>11.231999999999999</v>
      </c>
      <c r="K1748">
        <v>3</v>
      </c>
      <c r="L1748">
        <v>3.9312</v>
      </c>
    </row>
    <row r="1749" spans="1:12" x14ac:dyDescent="0.25">
      <c r="A1749" s="1" t="s">
        <v>2662</v>
      </c>
      <c r="B1749" s="2">
        <v>41612</v>
      </c>
      <c r="C1749" s="2">
        <v>41615</v>
      </c>
      <c r="D1749" s="1" t="s">
        <v>722</v>
      </c>
      <c r="E1749" s="1" t="s">
        <v>14</v>
      </c>
      <c r="F1749" s="1" t="s">
        <v>15</v>
      </c>
      <c r="G1749" s="1" t="s">
        <v>16</v>
      </c>
      <c r="H1749" s="1" t="s">
        <v>58</v>
      </c>
      <c r="I1749" s="1" t="s">
        <v>2663</v>
      </c>
      <c r="J1749">
        <v>1649.95</v>
      </c>
      <c r="K1749">
        <v>5</v>
      </c>
      <c r="L1749">
        <v>659.98</v>
      </c>
    </row>
    <row r="1750" spans="1:12" x14ac:dyDescent="0.25">
      <c r="A1750" s="1" t="s">
        <v>2662</v>
      </c>
      <c r="B1750" s="2">
        <v>41612</v>
      </c>
      <c r="C1750" s="2">
        <v>41615</v>
      </c>
      <c r="D1750" s="1" t="s">
        <v>722</v>
      </c>
      <c r="E1750" s="1" t="s">
        <v>14</v>
      </c>
      <c r="F1750" s="1" t="s">
        <v>15</v>
      </c>
      <c r="G1750" s="1" t="s">
        <v>16</v>
      </c>
      <c r="H1750" s="1" t="s">
        <v>21</v>
      </c>
      <c r="I1750" s="1" t="s">
        <v>2664</v>
      </c>
      <c r="J1750">
        <v>111.9</v>
      </c>
      <c r="K1750">
        <v>6</v>
      </c>
      <c r="L1750">
        <v>51.473999999999997</v>
      </c>
    </row>
    <row r="1751" spans="1:12" x14ac:dyDescent="0.25">
      <c r="A1751" s="1" t="s">
        <v>2665</v>
      </c>
      <c r="B1751" s="2">
        <v>41440</v>
      </c>
      <c r="C1751" s="2">
        <v>41440</v>
      </c>
      <c r="D1751" s="1" t="s">
        <v>2666</v>
      </c>
      <c r="E1751" s="1" t="s">
        <v>14</v>
      </c>
      <c r="F1751" s="1" t="s">
        <v>15</v>
      </c>
      <c r="G1751" s="1" t="s">
        <v>16</v>
      </c>
      <c r="H1751" s="1" t="s">
        <v>296</v>
      </c>
      <c r="I1751" s="1" t="s">
        <v>2667</v>
      </c>
      <c r="J1751">
        <v>599.16499999999996</v>
      </c>
      <c r="K1751">
        <v>5</v>
      </c>
      <c r="L1751">
        <v>35.244999999999997</v>
      </c>
    </row>
    <row r="1752" spans="1:12" x14ac:dyDescent="0.25">
      <c r="A1752" s="1" t="s">
        <v>2668</v>
      </c>
      <c r="B1752" s="2">
        <v>41520</v>
      </c>
      <c r="C1752" s="2">
        <v>41522</v>
      </c>
      <c r="D1752" s="1" t="s">
        <v>849</v>
      </c>
      <c r="E1752" s="1" t="s">
        <v>14</v>
      </c>
      <c r="F1752" s="1" t="s">
        <v>47</v>
      </c>
      <c r="G1752" s="1" t="s">
        <v>16</v>
      </c>
      <c r="H1752" s="1" t="s">
        <v>43</v>
      </c>
      <c r="I1752" s="1" t="s">
        <v>2669</v>
      </c>
      <c r="J1752">
        <v>46.53</v>
      </c>
      <c r="K1752">
        <v>3</v>
      </c>
      <c r="L1752">
        <v>12.097799999999999</v>
      </c>
    </row>
    <row r="1753" spans="1:12" x14ac:dyDescent="0.25">
      <c r="A1753" s="1" t="s">
        <v>2670</v>
      </c>
      <c r="B1753" s="2">
        <v>41755</v>
      </c>
      <c r="C1753" s="2">
        <v>41759</v>
      </c>
      <c r="D1753" s="1" t="s">
        <v>2671</v>
      </c>
      <c r="E1753" s="1" t="s">
        <v>14</v>
      </c>
      <c r="F1753" s="1" t="s">
        <v>2547</v>
      </c>
      <c r="G1753" s="1" t="s">
        <v>73</v>
      </c>
      <c r="H1753" s="1" t="s">
        <v>23</v>
      </c>
      <c r="I1753" s="1" t="s">
        <v>1438</v>
      </c>
      <c r="J1753">
        <v>8.8960000000000008</v>
      </c>
      <c r="K1753">
        <v>4</v>
      </c>
      <c r="L1753">
        <v>0.66720000000000002</v>
      </c>
    </row>
    <row r="1754" spans="1:12" x14ac:dyDescent="0.25">
      <c r="A1754" s="1" t="s">
        <v>2672</v>
      </c>
      <c r="B1754" s="2">
        <v>41201</v>
      </c>
      <c r="C1754" s="2">
        <v>41206</v>
      </c>
      <c r="D1754" s="1" t="s">
        <v>2332</v>
      </c>
      <c r="E1754" s="1" t="s">
        <v>14</v>
      </c>
      <c r="F1754" s="1" t="s">
        <v>15</v>
      </c>
      <c r="G1754" s="1" t="s">
        <v>16</v>
      </c>
      <c r="H1754" s="1" t="s">
        <v>29</v>
      </c>
      <c r="I1754" s="1" t="s">
        <v>2673</v>
      </c>
      <c r="J1754">
        <v>1640.7</v>
      </c>
      <c r="K1754">
        <v>5</v>
      </c>
      <c r="L1754">
        <v>459.39600000000002</v>
      </c>
    </row>
    <row r="1755" spans="1:12" x14ac:dyDescent="0.25">
      <c r="A1755" s="1" t="s">
        <v>2672</v>
      </c>
      <c r="B1755" s="2">
        <v>41201</v>
      </c>
      <c r="C1755" s="2">
        <v>41206</v>
      </c>
      <c r="D1755" s="1" t="s">
        <v>2332</v>
      </c>
      <c r="E1755" s="1" t="s">
        <v>14</v>
      </c>
      <c r="F1755" s="1" t="s">
        <v>15</v>
      </c>
      <c r="G1755" s="1" t="s">
        <v>16</v>
      </c>
      <c r="H1755" s="1" t="s">
        <v>58</v>
      </c>
      <c r="I1755" s="1" t="s">
        <v>2674</v>
      </c>
      <c r="J1755">
        <v>270</v>
      </c>
      <c r="K1755">
        <v>3</v>
      </c>
      <c r="L1755">
        <v>97.2</v>
      </c>
    </row>
    <row r="1756" spans="1:12" x14ac:dyDescent="0.25">
      <c r="A1756" s="1" t="s">
        <v>2675</v>
      </c>
      <c r="B1756" s="2">
        <v>41892</v>
      </c>
      <c r="C1756" s="2">
        <v>41896</v>
      </c>
      <c r="D1756" s="1" t="s">
        <v>2510</v>
      </c>
      <c r="E1756" s="1" t="s">
        <v>14</v>
      </c>
      <c r="F1756" s="1" t="s">
        <v>907</v>
      </c>
      <c r="G1756" s="1" t="s">
        <v>73</v>
      </c>
      <c r="H1756" s="1" t="s">
        <v>67</v>
      </c>
      <c r="I1756" s="1" t="s">
        <v>2676</v>
      </c>
      <c r="J1756">
        <v>6.3680000000000003</v>
      </c>
      <c r="K1756">
        <v>2</v>
      </c>
      <c r="L1756">
        <v>2.3879999999999999</v>
      </c>
    </row>
    <row r="1757" spans="1:12" x14ac:dyDescent="0.25">
      <c r="A1757" s="1" t="s">
        <v>2677</v>
      </c>
      <c r="B1757" s="2">
        <v>41478</v>
      </c>
      <c r="C1757" s="2">
        <v>41485</v>
      </c>
      <c r="D1757" s="1" t="s">
        <v>1404</v>
      </c>
      <c r="E1757" s="1" t="s">
        <v>14</v>
      </c>
      <c r="F1757" s="1" t="s">
        <v>1457</v>
      </c>
      <c r="G1757" s="1" t="s">
        <v>285</v>
      </c>
      <c r="H1757" s="1" t="s">
        <v>122</v>
      </c>
      <c r="I1757" s="1" t="s">
        <v>2678</v>
      </c>
      <c r="J1757">
        <v>86.2</v>
      </c>
      <c r="K1757">
        <v>5</v>
      </c>
      <c r="L1757">
        <v>24.998000000000001</v>
      </c>
    </row>
    <row r="1758" spans="1:12" x14ac:dyDescent="0.25">
      <c r="A1758" s="1" t="s">
        <v>2679</v>
      </c>
      <c r="B1758" s="2">
        <v>42003</v>
      </c>
      <c r="C1758" s="2">
        <v>42007</v>
      </c>
      <c r="D1758" s="1" t="s">
        <v>176</v>
      </c>
      <c r="E1758" s="1" t="s">
        <v>14</v>
      </c>
      <c r="F1758" s="1" t="s">
        <v>558</v>
      </c>
      <c r="G1758" s="1" t="s">
        <v>37</v>
      </c>
      <c r="H1758" s="1" t="s">
        <v>119</v>
      </c>
      <c r="I1758" s="1" t="s">
        <v>2680</v>
      </c>
      <c r="J1758">
        <v>19.600000000000001</v>
      </c>
      <c r="K1758">
        <v>5</v>
      </c>
      <c r="L1758">
        <v>9.6039999999999992</v>
      </c>
    </row>
    <row r="1759" spans="1:12" x14ac:dyDescent="0.25">
      <c r="A1759" s="1" t="s">
        <v>2679</v>
      </c>
      <c r="B1759" s="2">
        <v>42003</v>
      </c>
      <c r="C1759" s="2">
        <v>42007</v>
      </c>
      <c r="D1759" s="1" t="s">
        <v>176</v>
      </c>
      <c r="E1759" s="1" t="s">
        <v>14</v>
      </c>
      <c r="F1759" s="1" t="s">
        <v>558</v>
      </c>
      <c r="G1759" s="1" t="s">
        <v>37</v>
      </c>
      <c r="H1759" s="1" t="s">
        <v>21</v>
      </c>
      <c r="I1759" s="1" t="s">
        <v>1166</v>
      </c>
      <c r="J1759">
        <v>68.459999999999994</v>
      </c>
      <c r="K1759">
        <v>2</v>
      </c>
      <c r="L1759">
        <v>20.538</v>
      </c>
    </row>
    <row r="1760" spans="1:12" x14ac:dyDescent="0.25">
      <c r="A1760" s="1" t="s">
        <v>2681</v>
      </c>
      <c r="B1760" s="2">
        <v>41887</v>
      </c>
      <c r="C1760" s="2">
        <v>41889</v>
      </c>
      <c r="D1760" s="1" t="s">
        <v>1557</v>
      </c>
      <c r="E1760" s="1" t="s">
        <v>14</v>
      </c>
      <c r="F1760" s="1" t="s">
        <v>47</v>
      </c>
      <c r="G1760" s="1" t="s">
        <v>16</v>
      </c>
      <c r="H1760" s="1" t="s">
        <v>27</v>
      </c>
      <c r="I1760" s="1" t="s">
        <v>2488</v>
      </c>
      <c r="J1760">
        <v>13.343999999999999</v>
      </c>
      <c r="K1760">
        <v>6</v>
      </c>
      <c r="L1760">
        <v>4.3368000000000002</v>
      </c>
    </row>
    <row r="1761" spans="1:12" x14ac:dyDescent="0.25">
      <c r="A1761" s="1" t="s">
        <v>2681</v>
      </c>
      <c r="B1761" s="2">
        <v>41887</v>
      </c>
      <c r="C1761" s="2">
        <v>41889</v>
      </c>
      <c r="D1761" s="1" t="s">
        <v>1557</v>
      </c>
      <c r="E1761" s="1" t="s">
        <v>14</v>
      </c>
      <c r="F1761" s="1" t="s">
        <v>47</v>
      </c>
      <c r="G1761" s="1" t="s">
        <v>16</v>
      </c>
      <c r="H1761" s="1" t="s">
        <v>31</v>
      </c>
      <c r="I1761" s="1" t="s">
        <v>2682</v>
      </c>
      <c r="J1761">
        <v>1478.2719999999999</v>
      </c>
      <c r="K1761">
        <v>8</v>
      </c>
      <c r="L1761">
        <v>92.391999999999996</v>
      </c>
    </row>
    <row r="1762" spans="1:12" x14ac:dyDescent="0.25">
      <c r="A1762" s="1" t="s">
        <v>2683</v>
      </c>
      <c r="B1762" s="2">
        <v>41911</v>
      </c>
      <c r="C1762" s="2">
        <v>41917</v>
      </c>
      <c r="D1762" s="1" t="s">
        <v>2334</v>
      </c>
      <c r="E1762" s="1" t="s">
        <v>14</v>
      </c>
      <c r="F1762" s="1" t="s">
        <v>15</v>
      </c>
      <c r="G1762" s="1" t="s">
        <v>16</v>
      </c>
      <c r="H1762" s="1" t="s">
        <v>21</v>
      </c>
      <c r="I1762" s="1" t="s">
        <v>124</v>
      </c>
      <c r="J1762">
        <v>9.24</v>
      </c>
      <c r="K1762">
        <v>3</v>
      </c>
      <c r="L1762">
        <v>4.4352</v>
      </c>
    </row>
    <row r="1763" spans="1:12" x14ac:dyDescent="0.25">
      <c r="A1763" s="1" t="s">
        <v>2684</v>
      </c>
      <c r="B1763" s="2">
        <v>40563</v>
      </c>
      <c r="C1763" s="2">
        <v>40564</v>
      </c>
      <c r="D1763" s="1" t="s">
        <v>2133</v>
      </c>
      <c r="E1763" s="1" t="s">
        <v>14</v>
      </c>
      <c r="F1763" s="1" t="s">
        <v>137</v>
      </c>
      <c r="G1763" s="1" t="s">
        <v>73</v>
      </c>
      <c r="H1763" s="1" t="s">
        <v>27</v>
      </c>
      <c r="I1763" s="1" t="s">
        <v>1071</v>
      </c>
      <c r="J1763">
        <v>32.340000000000003</v>
      </c>
      <c r="K1763">
        <v>10</v>
      </c>
      <c r="L1763">
        <v>-23.716000000000001</v>
      </c>
    </row>
    <row r="1764" spans="1:12" x14ac:dyDescent="0.25">
      <c r="A1764" s="1" t="s">
        <v>2684</v>
      </c>
      <c r="B1764" s="2">
        <v>40563</v>
      </c>
      <c r="C1764" s="2">
        <v>40564</v>
      </c>
      <c r="D1764" s="1" t="s">
        <v>2133</v>
      </c>
      <c r="E1764" s="1" t="s">
        <v>14</v>
      </c>
      <c r="F1764" s="1" t="s">
        <v>137</v>
      </c>
      <c r="G1764" s="1" t="s">
        <v>73</v>
      </c>
      <c r="H1764" s="1" t="s">
        <v>67</v>
      </c>
      <c r="I1764" s="1" t="s">
        <v>2685</v>
      </c>
      <c r="J1764">
        <v>56.064</v>
      </c>
      <c r="K1764">
        <v>4</v>
      </c>
      <c r="L1764">
        <v>19.622399999999999</v>
      </c>
    </row>
    <row r="1765" spans="1:12" x14ac:dyDescent="0.25">
      <c r="A1765" s="1" t="s">
        <v>2684</v>
      </c>
      <c r="B1765" s="2">
        <v>40563</v>
      </c>
      <c r="C1765" s="2">
        <v>40564</v>
      </c>
      <c r="D1765" s="1" t="s">
        <v>2133</v>
      </c>
      <c r="E1765" s="1" t="s">
        <v>14</v>
      </c>
      <c r="F1765" s="1" t="s">
        <v>137</v>
      </c>
      <c r="G1765" s="1" t="s">
        <v>73</v>
      </c>
      <c r="H1765" s="1" t="s">
        <v>128</v>
      </c>
      <c r="I1765" s="1" t="s">
        <v>1784</v>
      </c>
      <c r="J1765">
        <v>108.72</v>
      </c>
      <c r="K1765">
        <v>5</v>
      </c>
      <c r="L1765">
        <v>36.692999999999998</v>
      </c>
    </row>
    <row r="1766" spans="1:12" x14ac:dyDescent="0.25">
      <c r="A1766" s="1" t="s">
        <v>2684</v>
      </c>
      <c r="B1766" s="2">
        <v>40563</v>
      </c>
      <c r="C1766" s="2">
        <v>40564</v>
      </c>
      <c r="D1766" s="1" t="s">
        <v>2133</v>
      </c>
      <c r="E1766" s="1" t="s">
        <v>14</v>
      </c>
      <c r="F1766" s="1" t="s">
        <v>137</v>
      </c>
      <c r="G1766" s="1" t="s">
        <v>73</v>
      </c>
      <c r="H1766" s="1" t="s">
        <v>296</v>
      </c>
      <c r="I1766" s="1" t="s">
        <v>297</v>
      </c>
      <c r="J1766">
        <v>181.47</v>
      </c>
      <c r="K1766">
        <v>5</v>
      </c>
      <c r="L1766">
        <v>-320.59699999999998</v>
      </c>
    </row>
    <row r="1767" spans="1:12" x14ac:dyDescent="0.25">
      <c r="A1767" s="1" t="s">
        <v>2686</v>
      </c>
      <c r="B1767" s="2">
        <v>41435</v>
      </c>
      <c r="C1767" s="2">
        <v>41440</v>
      </c>
      <c r="D1767" s="1" t="s">
        <v>2687</v>
      </c>
      <c r="E1767" s="1" t="s">
        <v>14</v>
      </c>
      <c r="F1767" s="1" t="s">
        <v>47</v>
      </c>
      <c r="G1767" s="1" t="s">
        <v>16</v>
      </c>
      <c r="H1767" s="1" t="s">
        <v>110</v>
      </c>
      <c r="I1767" s="1" t="s">
        <v>1387</v>
      </c>
      <c r="J1767">
        <v>122.352</v>
      </c>
      <c r="K1767">
        <v>3</v>
      </c>
      <c r="L1767">
        <v>13.7646</v>
      </c>
    </row>
    <row r="1768" spans="1:12" x14ac:dyDescent="0.25">
      <c r="A1768" s="1" t="s">
        <v>2688</v>
      </c>
      <c r="B1768" s="2">
        <v>40812</v>
      </c>
      <c r="C1768" s="2">
        <v>40813</v>
      </c>
      <c r="D1768" s="1" t="s">
        <v>1304</v>
      </c>
      <c r="E1768" s="1" t="s">
        <v>14</v>
      </c>
      <c r="F1768" s="1" t="s">
        <v>197</v>
      </c>
      <c r="G1768" s="1" t="s">
        <v>16</v>
      </c>
      <c r="H1768" s="1" t="s">
        <v>110</v>
      </c>
      <c r="I1768" s="1" t="s">
        <v>2431</v>
      </c>
      <c r="J1768">
        <v>585.55200000000002</v>
      </c>
      <c r="K1768">
        <v>3</v>
      </c>
      <c r="L1768">
        <v>73.194000000000003</v>
      </c>
    </row>
    <row r="1769" spans="1:12" x14ac:dyDescent="0.25">
      <c r="A1769" s="1" t="s">
        <v>2688</v>
      </c>
      <c r="B1769" s="2">
        <v>40812</v>
      </c>
      <c r="C1769" s="2">
        <v>40813</v>
      </c>
      <c r="D1769" s="1" t="s">
        <v>1304</v>
      </c>
      <c r="E1769" s="1" t="s">
        <v>14</v>
      </c>
      <c r="F1769" s="1" t="s">
        <v>197</v>
      </c>
      <c r="G1769" s="1" t="s">
        <v>16</v>
      </c>
      <c r="H1769" s="1" t="s">
        <v>67</v>
      </c>
      <c r="I1769" s="1" t="s">
        <v>2689</v>
      </c>
      <c r="J1769">
        <v>19.440000000000001</v>
      </c>
      <c r="K1769">
        <v>3</v>
      </c>
      <c r="L1769">
        <v>9.3312000000000008</v>
      </c>
    </row>
    <row r="1770" spans="1:12" x14ac:dyDescent="0.25">
      <c r="A1770" s="1" t="s">
        <v>2690</v>
      </c>
      <c r="B1770" s="2">
        <v>41993</v>
      </c>
      <c r="C1770" s="2">
        <v>41997</v>
      </c>
      <c r="D1770" s="1" t="s">
        <v>1945</v>
      </c>
      <c r="E1770" s="1" t="s">
        <v>14</v>
      </c>
      <c r="F1770" s="1" t="s">
        <v>362</v>
      </c>
      <c r="G1770" s="1" t="s">
        <v>96</v>
      </c>
      <c r="H1770" s="1" t="s">
        <v>21</v>
      </c>
      <c r="I1770" s="1" t="s">
        <v>2691</v>
      </c>
      <c r="J1770">
        <v>13.36</v>
      </c>
      <c r="K1770">
        <v>5</v>
      </c>
      <c r="L1770">
        <v>4.008</v>
      </c>
    </row>
    <row r="1771" spans="1:12" x14ac:dyDescent="0.25">
      <c r="A1771" s="1" t="s">
        <v>2690</v>
      </c>
      <c r="B1771" s="2">
        <v>41993</v>
      </c>
      <c r="C1771" s="2">
        <v>41997</v>
      </c>
      <c r="D1771" s="1" t="s">
        <v>1945</v>
      </c>
      <c r="E1771" s="1" t="s">
        <v>14</v>
      </c>
      <c r="F1771" s="1" t="s">
        <v>362</v>
      </c>
      <c r="G1771" s="1" t="s">
        <v>96</v>
      </c>
      <c r="H1771" s="1" t="s">
        <v>43</v>
      </c>
      <c r="I1771" s="1" t="s">
        <v>2692</v>
      </c>
      <c r="J1771">
        <v>78.256</v>
      </c>
      <c r="K1771">
        <v>2</v>
      </c>
      <c r="L1771">
        <v>-17.607600000000001</v>
      </c>
    </row>
    <row r="1772" spans="1:12" x14ac:dyDescent="0.25">
      <c r="A1772" s="1" t="s">
        <v>2690</v>
      </c>
      <c r="B1772" s="2">
        <v>41993</v>
      </c>
      <c r="C1772" s="2">
        <v>41997</v>
      </c>
      <c r="D1772" s="1" t="s">
        <v>1945</v>
      </c>
      <c r="E1772" s="1" t="s">
        <v>14</v>
      </c>
      <c r="F1772" s="1" t="s">
        <v>362</v>
      </c>
      <c r="G1772" s="1" t="s">
        <v>96</v>
      </c>
      <c r="H1772" s="1" t="s">
        <v>296</v>
      </c>
      <c r="I1772" s="1" t="s">
        <v>2693</v>
      </c>
      <c r="J1772">
        <v>102.018</v>
      </c>
      <c r="K1772">
        <v>7</v>
      </c>
      <c r="L1772">
        <v>-183.63239999999999</v>
      </c>
    </row>
    <row r="1773" spans="1:12" x14ac:dyDescent="0.25">
      <c r="A1773" s="1" t="s">
        <v>2694</v>
      </c>
      <c r="B1773" s="2">
        <v>41921</v>
      </c>
      <c r="C1773" s="2">
        <v>41927</v>
      </c>
      <c r="D1773" s="1" t="s">
        <v>2205</v>
      </c>
      <c r="E1773" s="1" t="s">
        <v>14</v>
      </c>
      <c r="F1773" s="1" t="s">
        <v>197</v>
      </c>
      <c r="G1773" s="1" t="s">
        <v>16</v>
      </c>
      <c r="H1773" s="1" t="s">
        <v>25</v>
      </c>
      <c r="I1773" s="1" t="s">
        <v>2695</v>
      </c>
      <c r="J1773">
        <v>103.19199999999999</v>
      </c>
      <c r="K1773">
        <v>1</v>
      </c>
      <c r="L1773">
        <v>11.6091</v>
      </c>
    </row>
    <row r="1774" spans="1:12" x14ac:dyDescent="0.25">
      <c r="A1774" s="1" t="s">
        <v>2694</v>
      </c>
      <c r="B1774" s="2">
        <v>41921</v>
      </c>
      <c r="C1774" s="2">
        <v>41927</v>
      </c>
      <c r="D1774" s="1" t="s">
        <v>2205</v>
      </c>
      <c r="E1774" s="1" t="s">
        <v>14</v>
      </c>
      <c r="F1774" s="1" t="s">
        <v>197</v>
      </c>
      <c r="G1774" s="1" t="s">
        <v>16</v>
      </c>
      <c r="H1774" s="1" t="s">
        <v>58</v>
      </c>
      <c r="I1774" s="1" t="s">
        <v>2696</v>
      </c>
      <c r="J1774">
        <v>36</v>
      </c>
      <c r="K1774">
        <v>2</v>
      </c>
      <c r="L1774">
        <v>6.48</v>
      </c>
    </row>
    <row r="1775" spans="1:12" x14ac:dyDescent="0.25">
      <c r="A1775" s="1" t="s">
        <v>2694</v>
      </c>
      <c r="B1775" s="2">
        <v>41921</v>
      </c>
      <c r="C1775" s="2">
        <v>41927</v>
      </c>
      <c r="D1775" s="1" t="s">
        <v>2205</v>
      </c>
      <c r="E1775" s="1" t="s">
        <v>14</v>
      </c>
      <c r="F1775" s="1" t="s">
        <v>197</v>
      </c>
      <c r="G1775" s="1" t="s">
        <v>16</v>
      </c>
      <c r="H1775" s="1" t="s">
        <v>58</v>
      </c>
      <c r="I1775" s="1" t="s">
        <v>507</v>
      </c>
      <c r="J1775">
        <v>239.96</v>
      </c>
      <c r="K1775">
        <v>4</v>
      </c>
      <c r="L1775">
        <v>115.1808</v>
      </c>
    </row>
    <row r="1776" spans="1:12" x14ac:dyDescent="0.25">
      <c r="A1776" s="1" t="s">
        <v>2694</v>
      </c>
      <c r="B1776" s="2">
        <v>41921</v>
      </c>
      <c r="C1776" s="2">
        <v>41927</v>
      </c>
      <c r="D1776" s="1" t="s">
        <v>2205</v>
      </c>
      <c r="E1776" s="1" t="s">
        <v>14</v>
      </c>
      <c r="F1776" s="1" t="s">
        <v>197</v>
      </c>
      <c r="G1776" s="1" t="s">
        <v>16</v>
      </c>
      <c r="H1776" s="1" t="s">
        <v>43</v>
      </c>
      <c r="I1776" s="1" t="s">
        <v>2282</v>
      </c>
      <c r="J1776">
        <v>40.68</v>
      </c>
      <c r="K1776">
        <v>2</v>
      </c>
      <c r="L1776">
        <v>0.40679999999999999</v>
      </c>
    </row>
    <row r="1777" spans="1:12" x14ac:dyDescent="0.25">
      <c r="A1777" s="1" t="s">
        <v>2697</v>
      </c>
      <c r="B1777" s="2">
        <v>40875</v>
      </c>
      <c r="C1777" s="2">
        <v>40875</v>
      </c>
      <c r="D1777" s="1" t="s">
        <v>2698</v>
      </c>
      <c r="E1777" s="1" t="s">
        <v>14</v>
      </c>
      <c r="F1777" s="1" t="s">
        <v>47</v>
      </c>
      <c r="G1777" s="1" t="s">
        <v>16</v>
      </c>
      <c r="H1777" s="1" t="s">
        <v>122</v>
      </c>
      <c r="I1777" s="1" t="s">
        <v>159</v>
      </c>
      <c r="J1777">
        <v>7.36</v>
      </c>
      <c r="K1777">
        <v>2</v>
      </c>
      <c r="L1777">
        <v>0.1472</v>
      </c>
    </row>
    <row r="1778" spans="1:12" x14ac:dyDescent="0.25">
      <c r="A1778" s="1" t="s">
        <v>2697</v>
      </c>
      <c r="B1778" s="2">
        <v>40875</v>
      </c>
      <c r="C1778" s="2">
        <v>40875</v>
      </c>
      <c r="D1778" s="1" t="s">
        <v>2698</v>
      </c>
      <c r="E1778" s="1" t="s">
        <v>14</v>
      </c>
      <c r="F1778" s="1" t="s">
        <v>47</v>
      </c>
      <c r="G1778" s="1" t="s">
        <v>16</v>
      </c>
      <c r="H1778" s="1" t="s">
        <v>17</v>
      </c>
      <c r="I1778" s="1" t="s">
        <v>1795</v>
      </c>
      <c r="J1778">
        <v>41.4</v>
      </c>
      <c r="K1778">
        <v>4</v>
      </c>
      <c r="L1778">
        <v>19.872</v>
      </c>
    </row>
    <row r="1779" spans="1:12" x14ac:dyDescent="0.25">
      <c r="A1779" s="1" t="s">
        <v>2697</v>
      </c>
      <c r="B1779" s="2">
        <v>40875</v>
      </c>
      <c r="C1779" s="2">
        <v>40875</v>
      </c>
      <c r="D1779" s="1" t="s">
        <v>2698</v>
      </c>
      <c r="E1779" s="1" t="s">
        <v>14</v>
      </c>
      <c r="F1779" s="1" t="s">
        <v>47</v>
      </c>
      <c r="G1779" s="1" t="s">
        <v>16</v>
      </c>
      <c r="H1779" s="1" t="s">
        <v>296</v>
      </c>
      <c r="I1779" s="1" t="s">
        <v>1093</v>
      </c>
      <c r="J1779">
        <v>411.33199999999999</v>
      </c>
      <c r="K1779">
        <v>4</v>
      </c>
      <c r="L1779">
        <v>-4.8391999999999999</v>
      </c>
    </row>
    <row r="1780" spans="1:12" x14ac:dyDescent="0.25">
      <c r="A1780" s="1" t="s">
        <v>2699</v>
      </c>
      <c r="B1780" s="2">
        <v>41556</v>
      </c>
      <c r="C1780" s="2">
        <v>41556</v>
      </c>
      <c r="D1780" s="1" t="s">
        <v>314</v>
      </c>
      <c r="E1780" s="1" t="s">
        <v>14</v>
      </c>
      <c r="F1780" s="1" t="s">
        <v>15</v>
      </c>
      <c r="G1780" s="1" t="s">
        <v>16</v>
      </c>
      <c r="H1780" s="1" t="s">
        <v>67</v>
      </c>
      <c r="I1780" s="1" t="s">
        <v>2700</v>
      </c>
      <c r="J1780">
        <v>61.96</v>
      </c>
      <c r="K1780">
        <v>2</v>
      </c>
      <c r="L1780">
        <v>27.882000000000001</v>
      </c>
    </row>
    <row r="1781" spans="1:12" x14ac:dyDescent="0.25">
      <c r="A1781" s="1" t="s">
        <v>2701</v>
      </c>
      <c r="B1781" s="2">
        <v>41190</v>
      </c>
      <c r="C1781" s="2">
        <v>41194</v>
      </c>
      <c r="D1781" s="1" t="s">
        <v>906</v>
      </c>
      <c r="E1781" s="1" t="s">
        <v>14</v>
      </c>
      <c r="F1781" s="1" t="s">
        <v>47</v>
      </c>
      <c r="G1781" s="1" t="s">
        <v>16</v>
      </c>
      <c r="H1781" s="1" t="s">
        <v>21</v>
      </c>
      <c r="I1781" s="1" t="s">
        <v>851</v>
      </c>
      <c r="J1781">
        <v>145.9</v>
      </c>
      <c r="K1781">
        <v>5</v>
      </c>
      <c r="L1781">
        <v>62.737000000000002</v>
      </c>
    </row>
    <row r="1782" spans="1:12" x14ac:dyDescent="0.25">
      <c r="A1782" s="1" t="s">
        <v>2702</v>
      </c>
      <c r="B1782" s="2">
        <v>40599</v>
      </c>
      <c r="C1782" s="2">
        <v>40604</v>
      </c>
      <c r="D1782" s="1" t="s">
        <v>2703</v>
      </c>
      <c r="E1782" s="1" t="s">
        <v>14</v>
      </c>
      <c r="F1782" s="1" t="s">
        <v>1155</v>
      </c>
      <c r="G1782" s="1" t="s">
        <v>88</v>
      </c>
      <c r="H1782" s="1" t="s">
        <v>67</v>
      </c>
      <c r="I1782" s="1" t="s">
        <v>2704</v>
      </c>
      <c r="J1782">
        <v>32.896000000000001</v>
      </c>
      <c r="K1782">
        <v>4</v>
      </c>
      <c r="L1782">
        <v>11.102399999999999</v>
      </c>
    </row>
    <row r="1783" spans="1:12" x14ac:dyDescent="0.25">
      <c r="A1783" s="1" t="s">
        <v>2702</v>
      </c>
      <c r="B1783" s="2">
        <v>40599</v>
      </c>
      <c r="C1783" s="2">
        <v>40604</v>
      </c>
      <c r="D1783" s="1" t="s">
        <v>2703</v>
      </c>
      <c r="E1783" s="1" t="s">
        <v>14</v>
      </c>
      <c r="F1783" s="1" t="s">
        <v>1155</v>
      </c>
      <c r="G1783" s="1" t="s">
        <v>88</v>
      </c>
      <c r="H1783" s="1" t="s">
        <v>67</v>
      </c>
      <c r="I1783" s="1" t="s">
        <v>2705</v>
      </c>
      <c r="J1783">
        <v>22.776</v>
      </c>
      <c r="K1783">
        <v>3</v>
      </c>
      <c r="L1783">
        <v>7.6868999999999996</v>
      </c>
    </row>
    <row r="1784" spans="1:12" x14ac:dyDescent="0.25">
      <c r="A1784" s="1" t="s">
        <v>2706</v>
      </c>
      <c r="B1784" s="2">
        <v>41431</v>
      </c>
      <c r="C1784" s="2">
        <v>41433</v>
      </c>
      <c r="D1784" s="1" t="s">
        <v>2707</v>
      </c>
      <c r="E1784" s="1" t="s">
        <v>14</v>
      </c>
      <c r="F1784" s="1" t="s">
        <v>190</v>
      </c>
      <c r="G1784" s="1" t="s">
        <v>16</v>
      </c>
      <c r="H1784" s="1" t="s">
        <v>27</v>
      </c>
      <c r="I1784" s="1" t="s">
        <v>251</v>
      </c>
      <c r="J1784">
        <v>21.552</v>
      </c>
      <c r="K1784">
        <v>6</v>
      </c>
      <c r="L1784">
        <v>7.0044000000000004</v>
      </c>
    </row>
    <row r="1785" spans="1:12" x14ac:dyDescent="0.25">
      <c r="A1785" s="1" t="s">
        <v>2706</v>
      </c>
      <c r="B1785" s="2">
        <v>41431</v>
      </c>
      <c r="C1785" s="2">
        <v>41433</v>
      </c>
      <c r="D1785" s="1" t="s">
        <v>2707</v>
      </c>
      <c r="E1785" s="1" t="s">
        <v>14</v>
      </c>
      <c r="F1785" s="1" t="s">
        <v>190</v>
      </c>
      <c r="G1785" s="1" t="s">
        <v>16</v>
      </c>
      <c r="H1785" s="1" t="s">
        <v>29</v>
      </c>
      <c r="I1785" s="1" t="s">
        <v>2708</v>
      </c>
      <c r="J1785">
        <v>58.24</v>
      </c>
      <c r="K1785">
        <v>4</v>
      </c>
      <c r="L1785">
        <v>15.7248</v>
      </c>
    </row>
    <row r="1786" spans="1:12" x14ac:dyDescent="0.25">
      <c r="A1786" s="1" t="s">
        <v>2709</v>
      </c>
      <c r="B1786" s="2">
        <v>41619</v>
      </c>
      <c r="C1786" s="2">
        <v>41621</v>
      </c>
      <c r="D1786" s="1" t="s">
        <v>1836</v>
      </c>
      <c r="E1786" s="1" t="s">
        <v>14</v>
      </c>
      <c r="F1786" s="1" t="s">
        <v>240</v>
      </c>
      <c r="G1786" s="1" t="s">
        <v>16</v>
      </c>
      <c r="H1786" s="1" t="s">
        <v>67</v>
      </c>
      <c r="I1786" s="1" t="s">
        <v>1202</v>
      </c>
      <c r="J1786">
        <v>80.28</v>
      </c>
      <c r="K1786">
        <v>12</v>
      </c>
      <c r="L1786">
        <v>36.928800000000003</v>
      </c>
    </row>
    <row r="1787" spans="1:12" x14ac:dyDescent="0.25">
      <c r="A1787" s="1" t="s">
        <v>2710</v>
      </c>
      <c r="B1787" s="2">
        <v>41760</v>
      </c>
      <c r="C1787" s="2">
        <v>41765</v>
      </c>
      <c r="D1787" s="1" t="s">
        <v>2711</v>
      </c>
      <c r="E1787" s="1" t="s">
        <v>14</v>
      </c>
      <c r="F1787" s="1" t="s">
        <v>15</v>
      </c>
      <c r="G1787" s="1" t="s">
        <v>16</v>
      </c>
      <c r="H1787" s="1" t="s">
        <v>23</v>
      </c>
      <c r="I1787" s="1" t="s">
        <v>2712</v>
      </c>
      <c r="J1787">
        <v>9.7799999999999994</v>
      </c>
      <c r="K1787">
        <v>2</v>
      </c>
      <c r="L1787">
        <v>4.0098000000000003</v>
      </c>
    </row>
    <row r="1788" spans="1:12" x14ac:dyDescent="0.25">
      <c r="A1788" s="1" t="s">
        <v>2713</v>
      </c>
      <c r="B1788" s="2">
        <v>41754</v>
      </c>
      <c r="C1788" s="2">
        <v>41758</v>
      </c>
      <c r="D1788" s="1" t="s">
        <v>1527</v>
      </c>
      <c r="E1788" s="1" t="s">
        <v>14</v>
      </c>
      <c r="F1788" s="1" t="s">
        <v>2714</v>
      </c>
      <c r="G1788" s="1" t="s">
        <v>16</v>
      </c>
      <c r="H1788" s="1" t="s">
        <v>119</v>
      </c>
      <c r="I1788" s="1" t="s">
        <v>2715</v>
      </c>
      <c r="J1788">
        <v>1.81</v>
      </c>
      <c r="K1788">
        <v>1</v>
      </c>
      <c r="L1788">
        <v>0.65159999999999996</v>
      </c>
    </row>
    <row r="1789" spans="1:12" x14ac:dyDescent="0.25">
      <c r="A1789" s="1" t="s">
        <v>2716</v>
      </c>
      <c r="B1789" s="2">
        <v>41628</v>
      </c>
      <c r="C1789" s="2">
        <v>41634</v>
      </c>
      <c r="D1789" s="1" t="s">
        <v>394</v>
      </c>
      <c r="E1789" s="1" t="s">
        <v>14</v>
      </c>
      <c r="F1789" s="1" t="s">
        <v>268</v>
      </c>
      <c r="G1789" s="1" t="s">
        <v>73</v>
      </c>
      <c r="H1789" s="1" t="s">
        <v>31</v>
      </c>
      <c r="I1789" s="1" t="s">
        <v>2717</v>
      </c>
      <c r="J1789">
        <v>455.97</v>
      </c>
      <c r="K1789">
        <v>6</v>
      </c>
      <c r="L1789">
        <v>-218.8656</v>
      </c>
    </row>
    <row r="1790" spans="1:12" x14ac:dyDescent="0.25">
      <c r="A1790" s="1" t="s">
        <v>2716</v>
      </c>
      <c r="B1790" s="2">
        <v>41628</v>
      </c>
      <c r="C1790" s="2">
        <v>41634</v>
      </c>
      <c r="D1790" s="1" t="s">
        <v>394</v>
      </c>
      <c r="E1790" s="1" t="s">
        <v>14</v>
      </c>
      <c r="F1790" s="1" t="s">
        <v>268</v>
      </c>
      <c r="G1790" s="1" t="s">
        <v>73</v>
      </c>
      <c r="H1790" s="1" t="s">
        <v>27</v>
      </c>
      <c r="I1790" s="1" t="s">
        <v>1704</v>
      </c>
      <c r="J1790">
        <v>10.44</v>
      </c>
      <c r="K1790">
        <v>6</v>
      </c>
      <c r="L1790">
        <v>-7.6559999999999997</v>
      </c>
    </row>
    <row r="1791" spans="1:12" x14ac:dyDescent="0.25">
      <c r="A1791" s="1" t="s">
        <v>2716</v>
      </c>
      <c r="B1791" s="2">
        <v>41628</v>
      </c>
      <c r="C1791" s="2">
        <v>41634</v>
      </c>
      <c r="D1791" s="1" t="s">
        <v>394</v>
      </c>
      <c r="E1791" s="1" t="s">
        <v>14</v>
      </c>
      <c r="F1791" s="1" t="s">
        <v>268</v>
      </c>
      <c r="G1791" s="1" t="s">
        <v>73</v>
      </c>
      <c r="H1791" s="1" t="s">
        <v>27</v>
      </c>
      <c r="I1791" s="1" t="s">
        <v>811</v>
      </c>
      <c r="J1791">
        <v>5.2140000000000004</v>
      </c>
      <c r="K1791">
        <v>2</v>
      </c>
      <c r="L1791">
        <v>-4.1711999999999998</v>
      </c>
    </row>
    <row r="1792" spans="1:12" x14ac:dyDescent="0.25">
      <c r="A1792" s="1" t="s">
        <v>2718</v>
      </c>
      <c r="B1792" s="2">
        <v>41890</v>
      </c>
      <c r="C1792" s="2">
        <v>41891</v>
      </c>
      <c r="D1792" s="1" t="s">
        <v>1360</v>
      </c>
      <c r="E1792" s="1" t="s">
        <v>14</v>
      </c>
      <c r="F1792" s="1" t="s">
        <v>2719</v>
      </c>
      <c r="G1792" s="1" t="s">
        <v>42</v>
      </c>
      <c r="H1792" s="1" t="s">
        <v>21</v>
      </c>
      <c r="I1792" s="1" t="s">
        <v>2060</v>
      </c>
      <c r="J1792">
        <v>25.16</v>
      </c>
      <c r="K1792">
        <v>2</v>
      </c>
      <c r="L1792">
        <v>10.5672</v>
      </c>
    </row>
    <row r="1793" spans="1:12" x14ac:dyDescent="0.25">
      <c r="A1793" s="1" t="s">
        <v>2718</v>
      </c>
      <c r="B1793" s="2">
        <v>41890</v>
      </c>
      <c r="C1793" s="2">
        <v>41891</v>
      </c>
      <c r="D1793" s="1" t="s">
        <v>1360</v>
      </c>
      <c r="E1793" s="1" t="s">
        <v>14</v>
      </c>
      <c r="F1793" s="1" t="s">
        <v>2719</v>
      </c>
      <c r="G1793" s="1" t="s">
        <v>42</v>
      </c>
      <c r="H1793" s="1" t="s">
        <v>25</v>
      </c>
      <c r="I1793" s="1" t="s">
        <v>2720</v>
      </c>
      <c r="J1793">
        <v>126.56</v>
      </c>
      <c r="K1793">
        <v>4</v>
      </c>
      <c r="L1793">
        <v>47.46</v>
      </c>
    </row>
    <row r="1794" spans="1:12" x14ac:dyDescent="0.25">
      <c r="A1794" s="1" t="s">
        <v>2721</v>
      </c>
      <c r="B1794" s="2">
        <v>40875</v>
      </c>
      <c r="C1794" s="2">
        <v>40878</v>
      </c>
      <c r="D1794" s="1" t="s">
        <v>2447</v>
      </c>
      <c r="E1794" s="1" t="s">
        <v>14</v>
      </c>
      <c r="F1794" s="1" t="s">
        <v>47</v>
      </c>
      <c r="G1794" s="1" t="s">
        <v>16</v>
      </c>
      <c r="H1794" s="1" t="s">
        <v>29</v>
      </c>
      <c r="I1794" s="1" t="s">
        <v>2708</v>
      </c>
      <c r="J1794">
        <v>43.68</v>
      </c>
      <c r="K1794">
        <v>3</v>
      </c>
      <c r="L1794">
        <v>11.7936</v>
      </c>
    </row>
    <row r="1795" spans="1:12" x14ac:dyDescent="0.25">
      <c r="A1795" s="1" t="s">
        <v>2721</v>
      </c>
      <c r="B1795" s="2">
        <v>40875</v>
      </c>
      <c r="C1795" s="2">
        <v>40878</v>
      </c>
      <c r="D1795" s="1" t="s">
        <v>2447</v>
      </c>
      <c r="E1795" s="1" t="s">
        <v>14</v>
      </c>
      <c r="F1795" s="1" t="s">
        <v>47</v>
      </c>
      <c r="G1795" s="1" t="s">
        <v>16</v>
      </c>
      <c r="H1795" s="1" t="s">
        <v>58</v>
      </c>
      <c r="I1795" s="1" t="s">
        <v>698</v>
      </c>
      <c r="J1795">
        <v>139.93</v>
      </c>
      <c r="K1795">
        <v>7</v>
      </c>
      <c r="L1795">
        <v>34.982500000000002</v>
      </c>
    </row>
    <row r="1796" spans="1:12" x14ac:dyDescent="0.25">
      <c r="A1796" s="1" t="s">
        <v>2722</v>
      </c>
      <c r="B1796" s="2">
        <v>41249</v>
      </c>
      <c r="C1796" s="2">
        <v>41253</v>
      </c>
      <c r="D1796" s="1" t="s">
        <v>1307</v>
      </c>
      <c r="E1796" s="1" t="s">
        <v>14</v>
      </c>
      <c r="F1796" s="1" t="s">
        <v>949</v>
      </c>
      <c r="G1796" s="1" t="s">
        <v>285</v>
      </c>
      <c r="H1796" s="1" t="s">
        <v>67</v>
      </c>
      <c r="I1796" s="1" t="s">
        <v>2723</v>
      </c>
      <c r="J1796">
        <v>6.48</v>
      </c>
      <c r="K1796">
        <v>1</v>
      </c>
      <c r="L1796">
        <v>3.1103999999999998</v>
      </c>
    </row>
    <row r="1797" spans="1:12" x14ac:dyDescent="0.25">
      <c r="A1797" s="1" t="s">
        <v>2722</v>
      </c>
      <c r="B1797" s="2">
        <v>41249</v>
      </c>
      <c r="C1797" s="2">
        <v>41253</v>
      </c>
      <c r="D1797" s="1" t="s">
        <v>1307</v>
      </c>
      <c r="E1797" s="1" t="s">
        <v>14</v>
      </c>
      <c r="F1797" s="1" t="s">
        <v>949</v>
      </c>
      <c r="G1797" s="1" t="s">
        <v>285</v>
      </c>
      <c r="H1797" s="1" t="s">
        <v>43</v>
      </c>
      <c r="I1797" s="1" t="s">
        <v>1273</v>
      </c>
      <c r="J1797">
        <v>1325.85</v>
      </c>
      <c r="K1797">
        <v>5</v>
      </c>
      <c r="L1797">
        <v>238.65299999999999</v>
      </c>
    </row>
    <row r="1798" spans="1:12" x14ac:dyDescent="0.25">
      <c r="A1798" s="1" t="s">
        <v>2722</v>
      </c>
      <c r="B1798" s="2">
        <v>41249</v>
      </c>
      <c r="C1798" s="2">
        <v>41253</v>
      </c>
      <c r="D1798" s="1" t="s">
        <v>1307</v>
      </c>
      <c r="E1798" s="1" t="s">
        <v>14</v>
      </c>
      <c r="F1798" s="1" t="s">
        <v>949</v>
      </c>
      <c r="G1798" s="1" t="s">
        <v>285</v>
      </c>
      <c r="H1798" s="1" t="s">
        <v>17</v>
      </c>
      <c r="I1798" s="1" t="s">
        <v>2386</v>
      </c>
      <c r="J1798">
        <v>14.94</v>
      </c>
      <c r="K1798">
        <v>3</v>
      </c>
      <c r="L1798">
        <v>6.8723999999999998</v>
      </c>
    </row>
    <row r="1799" spans="1:12" x14ac:dyDescent="0.25">
      <c r="A1799" s="1" t="s">
        <v>2724</v>
      </c>
      <c r="B1799" s="2">
        <v>41621</v>
      </c>
      <c r="C1799" s="2">
        <v>41625</v>
      </c>
      <c r="D1799" s="1" t="s">
        <v>2725</v>
      </c>
      <c r="E1799" s="1" t="s">
        <v>14</v>
      </c>
      <c r="F1799" s="1" t="s">
        <v>133</v>
      </c>
      <c r="G1799" s="1" t="s">
        <v>16</v>
      </c>
      <c r="H1799" s="1" t="s">
        <v>21</v>
      </c>
      <c r="I1799" s="1" t="s">
        <v>357</v>
      </c>
      <c r="J1799">
        <v>383.64</v>
      </c>
      <c r="K1799">
        <v>6</v>
      </c>
      <c r="L1799">
        <v>122.76479999999999</v>
      </c>
    </row>
    <row r="1800" spans="1:12" x14ac:dyDescent="0.25">
      <c r="A1800" s="1" t="s">
        <v>2724</v>
      </c>
      <c r="B1800" s="2">
        <v>41621</v>
      </c>
      <c r="C1800" s="2">
        <v>41625</v>
      </c>
      <c r="D1800" s="1" t="s">
        <v>2725</v>
      </c>
      <c r="E1800" s="1" t="s">
        <v>14</v>
      </c>
      <c r="F1800" s="1" t="s">
        <v>133</v>
      </c>
      <c r="G1800" s="1" t="s">
        <v>16</v>
      </c>
      <c r="H1800" s="1" t="s">
        <v>29</v>
      </c>
      <c r="I1800" s="1" t="s">
        <v>479</v>
      </c>
      <c r="J1800">
        <v>56.52</v>
      </c>
      <c r="K1800">
        <v>3</v>
      </c>
      <c r="L1800">
        <v>15.8256</v>
      </c>
    </row>
    <row r="1801" spans="1:12" x14ac:dyDescent="0.25">
      <c r="A1801" s="1" t="s">
        <v>2726</v>
      </c>
      <c r="B1801" s="2">
        <v>41892</v>
      </c>
      <c r="C1801" s="2">
        <v>41897</v>
      </c>
      <c r="D1801" s="1" t="s">
        <v>1881</v>
      </c>
      <c r="E1801" s="1" t="s">
        <v>14</v>
      </c>
      <c r="F1801" s="1" t="s">
        <v>15</v>
      </c>
      <c r="G1801" s="1" t="s">
        <v>16</v>
      </c>
      <c r="H1801" s="1" t="s">
        <v>23</v>
      </c>
      <c r="I1801" s="1" t="s">
        <v>2727</v>
      </c>
      <c r="J1801">
        <v>6.56</v>
      </c>
      <c r="K1801">
        <v>2</v>
      </c>
      <c r="L1801">
        <v>1.9024000000000001</v>
      </c>
    </row>
    <row r="1802" spans="1:12" x14ac:dyDescent="0.25">
      <c r="A1802" s="1" t="s">
        <v>2726</v>
      </c>
      <c r="B1802" s="2">
        <v>41892</v>
      </c>
      <c r="C1802" s="2">
        <v>41897</v>
      </c>
      <c r="D1802" s="1" t="s">
        <v>1881</v>
      </c>
      <c r="E1802" s="1" t="s">
        <v>14</v>
      </c>
      <c r="F1802" s="1" t="s">
        <v>15</v>
      </c>
      <c r="G1802" s="1" t="s">
        <v>16</v>
      </c>
      <c r="H1802" s="1" t="s">
        <v>110</v>
      </c>
      <c r="I1802" s="1" t="s">
        <v>1238</v>
      </c>
      <c r="J1802">
        <v>243.92</v>
      </c>
      <c r="K1802">
        <v>5</v>
      </c>
      <c r="L1802">
        <v>-15.244999999999999</v>
      </c>
    </row>
    <row r="1803" spans="1:12" x14ac:dyDescent="0.25">
      <c r="A1803" s="1" t="s">
        <v>2726</v>
      </c>
      <c r="B1803" s="2">
        <v>41892</v>
      </c>
      <c r="C1803" s="2">
        <v>41897</v>
      </c>
      <c r="D1803" s="1" t="s">
        <v>1881</v>
      </c>
      <c r="E1803" s="1" t="s">
        <v>14</v>
      </c>
      <c r="F1803" s="1" t="s">
        <v>15</v>
      </c>
      <c r="G1803" s="1" t="s">
        <v>16</v>
      </c>
      <c r="H1803" s="1" t="s">
        <v>67</v>
      </c>
      <c r="I1803" s="1" t="s">
        <v>2497</v>
      </c>
      <c r="J1803">
        <v>47.52</v>
      </c>
      <c r="K1803">
        <v>9</v>
      </c>
      <c r="L1803">
        <v>22.8096</v>
      </c>
    </row>
    <row r="1804" spans="1:12" x14ac:dyDescent="0.25">
      <c r="A1804" s="1" t="s">
        <v>2728</v>
      </c>
      <c r="B1804" s="2">
        <v>40892</v>
      </c>
      <c r="C1804" s="2">
        <v>40896</v>
      </c>
      <c r="D1804" s="1" t="s">
        <v>217</v>
      </c>
      <c r="E1804" s="1" t="s">
        <v>14</v>
      </c>
      <c r="F1804" s="1" t="s">
        <v>197</v>
      </c>
      <c r="G1804" s="1" t="s">
        <v>16</v>
      </c>
      <c r="H1804" s="1" t="s">
        <v>21</v>
      </c>
      <c r="I1804" s="1" t="s">
        <v>2729</v>
      </c>
      <c r="J1804">
        <v>6.16</v>
      </c>
      <c r="K1804">
        <v>2</v>
      </c>
      <c r="L1804">
        <v>1.9712000000000001</v>
      </c>
    </row>
    <row r="1805" spans="1:12" x14ac:dyDescent="0.25">
      <c r="A1805" s="1" t="s">
        <v>2730</v>
      </c>
      <c r="B1805" s="2">
        <v>40987</v>
      </c>
      <c r="C1805" s="2">
        <v>40988</v>
      </c>
      <c r="D1805" s="1" t="s">
        <v>1633</v>
      </c>
      <c r="E1805" s="1" t="s">
        <v>14</v>
      </c>
      <c r="F1805" s="1" t="s">
        <v>534</v>
      </c>
      <c r="G1805" s="1" t="s">
        <v>16</v>
      </c>
      <c r="H1805" s="1" t="s">
        <v>119</v>
      </c>
      <c r="I1805" s="1" t="s">
        <v>734</v>
      </c>
      <c r="J1805">
        <v>10.9</v>
      </c>
      <c r="K1805">
        <v>5</v>
      </c>
      <c r="L1805">
        <v>3.597</v>
      </c>
    </row>
    <row r="1806" spans="1:12" x14ac:dyDescent="0.25">
      <c r="A1806" s="1" t="s">
        <v>2731</v>
      </c>
      <c r="B1806" s="2">
        <v>40743</v>
      </c>
      <c r="C1806" s="2">
        <v>40748</v>
      </c>
      <c r="D1806" s="1" t="s">
        <v>1706</v>
      </c>
      <c r="E1806" s="1" t="s">
        <v>14</v>
      </c>
      <c r="F1806" s="1" t="s">
        <v>374</v>
      </c>
      <c r="G1806" s="1" t="s">
        <v>375</v>
      </c>
      <c r="H1806" s="1" t="s">
        <v>27</v>
      </c>
      <c r="I1806" s="1" t="s">
        <v>615</v>
      </c>
      <c r="J1806">
        <v>6.0960000000000001</v>
      </c>
      <c r="K1806">
        <v>2</v>
      </c>
      <c r="L1806">
        <v>2.2098</v>
      </c>
    </row>
    <row r="1807" spans="1:12" x14ac:dyDescent="0.25">
      <c r="A1807" s="1" t="s">
        <v>2732</v>
      </c>
      <c r="B1807" s="2">
        <v>41617</v>
      </c>
      <c r="C1807" s="2">
        <v>41620</v>
      </c>
      <c r="D1807" s="1" t="s">
        <v>247</v>
      </c>
      <c r="E1807" s="1" t="s">
        <v>14</v>
      </c>
      <c r="F1807" s="1" t="s">
        <v>47</v>
      </c>
      <c r="G1807" s="1" t="s">
        <v>16</v>
      </c>
      <c r="H1807" s="1" t="s">
        <v>43</v>
      </c>
      <c r="I1807" s="1" t="s">
        <v>1769</v>
      </c>
      <c r="J1807">
        <v>34.049999999999997</v>
      </c>
      <c r="K1807">
        <v>3</v>
      </c>
      <c r="L1807">
        <v>9.5340000000000007</v>
      </c>
    </row>
    <row r="1808" spans="1:12" x14ac:dyDescent="0.25">
      <c r="A1808" s="1" t="s">
        <v>2732</v>
      </c>
      <c r="B1808" s="2">
        <v>41617</v>
      </c>
      <c r="C1808" s="2">
        <v>41620</v>
      </c>
      <c r="D1808" s="1" t="s">
        <v>247</v>
      </c>
      <c r="E1808" s="1" t="s">
        <v>14</v>
      </c>
      <c r="F1808" s="1" t="s">
        <v>47</v>
      </c>
      <c r="G1808" s="1" t="s">
        <v>16</v>
      </c>
      <c r="H1808" s="1" t="s">
        <v>43</v>
      </c>
      <c r="I1808" s="1" t="s">
        <v>2733</v>
      </c>
      <c r="J1808">
        <v>352.38</v>
      </c>
      <c r="K1808">
        <v>2</v>
      </c>
      <c r="L1808">
        <v>81.047399999999996</v>
      </c>
    </row>
    <row r="1809" spans="1:12" x14ac:dyDescent="0.25">
      <c r="A1809" s="1" t="s">
        <v>2734</v>
      </c>
      <c r="B1809" s="2">
        <v>41249</v>
      </c>
      <c r="C1809" s="2">
        <v>41254</v>
      </c>
      <c r="D1809" s="1" t="s">
        <v>2735</v>
      </c>
      <c r="E1809" s="1" t="s">
        <v>14</v>
      </c>
      <c r="F1809" s="1" t="s">
        <v>47</v>
      </c>
      <c r="G1809" s="1" t="s">
        <v>16</v>
      </c>
      <c r="H1809" s="1" t="s">
        <v>29</v>
      </c>
      <c r="I1809" s="1" t="s">
        <v>2602</v>
      </c>
      <c r="J1809">
        <v>7.78</v>
      </c>
      <c r="K1809">
        <v>2</v>
      </c>
      <c r="L1809">
        <v>2.0228000000000002</v>
      </c>
    </row>
    <row r="1810" spans="1:12" x14ac:dyDescent="0.25">
      <c r="A1810" s="1" t="s">
        <v>2736</v>
      </c>
      <c r="B1810" s="2">
        <v>41870</v>
      </c>
      <c r="C1810" s="2">
        <v>41874</v>
      </c>
      <c r="D1810" s="1" t="s">
        <v>547</v>
      </c>
      <c r="E1810" s="1" t="s">
        <v>14</v>
      </c>
      <c r="F1810" s="1" t="s">
        <v>36</v>
      </c>
      <c r="G1810" s="1" t="s">
        <v>37</v>
      </c>
      <c r="H1810" s="1" t="s">
        <v>58</v>
      </c>
      <c r="I1810" s="1" t="s">
        <v>1023</v>
      </c>
      <c r="J1810">
        <v>843.9</v>
      </c>
      <c r="K1810">
        <v>2</v>
      </c>
      <c r="L1810">
        <v>371.31599999999997</v>
      </c>
    </row>
    <row r="1811" spans="1:12" x14ac:dyDescent="0.25">
      <c r="A1811" s="1" t="s">
        <v>2736</v>
      </c>
      <c r="B1811" s="2">
        <v>41870</v>
      </c>
      <c r="C1811" s="2">
        <v>41874</v>
      </c>
      <c r="D1811" s="1" t="s">
        <v>547</v>
      </c>
      <c r="E1811" s="1" t="s">
        <v>14</v>
      </c>
      <c r="F1811" s="1" t="s">
        <v>36</v>
      </c>
      <c r="G1811" s="1" t="s">
        <v>37</v>
      </c>
      <c r="H1811" s="1" t="s">
        <v>58</v>
      </c>
      <c r="I1811" s="1" t="s">
        <v>488</v>
      </c>
      <c r="J1811">
        <v>1496.16</v>
      </c>
      <c r="K1811">
        <v>9</v>
      </c>
      <c r="L1811">
        <v>224.42400000000001</v>
      </c>
    </row>
    <row r="1812" spans="1:12" x14ac:dyDescent="0.25">
      <c r="A1812" s="1" t="s">
        <v>2737</v>
      </c>
      <c r="B1812" s="2">
        <v>41170</v>
      </c>
      <c r="C1812" s="2">
        <v>41173</v>
      </c>
      <c r="D1812" s="1" t="s">
        <v>1891</v>
      </c>
      <c r="E1812" s="1" t="s">
        <v>14</v>
      </c>
      <c r="F1812" s="1" t="s">
        <v>197</v>
      </c>
      <c r="G1812" s="1" t="s">
        <v>16</v>
      </c>
      <c r="H1812" s="1" t="s">
        <v>43</v>
      </c>
      <c r="I1812" s="1" t="s">
        <v>2584</v>
      </c>
      <c r="J1812">
        <v>443.92</v>
      </c>
      <c r="K1812">
        <v>4</v>
      </c>
      <c r="L1812">
        <v>8.8783999999999992</v>
      </c>
    </row>
    <row r="1813" spans="1:12" x14ac:dyDescent="0.25">
      <c r="A1813" s="1" t="s">
        <v>2738</v>
      </c>
      <c r="B1813" s="2">
        <v>41572</v>
      </c>
      <c r="C1813" s="2">
        <v>41576</v>
      </c>
      <c r="D1813" s="1" t="s">
        <v>954</v>
      </c>
      <c r="E1813" s="1" t="s">
        <v>14</v>
      </c>
      <c r="F1813" s="1" t="s">
        <v>15</v>
      </c>
      <c r="G1813" s="1" t="s">
        <v>16</v>
      </c>
      <c r="H1813" s="1" t="s">
        <v>58</v>
      </c>
      <c r="I1813" s="1" t="s">
        <v>1019</v>
      </c>
      <c r="J1813">
        <v>100</v>
      </c>
      <c r="K1813">
        <v>4</v>
      </c>
      <c r="L1813">
        <v>21</v>
      </c>
    </row>
    <row r="1814" spans="1:12" x14ac:dyDescent="0.25">
      <c r="A1814" s="1" t="s">
        <v>2738</v>
      </c>
      <c r="B1814" s="2">
        <v>41572</v>
      </c>
      <c r="C1814" s="2">
        <v>41576</v>
      </c>
      <c r="D1814" s="1" t="s">
        <v>954</v>
      </c>
      <c r="E1814" s="1" t="s">
        <v>14</v>
      </c>
      <c r="F1814" s="1" t="s">
        <v>15</v>
      </c>
      <c r="G1814" s="1" t="s">
        <v>16</v>
      </c>
      <c r="H1814" s="1" t="s">
        <v>58</v>
      </c>
      <c r="I1814" s="1" t="s">
        <v>2739</v>
      </c>
      <c r="J1814">
        <v>359.98</v>
      </c>
      <c r="K1814">
        <v>2</v>
      </c>
      <c r="L1814">
        <v>21.598800000000001</v>
      </c>
    </row>
    <row r="1815" spans="1:12" x14ac:dyDescent="0.25">
      <c r="A1815" s="1" t="s">
        <v>2740</v>
      </c>
      <c r="B1815" s="2">
        <v>40815</v>
      </c>
      <c r="C1815" s="2">
        <v>40817</v>
      </c>
      <c r="D1815" s="1" t="s">
        <v>2741</v>
      </c>
      <c r="E1815" s="1" t="s">
        <v>14</v>
      </c>
      <c r="F1815" s="1" t="s">
        <v>36</v>
      </c>
      <c r="G1815" s="1" t="s">
        <v>37</v>
      </c>
      <c r="H1815" s="1" t="s">
        <v>21</v>
      </c>
      <c r="I1815" s="1" t="s">
        <v>124</v>
      </c>
      <c r="J1815">
        <v>6.16</v>
      </c>
      <c r="K1815">
        <v>2</v>
      </c>
      <c r="L1815">
        <v>2.9567999999999999</v>
      </c>
    </row>
    <row r="1816" spans="1:12" x14ac:dyDescent="0.25">
      <c r="A1816" s="1" t="s">
        <v>2740</v>
      </c>
      <c r="B1816" s="2">
        <v>40815</v>
      </c>
      <c r="C1816" s="2">
        <v>40817</v>
      </c>
      <c r="D1816" s="1" t="s">
        <v>2741</v>
      </c>
      <c r="E1816" s="1" t="s">
        <v>14</v>
      </c>
      <c r="F1816" s="1" t="s">
        <v>36</v>
      </c>
      <c r="G1816" s="1" t="s">
        <v>37</v>
      </c>
      <c r="H1816" s="1" t="s">
        <v>31</v>
      </c>
      <c r="I1816" s="1" t="s">
        <v>2368</v>
      </c>
      <c r="J1816">
        <v>2348.8200000000002</v>
      </c>
      <c r="K1816">
        <v>9</v>
      </c>
      <c r="L1816">
        <v>399.29939999999999</v>
      </c>
    </row>
    <row r="1817" spans="1:12" x14ac:dyDescent="0.25">
      <c r="A1817" s="1" t="s">
        <v>2742</v>
      </c>
      <c r="B1817" s="2">
        <v>41886</v>
      </c>
      <c r="C1817" s="2">
        <v>41891</v>
      </c>
      <c r="D1817" s="1" t="s">
        <v>2490</v>
      </c>
      <c r="E1817" s="1" t="s">
        <v>14</v>
      </c>
      <c r="F1817" s="1" t="s">
        <v>2743</v>
      </c>
      <c r="G1817" s="1" t="s">
        <v>16</v>
      </c>
      <c r="H1817" s="1" t="s">
        <v>27</v>
      </c>
      <c r="I1817" s="1" t="s">
        <v>276</v>
      </c>
      <c r="J1817">
        <v>82.56</v>
      </c>
      <c r="K1817">
        <v>5</v>
      </c>
      <c r="L1817">
        <v>28.896000000000001</v>
      </c>
    </row>
    <row r="1818" spans="1:12" x14ac:dyDescent="0.25">
      <c r="A1818" s="1" t="s">
        <v>2742</v>
      </c>
      <c r="B1818" s="2">
        <v>41886</v>
      </c>
      <c r="C1818" s="2">
        <v>41891</v>
      </c>
      <c r="D1818" s="1" t="s">
        <v>2490</v>
      </c>
      <c r="E1818" s="1" t="s">
        <v>14</v>
      </c>
      <c r="F1818" s="1" t="s">
        <v>2743</v>
      </c>
      <c r="G1818" s="1" t="s">
        <v>16</v>
      </c>
      <c r="H1818" s="1" t="s">
        <v>58</v>
      </c>
      <c r="I1818" s="1" t="s">
        <v>2744</v>
      </c>
      <c r="J1818">
        <v>284.97000000000003</v>
      </c>
      <c r="K1818">
        <v>3</v>
      </c>
      <c r="L1818">
        <v>85.491</v>
      </c>
    </row>
    <row r="1819" spans="1:12" x14ac:dyDescent="0.25">
      <c r="A1819" s="1" t="s">
        <v>2745</v>
      </c>
      <c r="B1819" s="2">
        <v>40898</v>
      </c>
      <c r="C1819" s="2">
        <v>40904</v>
      </c>
      <c r="D1819" s="1" t="s">
        <v>551</v>
      </c>
      <c r="E1819" s="1" t="s">
        <v>14</v>
      </c>
      <c r="F1819" s="1" t="s">
        <v>197</v>
      </c>
      <c r="G1819" s="1" t="s">
        <v>16</v>
      </c>
      <c r="H1819" s="1" t="s">
        <v>110</v>
      </c>
      <c r="I1819" s="1" t="s">
        <v>1195</v>
      </c>
      <c r="J1819">
        <v>1325.76</v>
      </c>
      <c r="K1819">
        <v>6</v>
      </c>
      <c r="L1819">
        <v>149.148</v>
      </c>
    </row>
    <row r="1820" spans="1:12" x14ac:dyDescent="0.25">
      <c r="A1820" s="1" t="s">
        <v>2745</v>
      </c>
      <c r="B1820" s="2">
        <v>40898</v>
      </c>
      <c r="C1820" s="2">
        <v>40904</v>
      </c>
      <c r="D1820" s="1" t="s">
        <v>551</v>
      </c>
      <c r="E1820" s="1" t="s">
        <v>14</v>
      </c>
      <c r="F1820" s="1" t="s">
        <v>197</v>
      </c>
      <c r="G1820" s="1" t="s">
        <v>16</v>
      </c>
      <c r="H1820" s="1" t="s">
        <v>110</v>
      </c>
      <c r="I1820" s="1" t="s">
        <v>385</v>
      </c>
      <c r="J1820">
        <v>572.16</v>
      </c>
      <c r="K1820">
        <v>3</v>
      </c>
      <c r="L1820">
        <v>35.76</v>
      </c>
    </row>
    <row r="1821" spans="1:12" x14ac:dyDescent="0.25">
      <c r="A1821" s="1" t="s">
        <v>2746</v>
      </c>
      <c r="B1821" s="2">
        <v>41722</v>
      </c>
      <c r="C1821" s="2">
        <v>41725</v>
      </c>
      <c r="D1821" s="1" t="s">
        <v>1836</v>
      </c>
      <c r="E1821" s="1" t="s">
        <v>14</v>
      </c>
      <c r="F1821" s="1" t="s">
        <v>36</v>
      </c>
      <c r="G1821" s="1" t="s">
        <v>37</v>
      </c>
      <c r="H1821" s="1" t="s">
        <v>27</v>
      </c>
      <c r="I1821" s="1" t="s">
        <v>811</v>
      </c>
      <c r="J1821">
        <v>34.76</v>
      </c>
      <c r="K1821">
        <v>5</v>
      </c>
      <c r="L1821">
        <v>11.297000000000001</v>
      </c>
    </row>
    <row r="1822" spans="1:12" x14ac:dyDescent="0.25">
      <c r="A1822" s="1" t="s">
        <v>2747</v>
      </c>
      <c r="B1822" s="2">
        <v>41946</v>
      </c>
      <c r="C1822" s="2">
        <v>41951</v>
      </c>
      <c r="D1822" s="1" t="s">
        <v>2748</v>
      </c>
      <c r="E1822" s="1" t="s">
        <v>14</v>
      </c>
      <c r="F1822" s="1" t="s">
        <v>1311</v>
      </c>
      <c r="G1822" s="1" t="s">
        <v>42</v>
      </c>
      <c r="H1822" s="1" t="s">
        <v>67</v>
      </c>
      <c r="I1822" s="1" t="s">
        <v>759</v>
      </c>
      <c r="J1822">
        <v>19.440000000000001</v>
      </c>
      <c r="K1822">
        <v>3</v>
      </c>
      <c r="L1822">
        <v>9.3312000000000008</v>
      </c>
    </row>
    <row r="1823" spans="1:12" x14ac:dyDescent="0.25">
      <c r="A1823" s="1" t="s">
        <v>2749</v>
      </c>
      <c r="B1823" s="2">
        <v>41838</v>
      </c>
      <c r="C1823" s="2">
        <v>41840</v>
      </c>
      <c r="D1823" s="1" t="s">
        <v>1575</v>
      </c>
      <c r="E1823" s="1" t="s">
        <v>14</v>
      </c>
      <c r="F1823" s="1" t="s">
        <v>1779</v>
      </c>
      <c r="G1823" s="1" t="s">
        <v>16</v>
      </c>
      <c r="H1823" s="1" t="s">
        <v>67</v>
      </c>
      <c r="I1823" s="1" t="s">
        <v>2750</v>
      </c>
      <c r="J1823">
        <v>32.4</v>
      </c>
      <c r="K1823">
        <v>5</v>
      </c>
      <c r="L1823">
        <v>15.552</v>
      </c>
    </row>
    <row r="1824" spans="1:12" x14ac:dyDescent="0.25">
      <c r="A1824" s="1" t="s">
        <v>2749</v>
      </c>
      <c r="B1824" s="2">
        <v>41838</v>
      </c>
      <c r="C1824" s="2">
        <v>41840</v>
      </c>
      <c r="D1824" s="1" t="s">
        <v>1575</v>
      </c>
      <c r="E1824" s="1" t="s">
        <v>14</v>
      </c>
      <c r="F1824" s="1" t="s">
        <v>1779</v>
      </c>
      <c r="G1824" s="1" t="s">
        <v>16</v>
      </c>
      <c r="H1824" s="1" t="s">
        <v>128</v>
      </c>
      <c r="I1824" s="1" t="s">
        <v>2566</v>
      </c>
      <c r="J1824">
        <v>57.9</v>
      </c>
      <c r="K1824">
        <v>5</v>
      </c>
      <c r="L1824">
        <v>28.95</v>
      </c>
    </row>
    <row r="1825" spans="1:12" x14ac:dyDescent="0.25">
      <c r="A1825" s="1" t="s">
        <v>2749</v>
      </c>
      <c r="B1825" s="2">
        <v>41838</v>
      </c>
      <c r="C1825" s="2">
        <v>41840</v>
      </c>
      <c r="D1825" s="1" t="s">
        <v>1575</v>
      </c>
      <c r="E1825" s="1" t="s">
        <v>14</v>
      </c>
      <c r="F1825" s="1" t="s">
        <v>1779</v>
      </c>
      <c r="G1825" s="1" t="s">
        <v>16</v>
      </c>
      <c r="H1825" s="1" t="s">
        <v>43</v>
      </c>
      <c r="I1825" s="1" t="s">
        <v>2043</v>
      </c>
      <c r="J1825">
        <v>10.56</v>
      </c>
      <c r="K1825">
        <v>2</v>
      </c>
      <c r="L1825">
        <v>0</v>
      </c>
    </row>
    <row r="1826" spans="1:12" x14ac:dyDescent="0.25">
      <c r="A1826" s="1" t="s">
        <v>2749</v>
      </c>
      <c r="B1826" s="2">
        <v>41838</v>
      </c>
      <c r="C1826" s="2">
        <v>41840</v>
      </c>
      <c r="D1826" s="1" t="s">
        <v>1575</v>
      </c>
      <c r="E1826" s="1" t="s">
        <v>14</v>
      </c>
      <c r="F1826" s="1" t="s">
        <v>1779</v>
      </c>
      <c r="G1826" s="1" t="s">
        <v>16</v>
      </c>
      <c r="H1826" s="1" t="s">
        <v>296</v>
      </c>
      <c r="I1826" s="1" t="s">
        <v>854</v>
      </c>
      <c r="J1826">
        <v>1194.165</v>
      </c>
      <c r="K1826">
        <v>5</v>
      </c>
      <c r="L1826">
        <v>210.73500000000001</v>
      </c>
    </row>
    <row r="1827" spans="1:12" x14ac:dyDescent="0.25">
      <c r="A1827" s="1" t="s">
        <v>2751</v>
      </c>
      <c r="B1827" s="2">
        <v>40851</v>
      </c>
      <c r="C1827" s="2">
        <v>40858</v>
      </c>
      <c r="D1827" s="1" t="s">
        <v>2199</v>
      </c>
      <c r="E1827" s="1" t="s">
        <v>14</v>
      </c>
      <c r="F1827" s="1" t="s">
        <v>240</v>
      </c>
      <c r="G1827" s="1" t="s">
        <v>16</v>
      </c>
      <c r="H1827" s="1" t="s">
        <v>23</v>
      </c>
      <c r="I1827" s="1" t="s">
        <v>127</v>
      </c>
      <c r="J1827">
        <v>2.94</v>
      </c>
      <c r="K1827">
        <v>1</v>
      </c>
      <c r="L1827">
        <v>0.79379999999999995</v>
      </c>
    </row>
    <row r="1828" spans="1:12" x14ac:dyDescent="0.25">
      <c r="A1828" s="1" t="s">
        <v>2752</v>
      </c>
      <c r="B1828" s="2">
        <v>41627</v>
      </c>
      <c r="C1828" s="2">
        <v>41630</v>
      </c>
      <c r="D1828" s="1" t="s">
        <v>1276</v>
      </c>
      <c r="E1828" s="1" t="s">
        <v>14</v>
      </c>
      <c r="F1828" s="1" t="s">
        <v>443</v>
      </c>
      <c r="G1828" s="1" t="s">
        <v>88</v>
      </c>
      <c r="H1828" s="1" t="s">
        <v>27</v>
      </c>
      <c r="I1828" s="1" t="s">
        <v>363</v>
      </c>
      <c r="J1828">
        <v>45.24</v>
      </c>
      <c r="K1828">
        <v>4</v>
      </c>
      <c r="L1828">
        <v>-30.16</v>
      </c>
    </row>
    <row r="1829" spans="1:12" x14ac:dyDescent="0.25">
      <c r="A1829" s="1" t="s">
        <v>2752</v>
      </c>
      <c r="B1829" s="2">
        <v>41627</v>
      </c>
      <c r="C1829" s="2">
        <v>41630</v>
      </c>
      <c r="D1829" s="1" t="s">
        <v>1276</v>
      </c>
      <c r="E1829" s="1" t="s">
        <v>14</v>
      </c>
      <c r="F1829" s="1" t="s">
        <v>443</v>
      </c>
      <c r="G1829" s="1" t="s">
        <v>88</v>
      </c>
      <c r="H1829" s="1" t="s">
        <v>23</v>
      </c>
      <c r="I1829" s="1" t="s">
        <v>2753</v>
      </c>
      <c r="J1829">
        <v>18.687999999999999</v>
      </c>
      <c r="K1829">
        <v>4</v>
      </c>
      <c r="L1829">
        <v>2.3359999999999999</v>
      </c>
    </row>
    <row r="1830" spans="1:12" x14ac:dyDescent="0.25">
      <c r="A1830" s="1" t="s">
        <v>2752</v>
      </c>
      <c r="B1830" s="2">
        <v>41627</v>
      </c>
      <c r="C1830" s="2">
        <v>41630</v>
      </c>
      <c r="D1830" s="1" t="s">
        <v>1276</v>
      </c>
      <c r="E1830" s="1" t="s">
        <v>14</v>
      </c>
      <c r="F1830" s="1" t="s">
        <v>443</v>
      </c>
      <c r="G1830" s="1" t="s">
        <v>88</v>
      </c>
      <c r="H1830" s="1" t="s">
        <v>67</v>
      </c>
      <c r="I1830" s="1" t="s">
        <v>2754</v>
      </c>
      <c r="J1830">
        <v>11.648</v>
      </c>
      <c r="K1830">
        <v>2</v>
      </c>
      <c r="L1830">
        <v>3.7856000000000001</v>
      </c>
    </row>
    <row r="1831" spans="1:12" x14ac:dyDescent="0.25">
      <c r="A1831" s="1" t="s">
        <v>2752</v>
      </c>
      <c r="B1831" s="2">
        <v>41627</v>
      </c>
      <c r="C1831" s="2">
        <v>41630</v>
      </c>
      <c r="D1831" s="1" t="s">
        <v>1276</v>
      </c>
      <c r="E1831" s="1" t="s">
        <v>14</v>
      </c>
      <c r="F1831" s="1" t="s">
        <v>443</v>
      </c>
      <c r="G1831" s="1" t="s">
        <v>88</v>
      </c>
      <c r="H1831" s="1" t="s">
        <v>58</v>
      </c>
      <c r="I1831" s="1" t="s">
        <v>353</v>
      </c>
      <c r="J1831">
        <v>112.776</v>
      </c>
      <c r="K1831">
        <v>3</v>
      </c>
      <c r="L1831">
        <v>-8.4581999999999997</v>
      </c>
    </row>
    <row r="1832" spans="1:12" x14ac:dyDescent="0.25">
      <c r="A1832" s="1" t="s">
        <v>2752</v>
      </c>
      <c r="B1832" s="2">
        <v>41627</v>
      </c>
      <c r="C1832" s="2">
        <v>41630</v>
      </c>
      <c r="D1832" s="1" t="s">
        <v>1276</v>
      </c>
      <c r="E1832" s="1" t="s">
        <v>14</v>
      </c>
      <c r="F1832" s="1" t="s">
        <v>443</v>
      </c>
      <c r="G1832" s="1" t="s">
        <v>88</v>
      </c>
      <c r="H1832" s="1" t="s">
        <v>31</v>
      </c>
      <c r="I1832" s="1" t="s">
        <v>2755</v>
      </c>
      <c r="J1832">
        <v>377.45</v>
      </c>
      <c r="K1832">
        <v>5</v>
      </c>
      <c r="L1832">
        <v>-264.21499999999997</v>
      </c>
    </row>
    <row r="1833" spans="1:12" x14ac:dyDescent="0.25">
      <c r="A1833" s="1" t="s">
        <v>2752</v>
      </c>
      <c r="B1833" s="2">
        <v>41627</v>
      </c>
      <c r="C1833" s="2">
        <v>41630</v>
      </c>
      <c r="D1833" s="1" t="s">
        <v>1276</v>
      </c>
      <c r="E1833" s="1" t="s">
        <v>14</v>
      </c>
      <c r="F1833" s="1" t="s">
        <v>443</v>
      </c>
      <c r="G1833" s="1" t="s">
        <v>88</v>
      </c>
      <c r="H1833" s="1" t="s">
        <v>17</v>
      </c>
      <c r="I1833" s="1" t="s">
        <v>1817</v>
      </c>
      <c r="J1833">
        <v>15.936</v>
      </c>
      <c r="K1833">
        <v>4</v>
      </c>
      <c r="L1833">
        <v>5.1791999999999998</v>
      </c>
    </row>
    <row r="1834" spans="1:12" x14ac:dyDescent="0.25">
      <c r="A1834" s="1" t="s">
        <v>2752</v>
      </c>
      <c r="B1834" s="2">
        <v>41627</v>
      </c>
      <c r="C1834" s="2">
        <v>41630</v>
      </c>
      <c r="D1834" s="1" t="s">
        <v>1276</v>
      </c>
      <c r="E1834" s="1" t="s">
        <v>14</v>
      </c>
      <c r="F1834" s="1" t="s">
        <v>443</v>
      </c>
      <c r="G1834" s="1" t="s">
        <v>88</v>
      </c>
      <c r="H1834" s="1" t="s">
        <v>25</v>
      </c>
      <c r="I1834" s="1" t="s">
        <v>1933</v>
      </c>
      <c r="J1834">
        <v>28.68</v>
      </c>
      <c r="K1834">
        <v>3</v>
      </c>
      <c r="L1834">
        <v>-7.17</v>
      </c>
    </row>
    <row r="1835" spans="1:12" x14ac:dyDescent="0.25">
      <c r="A1835" s="1" t="s">
        <v>2756</v>
      </c>
      <c r="B1835" s="2">
        <v>41542</v>
      </c>
      <c r="C1835" s="2">
        <v>41549</v>
      </c>
      <c r="D1835" s="1" t="s">
        <v>2484</v>
      </c>
      <c r="E1835" s="1" t="s">
        <v>14</v>
      </c>
      <c r="F1835" s="1" t="s">
        <v>95</v>
      </c>
      <c r="G1835" s="1" t="s">
        <v>96</v>
      </c>
      <c r="H1835" s="1" t="s">
        <v>21</v>
      </c>
      <c r="I1835" s="1" t="s">
        <v>2757</v>
      </c>
      <c r="J1835">
        <v>21.44</v>
      </c>
      <c r="K1835">
        <v>2</v>
      </c>
      <c r="L1835">
        <v>7.5039999999999996</v>
      </c>
    </row>
    <row r="1836" spans="1:12" x14ac:dyDescent="0.25">
      <c r="A1836" s="1" t="s">
        <v>2756</v>
      </c>
      <c r="B1836" s="2">
        <v>41542</v>
      </c>
      <c r="C1836" s="2">
        <v>41549</v>
      </c>
      <c r="D1836" s="1" t="s">
        <v>2484</v>
      </c>
      <c r="E1836" s="1" t="s">
        <v>14</v>
      </c>
      <c r="F1836" s="1" t="s">
        <v>95</v>
      </c>
      <c r="G1836" s="1" t="s">
        <v>96</v>
      </c>
      <c r="H1836" s="1" t="s">
        <v>43</v>
      </c>
      <c r="I1836" s="1" t="s">
        <v>2014</v>
      </c>
      <c r="J1836">
        <v>511.05599999999998</v>
      </c>
      <c r="K1836">
        <v>9</v>
      </c>
      <c r="L1836">
        <v>-95.822999999999993</v>
      </c>
    </row>
    <row r="1837" spans="1:12" x14ac:dyDescent="0.25">
      <c r="A1837" s="1" t="s">
        <v>2758</v>
      </c>
      <c r="B1837" s="2">
        <v>41437</v>
      </c>
      <c r="C1837" s="2">
        <v>41441</v>
      </c>
      <c r="D1837" s="1" t="s">
        <v>1587</v>
      </c>
      <c r="E1837" s="1" t="s">
        <v>14</v>
      </c>
      <c r="F1837" s="1" t="s">
        <v>36</v>
      </c>
      <c r="G1837" s="1" t="s">
        <v>37</v>
      </c>
      <c r="H1837" s="1" t="s">
        <v>17</v>
      </c>
      <c r="I1837" s="1" t="s">
        <v>575</v>
      </c>
      <c r="J1837">
        <v>14.62</v>
      </c>
      <c r="K1837">
        <v>2</v>
      </c>
      <c r="L1837">
        <v>6.8714000000000004</v>
      </c>
    </row>
    <row r="1838" spans="1:12" x14ac:dyDescent="0.25">
      <c r="A1838" s="1" t="s">
        <v>2758</v>
      </c>
      <c r="B1838" s="2">
        <v>41437</v>
      </c>
      <c r="C1838" s="2">
        <v>41441</v>
      </c>
      <c r="D1838" s="1" t="s">
        <v>1587</v>
      </c>
      <c r="E1838" s="1" t="s">
        <v>14</v>
      </c>
      <c r="F1838" s="1" t="s">
        <v>36</v>
      </c>
      <c r="G1838" s="1" t="s">
        <v>37</v>
      </c>
      <c r="H1838" s="1" t="s">
        <v>27</v>
      </c>
      <c r="I1838" s="1" t="s">
        <v>471</v>
      </c>
      <c r="J1838">
        <v>53.984000000000002</v>
      </c>
      <c r="K1838">
        <v>14</v>
      </c>
      <c r="L1838">
        <v>17.544799999999999</v>
      </c>
    </row>
    <row r="1839" spans="1:12" x14ac:dyDescent="0.25">
      <c r="A1839" s="1" t="s">
        <v>2758</v>
      </c>
      <c r="B1839" s="2">
        <v>41437</v>
      </c>
      <c r="C1839" s="2">
        <v>41441</v>
      </c>
      <c r="D1839" s="1" t="s">
        <v>1587</v>
      </c>
      <c r="E1839" s="1" t="s">
        <v>14</v>
      </c>
      <c r="F1839" s="1" t="s">
        <v>36</v>
      </c>
      <c r="G1839" s="1" t="s">
        <v>37</v>
      </c>
      <c r="H1839" s="1" t="s">
        <v>58</v>
      </c>
      <c r="I1839" s="1" t="s">
        <v>2759</v>
      </c>
      <c r="J1839">
        <v>389.97</v>
      </c>
      <c r="K1839">
        <v>3</v>
      </c>
      <c r="L1839">
        <v>132.5898</v>
      </c>
    </row>
    <row r="1840" spans="1:12" x14ac:dyDescent="0.25">
      <c r="A1840" s="1" t="s">
        <v>2760</v>
      </c>
      <c r="B1840" s="2">
        <v>41069</v>
      </c>
      <c r="C1840" s="2">
        <v>41071</v>
      </c>
      <c r="D1840" s="1" t="s">
        <v>429</v>
      </c>
      <c r="E1840" s="1" t="s">
        <v>14</v>
      </c>
      <c r="F1840" s="1" t="s">
        <v>2761</v>
      </c>
      <c r="G1840" s="1" t="s">
        <v>1760</v>
      </c>
      <c r="H1840" s="1" t="s">
        <v>21</v>
      </c>
      <c r="I1840" s="1" t="s">
        <v>2762</v>
      </c>
      <c r="J1840">
        <v>355.36</v>
      </c>
      <c r="K1840">
        <v>4</v>
      </c>
      <c r="L1840">
        <v>92.393600000000006</v>
      </c>
    </row>
    <row r="1841" spans="1:12" x14ac:dyDescent="0.25">
      <c r="A1841" s="1" t="s">
        <v>2760</v>
      </c>
      <c r="B1841" s="2">
        <v>41069</v>
      </c>
      <c r="C1841" s="2">
        <v>41071</v>
      </c>
      <c r="D1841" s="1" t="s">
        <v>429</v>
      </c>
      <c r="E1841" s="1" t="s">
        <v>14</v>
      </c>
      <c r="F1841" s="1" t="s">
        <v>2761</v>
      </c>
      <c r="G1841" s="1" t="s">
        <v>1760</v>
      </c>
      <c r="H1841" s="1" t="s">
        <v>25</v>
      </c>
      <c r="I1841" s="1" t="s">
        <v>2763</v>
      </c>
      <c r="J1841">
        <v>140.376</v>
      </c>
      <c r="K1841">
        <v>3</v>
      </c>
      <c r="L1841">
        <v>8.7735000000000003</v>
      </c>
    </row>
    <row r="1842" spans="1:12" x14ac:dyDescent="0.25">
      <c r="A1842" s="1" t="s">
        <v>2764</v>
      </c>
      <c r="B1842" s="2">
        <v>41296</v>
      </c>
      <c r="C1842" s="2">
        <v>41301</v>
      </c>
      <c r="D1842" s="1" t="s">
        <v>1220</v>
      </c>
      <c r="E1842" s="1" t="s">
        <v>14</v>
      </c>
      <c r="F1842" s="1" t="s">
        <v>36</v>
      </c>
      <c r="G1842" s="1" t="s">
        <v>37</v>
      </c>
      <c r="H1842" s="1" t="s">
        <v>67</v>
      </c>
      <c r="I1842" s="1" t="s">
        <v>1162</v>
      </c>
      <c r="J1842">
        <v>12.96</v>
      </c>
      <c r="K1842">
        <v>2</v>
      </c>
      <c r="L1842">
        <v>6.2207999999999997</v>
      </c>
    </row>
    <row r="1843" spans="1:12" x14ac:dyDescent="0.25">
      <c r="A1843" s="1" t="s">
        <v>2765</v>
      </c>
      <c r="B1843" s="2">
        <v>40691</v>
      </c>
      <c r="C1843" s="2">
        <v>40696</v>
      </c>
      <c r="D1843" s="1" t="s">
        <v>2766</v>
      </c>
      <c r="E1843" s="1" t="s">
        <v>14</v>
      </c>
      <c r="F1843" s="1" t="s">
        <v>36</v>
      </c>
      <c r="G1843" s="1" t="s">
        <v>37</v>
      </c>
      <c r="H1843" s="1" t="s">
        <v>25</v>
      </c>
      <c r="I1843" s="1" t="s">
        <v>2767</v>
      </c>
      <c r="J1843">
        <v>57.408000000000001</v>
      </c>
      <c r="K1843">
        <v>6</v>
      </c>
      <c r="L1843">
        <v>5.7408000000000001</v>
      </c>
    </row>
    <row r="1844" spans="1:12" x14ac:dyDescent="0.25">
      <c r="A1844" s="1" t="s">
        <v>2765</v>
      </c>
      <c r="B1844" s="2">
        <v>40691</v>
      </c>
      <c r="C1844" s="2">
        <v>40696</v>
      </c>
      <c r="D1844" s="1" t="s">
        <v>2766</v>
      </c>
      <c r="E1844" s="1" t="s">
        <v>14</v>
      </c>
      <c r="F1844" s="1" t="s">
        <v>36</v>
      </c>
      <c r="G1844" s="1" t="s">
        <v>37</v>
      </c>
      <c r="H1844" s="1" t="s">
        <v>58</v>
      </c>
      <c r="I1844" s="1" t="s">
        <v>2358</v>
      </c>
      <c r="J1844">
        <v>27.6</v>
      </c>
      <c r="K1844">
        <v>4</v>
      </c>
      <c r="L1844">
        <v>2.2080000000000002</v>
      </c>
    </row>
    <row r="1845" spans="1:12" x14ac:dyDescent="0.25">
      <c r="A1845" s="1" t="s">
        <v>2768</v>
      </c>
      <c r="B1845" s="2">
        <v>41218</v>
      </c>
      <c r="C1845" s="2">
        <v>41218</v>
      </c>
      <c r="D1845" s="1" t="s">
        <v>257</v>
      </c>
      <c r="E1845" s="1" t="s">
        <v>14</v>
      </c>
      <c r="F1845" s="1" t="s">
        <v>36</v>
      </c>
      <c r="G1845" s="1" t="s">
        <v>37</v>
      </c>
      <c r="H1845" s="1" t="s">
        <v>27</v>
      </c>
      <c r="I1845" s="1" t="s">
        <v>99</v>
      </c>
      <c r="J1845">
        <v>98.352000000000004</v>
      </c>
      <c r="K1845">
        <v>3</v>
      </c>
      <c r="L1845">
        <v>35.6526</v>
      </c>
    </row>
    <row r="1846" spans="1:12" x14ac:dyDescent="0.25">
      <c r="A1846" s="1" t="s">
        <v>2769</v>
      </c>
      <c r="B1846" s="2">
        <v>41400</v>
      </c>
      <c r="C1846" s="2">
        <v>41402</v>
      </c>
      <c r="D1846" s="1" t="s">
        <v>2770</v>
      </c>
      <c r="E1846" s="1" t="s">
        <v>14</v>
      </c>
      <c r="F1846" s="1" t="s">
        <v>47</v>
      </c>
      <c r="G1846" s="1" t="s">
        <v>16</v>
      </c>
      <c r="H1846" s="1" t="s">
        <v>31</v>
      </c>
      <c r="I1846" s="1" t="s">
        <v>2383</v>
      </c>
      <c r="J1846">
        <v>71.087999999999994</v>
      </c>
      <c r="K1846">
        <v>2</v>
      </c>
      <c r="L1846">
        <v>-1.7771999999999999</v>
      </c>
    </row>
    <row r="1847" spans="1:12" x14ac:dyDescent="0.25">
      <c r="A1847" s="1" t="s">
        <v>2771</v>
      </c>
      <c r="B1847" s="2">
        <v>41947</v>
      </c>
      <c r="C1847" s="2">
        <v>41952</v>
      </c>
      <c r="D1847" s="1" t="s">
        <v>1148</v>
      </c>
      <c r="E1847" s="1" t="s">
        <v>14</v>
      </c>
      <c r="F1847" s="1" t="s">
        <v>47</v>
      </c>
      <c r="G1847" s="1" t="s">
        <v>16</v>
      </c>
      <c r="H1847" s="1" t="s">
        <v>67</v>
      </c>
      <c r="I1847" s="1" t="s">
        <v>2263</v>
      </c>
      <c r="J1847">
        <v>35.880000000000003</v>
      </c>
      <c r="K1847">
        <v>6</v>
      </c>
      <c r="L1847">
        <v>17.581199999999999</v>
      </c>
    </row>
    <row r="1848" spans="1:12" x14ac:dyDescent="0.25">
      <c r="A1848" s="1" t="s">
        <v>2772</v>
      </c>
      <c r="B1848" s="2">
        <v>41227</v>
      </c>
      <c r="C1848" s="2">
        <v>41230</v>
      </c>
      <c r="D1848" s="1" t="s">
        <v>2181</v>
      </c>
      <c r="E1848" s="1" t="s">
        <v>14</v>
      </c>
      <c r="F1848" s="1" t="s">
        <v>1161</v>
      </c>
      <c r="G1848" s="1" t="s">
        <v>88</v>
      </c>
      <c r="H1848" s="1" t="s">
        <v>119</v>
      </c>
      <c r="I1848" s="1" t="s">
        <v>2464</v>
      </c>
      <c r="J1848">
        <v>8.7200000000000006</v>
      </c>
      <c r="K1848">
        <v>5</v>
      </c>
      <c r="L1848">
        <v>2.2890000000000001</v>
      </c>
    </row>
    <row r="1849" spans="1:12" x14ac:dyDescent="0.25">
      <c r="A1849" s="1" t="s">
        <v>2772</v>
      </c>
      <c r="B1849" s="2">
        <v>41227</v>
      </c>
      <c r="C1849" s="2">
        <v>41230</v>
      </c>
      <c r="D1849" s="1" t="s">
        <v>2181</v>
      </c>
      <c r="E1849" s="1" t="s">
        <v>14</v>
      </c>
      <c r="F1849" s="1" t="s">
        <v>1161</v>
      </c>
      <c r="G1849" s="1" t="s">
        <v>88</v>
      </c>
      <c r="H1849" s="1" t="s">
        <v>58</v>
      </c>
      <c r="I1849" s="1" t="s">
        <v>1402</v>
      </c>
      <c r="J1849">
        <v>91.176000000000002</v>
      </c>
      <c r="K1849">
        <v>3</v>
      </c>
      <c r="L1849">
        <v>4.5587999999999997</v>
      </c>
    </row>
    <row r="1850" spans="1:12" x14ac:dyDescent="0.25">
      <c r="A1850" s="1" t="s">
        <v>2772</v>
      </c>
      <c r="B1850" s="2">
        <v>41227</v>
      </c>
      <c r="C1850" s="2">
        <v>41230</v>
      </c>
      <c r="D1850" s="1" t="s">
        <v>2181</v>
      </c>
      <c r="E1850" s="1" t="s">
        <v>14</v>
      </c>
      <c r="F1850" s="1" t="s">
        <v>1161</v>
      </c>
      <c r="G1850" s="1" t="s">
        <v>88</v>
      </c>
      <c r="H1850" s="1" t="s">
        <v>58</v>
      </c>
      <c r="I1850" s="1" t="s">
        <v>1242</v>
      </c>
      <c r="J1850">
        <v>159.96799999999999</v>
      </c>
      <c r="K1850">
        <v>4</v>
      </c>
      <c r="L1850">
        <v>29.994</v>
      </c>
    </row>
    <row r="1851" spans="1:12" x14ac:dyDescent="0.25">
      <c r="A1851" s="1" t="s">
        <v>2773</v>
      </c>
      <c r="B1851" s="2">
        <v>41544</v>
      </c>
      <c r="C1851" s="2">
        <v>41548</v>
      </c>
      <c r="D1851" s="1" t="s">
        <v>2774</v>
      </c>
      <c r="E1851" s="1" t="s">
        <v>14</v>
      </c>
      <c r="F1851" s="1" t="s">
        <v>47</v>
      </c>
      <c r="G1851" s="1" t="s">
        <v>16</v>
      </c>
      <c r="H1851" s="1" t="s">
        <v>67</v>
      </c>
      <c r="I1851" s="1" t="s">
        <v>1942</v>
      </c>
      <c r="J1851">
        <v>12.96</v>
      </c>
      <c r="K1851">
        <v>2</v>
      </c>
      <c r="L1851">
        <v>6.2207999999999997</v>
      </c>
    </row>
    <row r="1852" spans="1:12" x14ac:dyDescent="0.25">
      <c r="A1852" s="1" t="s">
        <v>2775</v>
      </c>
      <c r="B1852" s="2">
        <v>40564</v>
      </c>
      <c r="C1852" s="2">
        <v>40569</v>
      </c>
      <c r="D1852" s="1" t="s">
        <v>2228</v>
      </c>
      <c r="E1852" s="1" t="s">
        <v>14</v>
      </c>
      <c r="F1852" s="1" t="s">
        <v>15</v>
      </c>
      <c r="G1852" s="1" t="s">
        <v>16</v>
      </c>
      <c r="H1852" s="1" t="s">
        <v>67</v>
      </c>
      <c r="I1852" s="1" t="s">
        <v>293</v>
      </c>
      <c r="J1852">
        <v>19.36</v>
      </c>
      <c r="K1852">
        <v>2</v>
      </c>
      <c r="L1852">
        <v>9.2927999999999997</v>
      </c>
    </row>
    <row r="1853" spans="1:12" x14ac:dyDescent="0.25">
      <c r="A1853" s="1" t="s">
        <v>2775</v>
      </c>
      <c r="B1853" s="2">
        <v>40564</v>
      </c>
      <c r="C1853" s="2">
        <v>40569</v>
      </c>
      <c r="D1853" s="1" t="s">
        <v>2228</v>
      </c>
      <c r="E1853" s="1" t="s">
        <v>14</v>
      </c>
      <c r="F1853" s="1" t="s">
        <v>15</v>
      </c>
      <c r="G1853" s="1" t="s">
        <v>16</v>
      </c>
      <c r="H1853" s="1" t="s">
        <v>21</v>
      </c>
      <c r="I1853" s="1" t="s">
        <v>2776</v>
      </c>
      <c r="J1853">
        <v>19.3</v>
      </c>
      <c r="K1853">
        <v>2</v>
      </c>
      <c r="L1853">
        <v>5.79</v>
      </c>
    </row>
    <row r="1854" spans="1:12" x14ac:dyDescent="0.25">
      <c r="A1854" s="1" t="s">
        <v>2777</v>
      </c>
      <c r="B1854" s="2">
        <v>41640</v>
      </c>
      <c r="C1854" s="2">
        <v>41646</v>
      </c>
      <c r="D1854" s="1" t="s">
        <v>2778</v>
      </c>
      <c r="E1854" s="1" t="s">
        <v>14</v>
      </c>
      <c r="F1854" s="1" t="s">
        <v>47</v>
      </c>
      <c r="G1854" s="1" t="s">
        <v>16</v>
      </c>
      <c r="H1854" s="1" t="s">
        <v>27</v>
      </c>
      <c r="I1854" s="1" t="s">
        <v>1553</v>
      </c>
      <c r="J1854">
        <v>38.375999999999998</v>
      </c>
      <c r="K1854">
        <v>3</v>
      </c>
      <c r="L1854">
        <v>13.4316</v>
      </c>
    </row>
    <row r="1855" spans="1:12" x14ac:dyDescent="0.25">
      <c r="A1855" s="1" t="s">
        <v>2779</v>
      </c>
      <c r="B1855" s="2">
        <v>41727</v>
      </c>
      <c r="C1855" s="2">
        <v>41730</v>
      </c>
      <c r="D1855" s="1" t="s">
        <v>2780</v>
      </c>
      <c r="E1855" s="1" t="s">
        <v>14</v>
      </c>
      <c r="F1855" s="1" t="s">
        <v>810</v>
      </c>
      <c r="G1855" s="1" t="s">
        <v>16</v>
      </c>
      <c r="H1855" s="1" t="s">
        <v>67</v>
      </c>
      <c r="I1855" s="1" t="s">
        <v>2781</v>
      </c>
      <c r="J1855">
        <v>12.96</v>
      </c>
      <c r="K1855">
        <v>2</v>
      </c>
      <c r="L1855">
        <v>6.3503999999999996</v>
      </c>
    </row>
    <row r="1856" spans="1:12" x14ac:dyDescent="0.25">
      <c r="A1856" s="1" t="s">
        <v>2779</v>
      </c>
      <c r="B1856" s="2">
        <v>41727</v>
      </c>
      <c r="C1856" s="2">
        <v>41730</v>
      </c>
      <c r="D1856" s="1" t="s">
        <v>2780</v>
      </c>
      <c r="E1856" s="1" t="s">
        <v>14</v>
      </c>
      <c r="F1856" s="1" t="s">
        <v>810</v>
      </c>
      <c r="G1856" s="1" t="s">
        <v>16</v>
      </c>
      <c r="H1856" s="1" t="s">
        <v>21</v>
      </c>
      <c r="I1856" s="1" t="s">
        <v>2782</v>
      </c>
      <c r="J1856">
        <v>26.48</v>
      </c>
      <c r="K1856">
        <v>1</v>
      </c>
      <c r="L1856">
        <v>10.0624</v>
      </c>
    </row>
    <row r="1857" spans="1:12" x14ac:dyDescent="0.25">
      <c r="A1857" s="1" t="s">
        <v>2779</v>
      </c>
      <c r="B1857" s="2">
        <v>41727</v>
      </c>
      <c r="C1857" s="2">
        <v>41730</v>
      </c>
      <c r="D1857" s="1" t="s">
        <v>2780</v>
      </c>
      <c r="E1857" s="1" t="s">
        <v>14</v>
      </c>
      <c r="F1857" s="1" t="s">
        <v>810</v>
      </c>
      <c r="G1857" s="1" t="s">
        <v>16</v>
      </c>
      <c r="H1857" s="1" t="s">
        <v>736</v>
      </c>
      <c r="I1857" s="1" t="s">
        <v>2783</v>
      </c>
      <c r="J1857">
        <v>532.72</v>
      </c>
      <c r="K1857">
        <v>2</v>
      </c>
      <c r="L1857">
        <v>53.271999999999998</v>
      </c>
    </row>
    <row r="1858" spans="1:12" x14ac:dyDescent="0.25">
      <c r="A1858" s="1" t="s">
        <v>2779</v>
      </c>
      <c r="B1858" s="2">
        <v>41727</v>
      </c>
      <c r="C1858" s="2">
        <v>41730</v>
      </c>
      <c r="D1858" s="1" t="s">
        <v>2780</v>
      </c>
      <c r="E1858" s="1" t="s">
        <v>14</v>
      </c>
      <c r="F1858" s="1" t="s">
        <v>810</v>
      </c>
      <c r="G1858" s="1" t="s">
        <v>16</v>
      </c>
      <c r="H1858" s="1" t="s">
        <v>67</v>
      </c>
      <c r="I1858" s="1" t="s">
        <v>1905</v>
      </c>
      <c r="J1858">
        <v>26.72</v>
      </c>
      <c r="K1858">
        <v>4</v>
      </c>
      <c r="L1858">
        <v>12.8256</v>
      </c>
    </row>
    <row r="1859" spans="1:12" x14ac:dyDescent="0.25">
      <c r="A1859" s="1" t="s">
        <v>2779</v>
      </c>
      <c r="B1859" s="2">
        <v>41727</v>
      </c>
      <c r="C1859" s="2">
        <v>41730</v>
      </c>
      <c r="D1859" s="1" t="s">
        <v>2780</v>
      </c>
      <c r="E1859" s="1" t="s">
        <v>14</v>
      </c>
      <c r="F1859" s="1" t="s">
        <v>810</v>
      </c>
      <c r="G1859" s="1" t="s">
        <v>16</v>
      </c>
      <c r="H1859" s="1" t="s">
        <v>67</v>
      </c>
      <c r="I1859" s="1" t="s">
        <v>489</v>
      </c>
      <c r="J1859">
        <v>20.04</v>
      </c>
      <c r="K1859">
        <v>3</v>
      </c>
      <c r="L1859">
        <v>9.6191999999999993</v>
      </c>
    </row>
    <row r="1860" spans="1:12" x14ac:dyDescent="0.25">
      <c r="A1860" s="1" t="s">
        <v>2779</v>
      </c>
      <c r="B1860" s="2">
        <v>41727</v>
      </c>
      <c r="C1860" s="2">
        <v>41730</v>
      </c>
      <c r="D1860" s="1" t="s">
        <v>2780</v>
      </c>
      <c r="E1860" s="1" t="s">
        <v>14</v>
      </c>
      <c r="F1860" s="1" t="s">
        <v>810</v>
      </c>
      <c r="G1860" s="1" t="s">
        <v>16</v>
      </c>
      <c r="H1860" s="1" t="s">
        <v>43</v>
      </c>
      <c r="I1860" s="1" t="s">
        <v>335</v>
      </c>
      <c r="J1860">
        <v>795.48</v>
      </c>
      <c r="K1860">
        <v>7</v>
      </c>
      <c r="L1860">
        <v>7.9547999999999996</v>
      </c>
    </row>
    <row r="1861" spans="1:12" x14ac:dyDescent="0.25">
      <c r="A1861" s="1" t="s">
        <v>2779</v>
      </c>
      <c r="B1861" s="2">
        <v>41727</v>
      </c>
      <c r="C1861" s="2">
        <v>41730</v>
      </c>
      <c r="D1861" s="1" t="s">
        <v>2780</v>
      </c>
      <c r="E1861" s="1" t="s">
        <v>14</v>
      </c>
      <c r="F1861" s="1" t="s">
        <v>810</v>
      </c>
      <c r="G1861" s="1" t="s">
        <v>16</v>
      </c>
      <c r="H1861" s="1" t="s">
        <v>21</v>
      </c>
      <c r="I1861" s="1" t="s">
        <v>2729</v>
      </c>
      <c r="J1861">
        <v>21.56</v>
      </c>
      <c r="K1861">
        <v>7</v>
      </c>
      <c r="L1861">
        <v>6.8992000000000004</v>
      </c>
    </row>
    <row r="1862" spans="1:12" x14ac:dyDescent="0.25">
      <c r="A1862" s="1" t="s">
        <v>2784</v>
      </c>
      <c r="B1862" s="2">
        <v>41296</v>
      </c>
      <c r="C1862" s="2">
        <v>41302</v>
      </c>
      <c r="D1862" s="1" t="s">
        <v>416</v>
      </c>
      <c r="E1862" s="1" t="s">
        <v>14</v>
      </c>
      <c r="F1862" s="1" t="s">
        <v>197</v>
      </c>
      <c r="G1862" s="1" t="s">
        <v>16</v>
      </c>
      <c r="H1862" s="1" t="s">
        <v>17</v>
      </c>
      <c r="I1862" s="1" t="s">
        <v>2785</v>
      </c>
      <c r="J1862">
        <v>44.4</v>
      </c>
      <c r="K1862">
        <v>3</v>
      </c>
      <c r="L1862">
        <v>22.2</v>
      </c>
    </row>
    <row r="1863" spans="1:12" x14ac:dyDescent="0.25">
      <c r="A1863" s="1" t="s">
        <v>2784</v>
      </c>
      <c r="B1863" s="2">
        <v>41296</v>
      </c>
      <c r="C1863" s="2">
        <v>41302</v>
      </c>
      <c r="D1863" s="1" t="s">
        <v>416</v>
      </c>
      <c r="E1863" s="1" t="s">
        <v>14</v>
      </c>
      <c r="F1863" s="1" t="s">
        <v>197</v>
      </c>
      <c r="G1863" s="1" t="s">
        <v>16</v>
      </c>
      <c r="H1863" s="1" t="s">
        <v>17</v>
      </c>
      <c r="I1863" s="1" t="s">
        <v>2786</v>
      </c>
      <c r="J1863">
        <v>20.65</v>
      </c>
      <c r="K1863">
        <v>5</v>
      </c>
      <c r="L1863">
        <v>9.4990000000000006</v>
      </c>
    </row>
    <row r="1864" spans="1:12" x14ac:dyDescent="0.25">
      <c r="A1864" s="1" t="s">
        <v>2787</v>
      </c>
      <c r="B1864" s="2">
        <v>41639</v>
      </c>
      <c r="C1864" s="2">
        <v>41639</v>
      </c>
      <c r="D1864" s="1" t="s">
        <v>2788</v>
      </c>
      <c r="E1864" s="1" t="s">
        <v>14</v>
      </c>
      <c r="F1864" s="1" t="s">
        <v>15</v>
      </c>
      <c r="G1864" s="1" t="s">
        <v>16</v>
      </c>
      <c r="H1864" s="1" t="s">
        <v>43</v>
      </c>
      <c r="I1864" s="1" t="s">
        <v>2450</v>
      </c>
      <c r="J1864">
        <v>481.32</v>
      </c>
      <c r="K1864">
        <v>4</v>
      </c>
      <c r="L1864">
        <v>125.14319999999999</v>
      </c>
    </row>
    <row r="1865" spans="1:12" x14ac:dyDescent="0.25">
      <c r="A1865" s="1" t="s">
        <v>2787</v>
      </c>
      <c r="B1865" s="2">
        <v>41639</v>
      </c>
      <c r="C1865" s="2">
        <v>41639</v>
      </c>
      <c r="D1865" s="1" t="s">
        <v>2788</v>
      </c>
      <c r="E1865" s="1" t="s">
        <v>14</v>
      </c>
      <c r="F1865" s="1" t="s">
        <v>15</v>
      </c>
      <c r="G1865" s="1" t="s">
        <v>16</v>
      </c>
      <c r="H1865" s="1" t="s">
        <v>27</v>
      </c>
      <c r="I1865" s="1" t="s">
        <v>2535</v>
      </c>
      <c r="J1865">
        <v>6.3840000000000003</v>
      </c>
      <c r="K1865">
        <v>1</v>
      </c>
      <c r="L1865">
        <v>2.1545999999999998</v>
      </c>
    </row>
    <row r="1866" spans="1:12" x14ac:dyDescent="0.25">
      <c r="A1866" s="1" t="s">
        <v>2789</v>
      </c>
      <c r="B1866" s="2">
        <v>41864</v>
      </c>
      <c r="C1866" s="2">
        <v>41867</v>
      </c>
      <c r="D1866" s="1" t="s">
        <v>1360</v>
      </c>
      <c r="E1866" s="1" t="s">
        <v>14</v>
      </c>
      <c r="F1866" s="1" t="s">
        <v>2790</v>
      </c>
      <c r="G1866" s="1" t="s">
        <v>16</v>
      </c>
      <c r="H1866" s="1" t="s">
        <v>29</v>
      </c>
      <c r="I1866" s="1" t="s">
        <v>2280</v>
      </c>
      <c r="J1866">
        <v>542.94000000000005</v>
      </c>
      <c r="K1866">
        <v>3</v>
      </c>
      <c r="L1866">
        <v>152.0232</v>
      </c>
    </row>
    <row r="1867" spans="1:12" x14ac:dyDescent="0.25">
      <c r="A1867" s="1" t="s">
        <v>2789</v>
      </c>
      <c r="B1867" s="2">
        <v>41864</v>
      </c>
      <c r="C1867" s="2">
        <v>41867</v>
      </c>
      <c r="D1867" s="1" t="s">
        <v>1360</v>
      </c>
      <c r="E1867" s="1" t="s">
        <v>14</v>
      </c>
      <c r="F1867" s="1" t="s">
        <v>2790</v>
      </c>
      <c r="G1867" s="1" t="s">
        <v>16</v>
      </c>
      <c r="H1867" s="1" t="s">
        <v>21</v>
      </c>
      <c r="I1867" s="1" t="s">
        <v>2409</v>
      </c>
      <c r="J1867">
        <v>54.92</v>
      </c>
      <c r="K1867">
        <v>4</v>
      </c>
      <c r="L1867">
        <v>19.7712</v>
      </c>
    </row>
    <row r="1868" spans="1:12" x14ac:dyDescent="0.25">
      <c r="A1868" s="1" t="s">
        <v>2791</v>
      </c>
      <c r="B1868" s="2">
        <v>41162</v>
      </c>
      <c r="C1868" s="2">
        <v>41164</v>
      </c>
      <c r="D1868" s="1" t="s">
        <v>1116</v>
      </c>
      <c r="E1868" s="1" t="s">
        <v>14</v>
      </c>
      <c r="F1868" s="1" t="s">
        <v>36</v>
      </c>
      <c r="G1868" s="1" t="s">
        <v>37</v>
      </c>
      <c r="H1868" s="1" t="s">
        <v>43</v>
      </c>
      <c r="I1868" s="1" t="s">
        <v>2792</v>
      </c>
      <c r="J1868">
        <v>353.88</v>
      </c>
      <c r="K1868">
        <v>6</v>
      </c>
      <c r="L1868">
        <v>17.693999999999999</v>
      </c>
    </row>
    <row r="1869" spans="1:12" x14ac:dyDescent="0.25">
      <c r="A1869" s="1" t="s">
        <v>2793</v>
      </c>
      <c r="B1869" s="2">
        <v>40855</v>
      </c>
      <c r="C1869" s="2">
        <v>40861</v>
      </c>
      <c r="D1869" s="1" t="s">
        <v>52</v>
      </c>
      <c r="E1869" s="1" t="s">
        <v>14</v>
      </c>
      <c r="F1869" s="1" t="s">
        <v>2794</v>
      </c>
      <c r="G1869" s="1" t="s">
        <v>16</v>
      </c>
      <c r="H1869" s="1" t="s">
        <v>25</v>
      </c>
      <c r="I1869" s="1" t="s">
        <v>764</v>
      </c>
      <c r="J1869">
        <v>333.57600000000002</v>
      </c>
      <c r="K1869">
        <v>3</v>
      </c>
      <c r="L1869">
        <v>25.0182</v>
      </c>
    </row>
    <row r="1870" spans="1:12" x14ac:dyDescent="0.25">
      <c r="A1870" s="1" t="s">
        <v>2795</v>
      </c>
      <c r="B1870" s="2">
        <v>41176</v>
      </c>
      <c r="C1870" s="2">
        <v>41180</v>
      </c>
      <c r="D1870" s="1" t="s">
        <v>896</v>
      </c>
      <c r="E1870" s="1" t="s">
        <v>14</v>
      </c>
      <c r="F1870" s="1" t="s">
        <v>15</v>
      </c>
      <c r="G1870" s="1" t="s">
        <v>16</v>
      </c>
      <c r="H1870" s="1" t="s">
        <v>21</v>
      </c>
      <c r="I1870" s="1" t="s">
        <v>934</v>
      </c>
      <c r="J1870">
        <v>14.91</v>
      </c>
      <c r="K1870">
        <v>3</v>
      </c>
      <c r="L1870">
        <v>4.6220999999999997</v>
      </c>
    </row>
    <row r="1871" spans="1:12" x14ac:dyDescent="0.25">
      <c r="A1871" s="1" t="s">
        <v>2795</v>
      </c>
      <c r="B1871" s="2">
        <v>41176</v>
      </c>
      <c r="C1871" s="2">
        <v>41180</v>
      </c>
      <c r="D1871" s="1" t="s">
        <v>896</v>
      </c>
      <c r="E1871" s="1" t="s">
        <v>14</v>
      </c>
      <c r="F1871" s="1" t="s">
        <v>15</v>
      </c>
      <c r="G1871" s="1" t="s">
        <v>16</v>
      </c>
      <c r="H1871" s="1" t="s">
        <v>29</v>
      </c>
      <c r="I1871" s="1" t="s">
        <v>1613</v>
      </c>
      <c r="J1871">
        <v>1158.1199999999999</v>
      </c>
      <c r="K1871">
        <v>4</v>
      </c>
      <c r="L1871">
        <v>335.85480000000001</v>
      </c>
    </row>
    <row r="1872" spans="1:12" x14ac:dyDescent="0.25">
      <c r="A1872" s="1" t="s">
        <v>2796</v>
      </c>
      <c r="B1872" s="2">
        <v>41377</v>
      </c>
      <c r="C1872" s="2">
        <v>41381</v>
      </c>
      <c r="D1872" s="1" t="s">
        <v>2797</v>
      </c>
      <c r="E1872" s="1" t="s">
        <v>14</v>
      </c>
      <c r="F1872" s="1" t="s">
        <v>15</v>
      </c>
      <c r="G1872" s="1" t="s">
        <v>16</v>
      </c>
      <c r="H1872" s="1" t="s">
        <v>110</v>
      </c>
      <c r="I1872" s="1" t="s">
        <v>2798</v>
      </c>
      <c r="J1872">
        <v>638.28800000000001</v>
      </c>
      <c r="K1872">
        <v>7</v>
      </c>
      <c r="L1872">
        <v>-31.914400000000001</v>
      </c>
    </row>
    <row r="1873" spans="1:12" x14ac:dyDescent="0.25">
      <c r="A1873" s="1" t="s">
        <v>2796</v>
      </c>
      <c r="B1873" s="2">
        <v>41377</v>
      </c>
      <c r="C1873" s="2">
        <v>41381</v>
      </c>
      <c r="D1873" s="1" t="s">
        <v>2797</v>
      </c>
      <c r="E1873" s="1" t="s">
        <v>14</v>
      </c>
      <c r="F1873" s="1" t="s">
        <v>15</v>
      </c>
      <c r="G1873" s="1" t="s">
        <v>16</v>
      </c>
      <c r="H1873" s="1" t="s">
        <v>27</v>
      </c>
      <c r="I1873" s="1" t="s">
        <v>2799</v>
      </c>
      <c r="J1873">
        <v>13.208</v>
      </c>
      <c r="K1873">
        <v>1</v>
      </c>
      <c r="L1873">
        <v>4.6227999999999998</v>
      </c>
    </row>
    <row r="1874" spans="1:12" x14ac:dyDescent="0.25">
      <c r="A1874" s="1" t="s">
        <v>2800</v>
      </c>
      <c r="B1874" s="2">
        <v>41613</v>
      </c>
      <c r="C1874" s="2">
        <v>41618</v>
      </c>
      <c r="D1874" s="1" t="s">
        <v>840</v>
      </c>
      <c r="E1874" s="1" t="s">
        <v>14</v>
      </c>
      <c r="F1874" s="1" t="s">
        <v>47</v>
      </c>
      <c r="G1874" s="1" t="s">
        <v>16</v>
      </c>
      <c r="H1874" s="1" t="s">
        <v>67</v>
      </c>
      <c r="I1874" s="1" t="s">
        <v>2801</v>
      </c>
      <c r="J1874">
        <v>104.85</v>
      </c>
      <c r="K1874">
        <v>1</v>
      </c>
      <c r="L1874">
        <v>50.328000000000003</v>
      </c>
    </row>
    <row r="1875" spans="1:12" x14ac:dyDescent="0.25">
      <c r="A1875" s="1" t="s">
        <v>2802</v>
      </c>
      <c r="B1875" s="2">
        <v>40858</v>
      </c>
      <c r="C1875" s="2">
        <v>40865</v>
      </c>
      <c r="D1875" s="1" t="s">
        <v>733</v>
      </c>
      <c r="E1875" s="1" t="s">
        <v>14</v>
      </c>
      <c r="F1875" s="1" t="s">
        <v>15</v>
      </c>
      <c r="G1875" s="1" t="s">
        <v>16</v>
      </c>
      <c r="H1875" s="1" t="s">
        <v>23</v>
      </c>
      <c r="I1875" s="1" t="s">
        <v>1875</v>
      </c>
      <c r="J1875">
        <v>30.48</v>
      </c>
      <c r="K1875">
        <v>3</v>
      </c>
      <c r="L1875">
        <v>7.9248000000000003</v>
      </c>
    </row>
    <row r="1876" spans="1:12" x14ac:dyDescent="0.25">
      <c r="A1876" s="1" t="s">
        <v>2802</v>
      </c>
      <c r="B1876" s="2">
        <v>40858</v>
      </c>
      <c r="C1876" s="2">
        <v>40865</v>
      </c>
      <c r="D1876" s="1" t="s">
        <v>733</v>
      </c>
      <c r="E1876" s="1" t="s">
        <v>14</v>
      </c>
      <c r="F1876" s="1" t="s">
        <v>15</v>
      </c>
      <c r="G1876" s="1" t="s">
        <v>16</v>
      </c>
      <c r="H1876" s="1" t="s">
        <v>110</v>
      </c>
      <c r="I1876" s="1" t="s">
        <v>1608</v>
      </c>
      <c r="J1876">
        <v>112.648</v>
      </c>
      <c r="K1876">
        <v>1</v>
      </c>
      <c r="L1876">
        <v>11.264799999999999</v>
      </c>
    </row>
    <row r="1877" spans="1:12" x14ac:dyDescent="0.25">
      <c r="A1877" s="1" t="s">
        <v>2803</v>
      </c>
      <c r="B1877" s="2">
        <v>41001</v>
      </c>
      <c r="C1877" s="2">
        <v>41008</v>
      </c>
      <c r="D1877" s="1" t="s">
        <v>2804</v>
      </c>
      <c r="E1877" s="1" t="s">
        <v>14</v>
      </c>
      <c r="F1877" s="1" t="s">
        <v>15</v>
      </c>
      <c r="G1877" s="1" t="s">
        <v>16</v>
      </c>
      <c r="H1877" s="1" t="s">
        <v>736</v>
      </c>
      <c r="I1877" s="1" t="s">
        <v>2805</v>
      </c>
      <c r="J1877">
        <v>71.975999999999999</v>
      </c>
      <c r="K1877">
        <v>3</v>
      </c>
      <c r="L1877">
        <v>24.291899999999998</v>
      </c>
    </row>
    <row r="1878" spans="1:12" x14ac:dyDescent="0.25">
      <c r="A1878" s="1" t="s">
        <v>2806</v>
      </c>
      <c r="B1878" s="2">
        <v>41255</v>
      </c>
      <c r="C1878" s="2">
        <v>41259</v>
      </c>
      <c r="D1878" s="1" t="s">
        <v>344</v>
      </c>
      <c r="E1878" s="1" t="s">
        <v>14</v>
      </c>
      <c r="F1878" s="1" t="s">
        <v>2807</v>
      </c>
      <c r="G1878" s="1" t="s">
        <v>16</v>
      </c>
      <c r="H1878" s="1" t="s">
        <v>23</v>
      </c>
      <c r="I1878" s="1" t="s">
        <v>148</v>
      </c>
      <c r="J1878">
        <v>2.21</v>
      </c>
      <c r="K1878">
        <v>1</v>
      </c>
      <c r="L1878">
        <v>0.59670000000000001</v>
      </c>
    </row>
    <row r="1879" spans="1:12" x14ac:dyDescent="0.25">
      <c r="A1879" s="1" t="s">
        <v>2806</v>
      </c>
      <c r="B1879" s="2">
        <v>41255</v>
      </c>
      <c r="C1879" s="2">
        <v>41259</v>
      </c>
      <c r="D1879" s="1" t="s">
        <v>344</v>
      </c>
      <c r="E1879" s="1" t="s">
        <v>14</v>
      </c>
      <c r="F1879" s="1" t="s">
        <v>2807</v>
      </c>
      <c r="G1879" s="1" t="s">
        <v>16</v>
      </c>
      <c r="H1879" s="1" t="s">
        <v>128</v>
      </c>
      <c r="I1879" s="1" t="s">
        <v>2808</v>
      </c>
      <c r="J1879">
        <v>15.52</v>
      </c>
      <c r="K1879">
        <v>4</v>
      </c>
      <c r="L1879">
        <v>7.4496000000000002</v>
      </c>
    </row>
    <row r="1880" spans="1:12" x14ac:dyDescent="0.25">
      <c r="A1880" s="1" t="s">
        <v>2806</v>
      </c>
      <c r="B1880" s="2">
        <v>41255</v>
      </c>
      <c r="C1880" s="2">
        <v>41259</v>
      </c>
      <c r="D1880" s="1" t="s">
        <v>344</v>
      </c>
      <c r="E1880" s="1" t="s">
        <v>14</v>
      </c>
      <c r="F1880" s="1" t="s">
        <v>2807</v>
      </c>
      <c r="G1880" s="1" t="s">
        <v>16</v>
      </c>
      <c r="H1880" s="1" t="s">
        <v>67</v>
      </c>
      <c r="I1880" s="1" t="s">
        <v>2809</v>
      </c>
      <c r="J1880">
        <v>36.44</v>
      </c>
      <c r="K1880">
        <v>4</v>
      </c>
      <c r="L1880">
        <v>16.398</v>
      </c>
    </row>
    <row r="1881" spans="1:12" x14ac:dyDescent="0.25">
      <c r="A1881" s="1" t="s">
        <v>2810</v>
      </c>
      <c r="B1881" s="2">
        <v>41915</v>
      </c>
      <c r="C1881" s="2">
        <v>41921</v>
      </c>
      <c r="D1881" s="1" t="s">
        <v>2811</v>
      </c>
      <c r="E1881" s="1" t="s">
        <v>14</v>
      </c>
      <c r="F1881" s="1" t="s">
        <v>1161</v>
      </c>
      <c r="G1881" s="1" t="s">
        <v>88</v>
      </c>
      <c r="H1881" s="1" t="s">
        <v>296</v>
      </c>
      <c r="I1881" s="1" t="s">
        <v>297</v>
      </c>
      <c r="J1881">
        <v>217.76400000000001</v>
      </c>
      <c r="K1881">
        <v>6</v>
      </c>
      <c r="L1881">
        <v>-384.71640000000002</v>
      </c>
    </row>
    <row r="1882" spans="1:12" x14ac:dyDescent="0.25">
      <c r="A1882" s="1" t="s">
        <v>2810</v>
      </c>
      <c r="B1882" s="2">
        <v>41915</v>
      </c>
      <c r="C1882" s="2">
        <v>41921</v>
      </c>
      <c r="D1882" s="1" t="s">
        <v>2811</v>
      </c>
      <c r="E1882" s="1" t="s">
        <v>14</v>
      </c>
      <c r="F1882" s="1" t="s">
        <v>1161</v>
      </c>
      <c r="G1882" s="1" t="s">
        <v>88</v>
      </c>
      <c r="H1882" s="1" t="s">
        <v>122</v>
      </c>
      <c r="I1882" s="1" t="s">
        <v>2812</v>
      </c>
      <c r="J1882">
        <v>39.072000000000003</v>
      </c>
      <c r="K1882">
        <v>6</v>
      </c>
      <c r="L1882">
        <v>4.3956</v>
      </c>
    </row>
    <row r="1883" spans="1:12" x14ac:dyDescent="0.25">
      <c r="A1883" s="1" t="s">
        <v>2810</v>
      </c>
      <c r="B1883" s="2">
        <v>41915</v>
      </c>
      <c r="C1883" s="2">
        <v>41921</v>
      </c>
      <c r="D1883" s="1" t="s">
        <v>2811</v>
      </c>
      <c r="E1883" s="1" t="s">
        <v>14</v>
      </c>
      <c r="F1883" s="1" t="s">
        <v>1161</v>
      </c>
      <c r="G1883" s="1" t="s">
        <v>88</v>
      </c>
      <c r="H1883" s="1" t="s">
        <v>27</v>
      </c>
      <c r="I1883" s="1" t="s">
        <v>1071</v>
      </c>
      <c r="J1883">
        <v>22.638000000000002</v>
      </c>
      <c r="K1883">
        <v>7</v>
      </c>
      <c r="L1883">
        <v>-16.601199999999999</v>
      </c>
    </row>
    <row r="1884" spans="1:12" x14ac:dyDescent="0.25">
      <c r="A1884" s="1" t="s">
        <v>2810</v>
      </c>
      <c r="B1884" s="2">
        <v>41915</v>
      </c>
      <c r="C1884" s="2">
        <v>41921</v>
      </c>
      <c r="D1884" s="1" t="s">
        <v>2811</v>
      </c>
      <c r="E1884" s="1" t="s">
        <v>14</v>
      </c>
      <c r="F1884" s="1" t="s">
        <v>1161</v>
      </c>
      <c r="G1884" s="1" t="s">
        <v>88</v>
      </c>
      <c r="H1884" s="1" t="s">
        <v>23</v>
      </c>
      <c r="I1884" s="1" t="s">
        <v>1528</v>
      </c>
      <c r="J1884">
        <v>95.144000000000005</v>
      </c>
      <c r="K1884">
        <v>7</v>
      </c>
      <c r="L1884">
        <v>10.7037</v>
      </c>
    </row>
    <row r="1885" spans="1:12" x14ac:dyDescent="0.25">
      <c r="A1885" s="1" t="s">
        <v>2813</v>
      </c>
      <c r="B1885" s="2">
        <v>41912</v>
      </c>
      <c r="C1885" s="2">
        <v>41915</v>
      </c>
      <c r="D1885" s="1" t="s">
        <v>567</v>
      </c>
      <c r="E1885" s="1" t="s">
        <v>14</v>
      </c>
      <c r="F1885" s="1" t="s">
        <v>1625</v>
      </c>
      <c r="G1885" s="1" t="s">
        <v>16</v>
      </c>
      <c r="H1885" s="1" t="s">
        <v>119</v>
      </c>
      <c r="I1885" s="1" t="s">
        <v>1374</v>
      </c>
      <c r="J1885">
        <v>35</v>
      </c>
      <c r="K1885">
        <v>7</v>
      </c>
      <c r="L1885">
        <v>16.8</v>
      </c>
    </row>
    <row r="1886" spans="1:12" x14ac:dyDescent="0.25">
      <c r="A1886" s="1" t="s">
        <v>2813</v>
      </c>
      <c r="B1886" s="2">
        <v>41912</v>
      </c>
      <c r="C1886" s="2">
        <v>41915</v>
      </c>
      <c r="D1886" s="1" t="s">
        <v>567</v>
      </c>
      <c r="E1886" s="1" t="s">
        <v>14</v>
      </c>
      <c r="F1886" s="1" t="s">
        <v>1625</v>
      </c>
      <c r="G1886" s="1" t="s">
        <v>16</v>
      </c>
      <c r="H1886" s="1" t="s">
        <v>110</v>
      </c>
      <c r="I1886" s="1" t="s">
        <v>841</v>
      </c>
      <c r="J1886">
        <v>72.784000000000006</v>
      </c>
      <c r="K1886">
        <v>1</v>
      </c>
      <c r="L1886">
        <v>0</v>
      </c>
    </row>
    <row r="1887" spans="1:12" x14ac:dyDescent="0.25">
      <c r="A1887" s="1" t="s">
        <v>2813</v>
      </c>
      <c r="B1887" s="2">
        <v>41912</v>
      </c>
      <c r="C1887" s="2">
        <v>41915</v>
      </c>
      <c r="D1887" s="1" t="s">
        <v>567</v>
      </c>
      <c r="E1887" s="1" t="s">
        <v>14</v>
      </c>
      <c r="F1887" s="1" t="s">
        <v>1625</v>
      </c>
      <c r="G1887" s="1" t="s">
        <v>16</v>
      </c>
      <c r="H1887" s="1" t="s">
        <v>29</v>
      </c>
      <c r="I1887" s="1" t="s">
        <v>332</v>
      </c>
      <c r="J1887">
        <v>97.84</v>
      </c>
      <c r="K1887">
        <v>2</v>
      </c>
      <c r="L1887">
        <v>25.438400000000001</v>
      </c>
    </row>
    <row r="1888" spans="1:12" x14ac:dyDescent="0.25">
      <c r="A1888" s="1" t="s">
        <v>2813</v>
      </c>
      <c r="B1888" s="2">
        <v>41912</v>
      </c>
      <c r="C1888" s="2">
        <v>41915</v>
      </c>
      <c r="D1888" s="1" t="s">
        <v>567</v>
      </c>
      <c r="E1888" s="1" t="s">
        <v>14</v>
      </c>
      <c r="F1888" s="1" t="s">
        <v>1625</v>
      </c>
      <c r="G1888" s="1" t="s">
        <v>16</v>
      </c>
      <c r="H1888" s="1" t="s">
        <v>21</v>
      </c>
      <c r="I1888" s="1" t="s">
        <v>665</v>
      </c>
      <c r="J1888">
        <v>51.75</v>
      </c>
      <c r="K1888">
        <v>1</v>
      </c>
      <c r="L1888">
        <v>15.525</v>
      </c>
    </row>
    <row r="1889" spans="1:12" x14ac:dyDescent="0.25">
      <c r="A1889" s="1" t="s">
        <v>2813</v>
      </c>
      <c r="B1889" s="2">
        <v>41912</v>
      </c>
      <c r="C1889" s="2">
        <v>41915</v>
      </c>
      <c r="D1889" s="1" t="s">
        <v>567</v>
      </c>
      <c r="E1889" s="1" t="s">
        <v>14</v>
      </c>
      <c r="F1889" s="1" t="s">
        <v>1625</v>
      </c>
      <c r="G1889" s="1" t="s">
        <v>16</v>
      </c>
      <c r="H1889" s="1" t="s">
        <v>27</v>
      </c>
      <c r="I1889" s="1" t="s">
        <v>597</v>
      </c>
      <c r="J1889">
        <v>46.671999999999997</v>
      </c>
      <c r="K1889">
        <v>2</v>
      </c>
      <c r="L1889">
        <v>16.3352</v>
      </c>
    </row>
    <row r="1890" spans="1:12" x14ac:dyDescent="0.25">
      <c r="A1890" s="1" t="s">
        <v>2814</v>
      </c>
      <c r="B1890" s="2">
        <v>40990</v>
      </c>
      <c r="C1890" s="2">
        <v>40992</v>
      </c>
      <c r="D1890" s="1" t="s">
        <v>156</v>
      </c>
      <c r="E1890" s="1" t="s">
        <v>14</v>
      </c>
      <c r="F1890" s="1" t="s">
        <v>1425</v>
      </c>
      <c r="G1890" s="1" t="s">
        <v>16</v>
      </c>
      <c r="H1890" s="1" t="s">
        <v>25</v>
      </c>
      <c r="I1890" s="1" t="s">
        <v>914</v>
      </c>
      <c r="J1890">
        <v>15.984</v>
      </c>
      <c r="K1890">
        <v>2</v>
      </c>
      <c r="L1890">
        <v>1.1988000000000001</v>
      </c>
    </row>
    <row r="1891" spans="1:12" x14ac:dyDescent="0.25">
      <c r="A1891" s="1" t="s">
        <v>2815</v>
      </c>
      <c r="B1891" s="2">
        <v>40990</v>
      </c>
      <c r="C1891" s="2">
        <v>40994</v>
      </c>
      <c r="D1891" s="1" t="s">
        <v>2816</v>
      </c>
      <c r="E1891" s="1" t="s">
        <v>14</v>
      </c>
      <c r="F1891" s="1" t="s">
        <v>197</v>
      </c>
      <c r="G1891" s="1" t="s">
        <v>16</v>
      </c>
      <c r="H1891" s="1" t="s">
        <v>67</v>
      </c>
      <c r="I1891" s="1" t="s">
        <v>159</v>
      </c>
      <c r="J1891">
        <v>105.52</v>
      </c>
      <c r="K1891">
        <v>4</v>
      </c>
      <c r="L1891">
        <v>48.539200000000001</v>
      </c>
    </row>
    <row r="1892" spans="1:12" x14ac:dyDescent="0.25">
      <c r="A1892" s="1" t="s">
        <v>2815</v>
      </c>
      <c r="B1892" s="2">
        <v>40990</v>
      </c>
      <c r="C1892" s="2">
        <v>40994</v>
      </c>
      <c r="D1892" s="1" t="s">
        <v>2816</v>
      </c>
      <c r="E1892" s="1" t="s">
        <v>14</v>
      </c>
      <c r="F1892" s="1" t="s">
        <v>197</v>
      </c>
      <c r="G1892" s="1" t="s">
        <v>16</v>
      </c>
      <c r="H1892" s="1" t="s">
        <v>21</v>
      </c>
      <c r="I1892" s="1" t="s">
        <v>2817</v>
      </c>
      <c r="J1892">
        <v>91.96</v>
      </c>
      <c r="K1892">
        <v>2</v>
      </c>
      <c r="L1892">
        <v>15.6332</v>
      </c>
    </row>
    <row r="1893" spans="1:12" x14ac:dyDescent="0.25">
      <c r="A1893" s="1" t="s">
        <v>2815</v>
      </c>
      <c r="B1893" s="2">
        <v>40990</v>
      </c>
      <c r="C1893" s="2">
        <v>40994</v>
      </c>
      <c r="D1893" s="1" t="s">
        <v>2816</v>
      </c>
      <c r="E1893" s="1" t="s">
        <v>14</v>
      </c>
      <c r="F1893" s="1" t="s">
        <v>197</v>
      </c>
      <c r="G1893" s="1" t="s">
        <v>16</v>
      </c>
      <c r="H1893" s="1" t="s">
        <v>25</v>
      </c>
      <c r="I1893" s="1" t="s">
        <v>556</v>
      </c>
      <c r="J1893">
        <v>1487.9760000000001</v>
      </c>
      <c r="K1893">
        <v>3</v>
      </c>
      <c r="L1893">
        <v>185.99700000000001</v>
      </c>
    </row>
    <row r="1894" spans="1:12" x14ac:dyDescent="0.25">
      <c r="A1894" s="1" t="s">
        <v>2818</v>
      </c>
      <c r="B1894" s="2">
        <v>41772</v>
      </c>
      <c r="C1894" s="2">
        <v>41778</v>
      </c>
      <c r="D1894" s="1" t="s">
        <v>2819</v>
      </c>
      <c r="E1894" s="1" t="s">
        <v>14</v>
      </c>
      <c r="F1894" s="1" t="s">
        <v>47</v>
      </c>
      <c r="G1894" s="1" t="s">
        <v>16</v>
      </c>
      <c r="H1894" s="1" t="s">
        <v>122</v>
      </c>
      <c r="I1894" s="1" t="s">
        <v>2820</v>
      </c>
      <c r="J1894">
        <v>238.62</v>
      </c>
      <c r="K1894">
        <v>2</v>
      </c>
      <c r="L1894">
        <v>4.7724000000000002</v>
      </c>
    </row>
    <row r="1895" spans="1:12" x14ac:dyDescent="0.25">
      <c r="A1895" s="1" t="s">
        <v>2818</v>
      </c>
      <c r="B1895" s="2">
        <v>41772</v>
      </c>
      <c r="C1895" s="2">
        <v>41778</v>
      </c>
      <c r="D1895" s="1" t="s">
        <v>2819</v>
      </c>
      <c r="E1895" s="1" t="s">
        <v>14</v>
      </c>
      <c r="F1895" s="1" t="s">
        <v>47</v>
      </c>
      <c r="G1895" s="1" t="s">
        <v>16</v>
      </c>
      <c r="H1895" s="1" t="s">
        <v>29</v>
      </c>
      <c r="I1895" s="1" t="s">
        <v>2821</v>
      </c>
      <c r="J1895">
        <v>7.77</v>
      </c>
      <c r="K1895">
        <v>1</v>
      </c>
      <c r="L1895">
        <v>2.0979000000000001</v>
      </c>
    </row>
    <row r="1896" spans="1:12" x14ac:dyDescent="0.25">
      <c r="A1896" s="1" t="s">
        <v>2818</v>
      </c>
      <c r="B1896" s="2">
        <v>41772</v>
      </c>
      <c r="C1896" s="2">
        <v>41778</v>
      </c>
      <c r="D1896" s="1" t="s">
        <v>2819</v>
      </c>
      <c r="E1896" s="1" t="s">
        <v>14</v>
      </c>
      <c r="F1896" s="1" t="s">
        <v>47</v>
      </c>
      <c r="G1896" s="1" t="s">
        <v>16</v>
      </c>
      <c r="H1896" s="1" t="s">
        <v>31</v>
      </c>
      <c r="I1896" s="1" t="s">
        <v>1753</v>
      </c>
      <c r="J1896">
        <v>285.48</v>
      </c>
      <c r="K1896">
        <v>5</v>
      </c>
      <c r="L1896">
        <v>-10.705500000000001</v>
      </c>
    </row>
    <row r="1897" spans="1:12" x14ac:dyDescent="0.25">
      <c r="A1897" s="1" t="s">
        <v>2818</v>
      </c>
      <c r="B1897" s="2">
        <v>41772</v>
      </c>
      <c r="C1897" s="2">
        <v>41778</v>
      </c>
      <c r="D1897" s="1" t="s">
        <v>2819</v>
      </c>
      <c r="E1897" s="1" t="s">
        <v>14</v>
      </c>
      <c r="F1897" s="1" t="s">
        <v>47</v>
      </c>
      <c r="G1897" s="1" t="s">
        <v>16</v>
      </c>
      <c r="H1897" s="1" t="s">
        <v>27</v>
      </c>
      <c r="I1897" s="1" t="s">
        <v>1094</v>
      </c>
      <c r="J1897">
        <v>19.167999999999999</v>
      </c>
      <c r="K1897">
        <v>4</v>
      </c>
      <c r="L1897">
        <v>6.4691999999999998</v>
      </c>
    </row>
    <row r="1898" spans="1:12" x14ac:dyDescent="0.25">
      <c r="A1898" s="1" t="s">
        <v>2822</v>
      </c>
      <c r="B1898" s="2">
        <v>41108</v>
      </c>
      <c r="C1898" s="2">
        <v>41112</v>
      </c>
      <c r="D1898" s="1" t="s">
        <v>646</v>
      </c>
      <c r="E1898" s="1" t="s">
        <v>14</v>
      </c>
      <c r="F1898" s="1" t="s">
        <v>197</v>
      </c>
      <c r="G1898" s="1" t="s">
        <v>16</v>
      </c>
      <c r="H1898" s="1" t="s">
        <v>58</v>
      </c>
      <c r="I1898" s="1" t="s">
        <v>2759</v>
      </c>
      <c r="J1898">
        <v>519.96</v>
      </c>
      <c r="K1898">
        <v>4</v>
      </c>
      <c r="L1898">
        <v>176.78639999999999</v>
      </c>
    </row>
    <row r="1899" spans="1:12" x14ac:dyDescent="0.25">
      <c r="A1899" s="1" t="s">
        <v>2823</v>
      </c>
      <c r="B1899" s="2">
        <v>41971</v>
      </c>
      <c r="C1899" s="2">
        <v>41977</v>
      </c>
      <c r="D1899" s="1" t="s">
        <v>2824</v>
      </c>
      <c r="E1899" s="1" t="s">
        <v>14</v>
      </c>
      <c r="F1899" s="1" t="s">
        <v>15</v>
      </c>
      <c r="G1899" s="1" t="s">
        <v>16</v>
      </c>
      <c r="H1899" s="1" t="s">
        <v>25</v>
      </c>
      <c r="I1899" s="1" t="s">
        <v>2825</v>
      </c>
      <c r="J1899">
        <v>57.567999999999998</v>
      </c>
      <c r="K1899">
        <v>4</v>
      </c>
      <c r="L1899">
        <v>5.7568000000000001</v>
      </c>
    </row>
    <row r="1900" spans="1:12" x14ac:dyDescent="0.25">
      <c r="A1900" s="1" t="s">
        <v>2826</v>
      </c>
      <c r="B1900" s="2">
        <v>40995</v>
      </c>
      <c r="C1900" s="2">
        <v>41002</v>
      </c>
      <c r="D1900" s="1" t="s">
        <v>2228</v>
      </c>
      <c r="E1900" s="1" t="s">
        <v>14</v>
      </c>
      <c r="F1900" s="1" t="s">
        <v>36</v>
      </c>
      <c r="G1900" s="1" t="s">
        <v>37</v>
      </c>
      <c r="H1900" s="1" t="s">
        <v>43</v>
      </c>
      <c r="I1900" s="1" t="s">
        <v>2827</v>
      </c>
      <c r="J1900">
        <v>83.7</v>
      </c>
      <c r="K1900">
        <v>5</v>
      </c>
      <c r="L1900">
        <v>3.3479999999999999</v>
      </c>
    </row>
    <row r="1901" spans="1:12" x14ac:dyDescent="0.25">
      <c r="A1901" s="1" t="s">
        <v>2828</v>
      </c>
      <c r="B1901" s="2">
        <v>41230</v>
      </c>
      <c r="C1901" s="2">
        <v>41234</v>
      </c>
      <c r="D1901" s="1" t="s">
        <v>2829</v>
      </c>
      <c r="E1901" s="1" t="s">
        <v>14</v>
      </c>
      <c r="F1901" s="1" t="s">
        <v>197</v>
      </c>
      <c r="G1901" s="1" t="s">
        <v>16</v>
      </c>
      <c r="H1901" s="1" t="s">
        <v>25</v>
      </c>
      <c r="I1901" s="1" t="s">
        <v>2830</v>
      </c>
      <c r="J1901">
        <v>415.96800000000002</v>
      </c>
      <c r="K1901">
        <v>4</v>
      </c>
      <c r="L1901">
        <v>51.996000000000002</v>
      </c>
    </row>
    <row r="1902" spans="1:12" x14ac:dyDescent="0.25">
      <c r="A1902" s="1" t="s">
        <v>2828</v>
      </c>
      <c r="B1902" s="2">
        <v>41230</v>
      </c>
      <c r="C1902" s="2">
        <v>41234</v>
      </c>
      <c r="D1902" s="1" t="s">
        <v>2829</v>
      </c>
      <c r="E1902" s="1" t="s">
        <v>14</v>
      </c>
      <c r="F1902" s="1" t="s">
        <v>197</v>
      </c>
      <c r="G1902" s="1" t="s">
        <v>16</v>
      </c>
      <c r="H1902" s="1" t="s">
        <v>43</v>
      </c>
      <c r="I1902" s="1" t="s">
        <v>2831</v>
      </c>
      <c r="J1902">
        <v>304.89999999999998</v>
      </c>
      <c r="K1902">
        <v>5</v>
      </c>
      <c r="L1902">
        <v>6.0979999999999999</v>
      </c>
    </row>
    <row r="1903" spans="1:12" x14ac:dyDescent="0.25">
      <c r="A1903" s="1" t="s">
        <v>2828</v>
      </c>
      <c r="B1903" s="2">
        <v>41230</v>
      </c>
      <c r="C1903" s="2">
        <v>41234</v>
      </c>
      <c r="D1903" s="1" t="s">
        <v>2829</v>
      </c>
      <c r="E1903" s="1" t="s">
        <v>14</v>
      </c>
      <c r="F1903" s="1" t="s">
        <v>197</v>
      </c>
      <c r="G1903" s="1" t="s">
        <v>16</v>
      </c>
      <c r="H1903" s="1" t="s">
        <v>21</v>
      </c>
      <c r="I1903" s="1" t="s">
        <v>2832</v>
      </c>
      <c r="J1903">
        <v>80.959999999999994</v>
      </c>
      <c r="K1903">
        <v>4</v>
      </c>
      <c r="L1903">
        <v>29.145600000000002</v>
      </c>
    </row>
    <row r="1904" spans="1:12" x14ac:dyDescent="0.25">
      <c r="A1904" s="1" t="s">
        <v>2828</v>
      </c>
      <c r="B1904" s="2">
        <v>41230</v>
      </c>
      <c r="C1904" s="2">
        <v>41234</v>
      </c>
      <c r="D1904" s="1" t="s">
        <v>2829</v>
      </c>
      <c r="E1904" s="1" t="s">
        <v>14</v>
      </c>
      <c r="F1904" s="1" t="s">
        <v>197</v>
      </c>
      <c r="G1904" s="1" t="s">
        <v>16</v>
      </c>
      <c r="H1904" s="1" t="s">
        <v>43</v>
      </c>
      <c r="I1904" s="1" t="s">
        <v>2833</v>
      </c>
      <c r="J1904">
        <v>777.21</v>
      </c>
      <c r="K1904">
        <v>7</v>
      </c>
      <c r="L1904">
        <v>54.404699999999998</v>
      </c>
    </row>
    <row r="1905" spans="1:12" x14ac:dyDescent="0.25">
      <c r="A1905" s="1" t="s">
        <v>2828</v>
      </c>
      <c r="B1905" s="2">
        <v>41230</v>
      </c>
      <c r="C1905" s="2">
        <v>41234</v>
      </c>
      <c r="D1905" s="1" t="s">
        <v>2829</v>
      </c>
      <c r="E1905" s="1" t="s">
        <v>14</v>
      </c>
      <c r="F1905" s="1" t="s">
        <v>197</v>
      </c>
      <c r="G1905" s="1" t="s">
        <v>16</v>
      </c>
      <c r="H1905" s="1" t="s">
        <v>67</v>
      </c>
      <c r="I1905" s="1" t="s">
        <v>2834</v>
      </c>
      <c r="J1905">
        <v>32.4</v>
      </c>
      <c r="K1905">
        <v>5</v>
      </c>
      <c r="L1905">
        <v>15.552</v>
      </c>
    </row>
    <row r="1906" spans="1:12" x14ac:dyDescent="0.25">
      <c r="A1906" s="1" t="s">
        <v>2828</v>
      </c>
      <c r="B1906" s="2">
        <v>41230</v>
      </c>
      <c r="C1906" s="2">
        <v>41234</v>
      </c>
      <c r="D1906" s="1" t="s">
        <v>2829</v>
      </c>
      <c r="E1906" s="1" t="s">
        <v>14</v>
      </c>
      <c r="F1906" s="1" t="s">
        <v>197</v>
      </c>
      <c r="G1906" s="1" t="s">
        <v>16</v>
      </c>
      <c r="H1906" s="1" t="s">
        <v>110</v>
      </c>
      <c r="I1906" s="1" t="s">
        <v>2835</v>
      </c>
      <c r="J1906">
        <v>225.56800000000001</v>
      </c>
      <c r="K1906">
        <v>2</v>
      </c>
      <c r="L1906">
        <v>2.8195999999999999</v>
      </c>
    </row>
    <row r="1907" spans="1:12" x14ac:dyDescent="0.25">
      <c r="A1907" s="1" t="s">
        <v>2828</v>
      </c>
      <c r="B1907" s="2">
        <v>41230</v>
      </c>
      <c r="C1907" s="2">
        <v>41234</v>
      </c>
      <c r="D1907" s="1" t="s">
        <v>2829</v>
      </c>
      <c r="E1907" s="1" t="s">
        <v>14</v>
      </c>
      <c r="F1907" s="1" t="s">
        <v>197</v>
      </c>
      <c r="G1907" s="1" t="s">
        <v>16</v>
      </c>
      <c r="H1907" s="1" t="s">
        <v>21</v>
      </c>
      <c r="I1907" s="1" t="s">
        <v>2017</v>
      </c>
      <c r="J1907">
        <v>36.6</v>
      </c>
      <c r="K1907">
        <v>3</v>
      </c>
      <c r="L1907">
        <v>15.372</v>
      </c>
    </row>
    <row r="1908" spans="1:12" x14ac:dyDescent="0.25">
      <c r="A1908" s="1" t="s">
        <v>2836</v>
      </c>
      <c r="B1908" s="2">
        <v>41886</v>
      </c>
      <c r="C1908" s="2">
        <v>41890</v>
      </c>
      <c r="D1908" s="1" t="s">
        <v>2837</v>
      </c>
      <c r="E1908" s="1" t="s">
        <v>14</v>
      </c>
      <c r="F1908" s="1" t="s">
        <v>319</v>
      </c>
      <c r="G1908" s="1" t="s">
        <v>16</v>
      </c>
      <c r="H1908" s="1" t="s">
        <v>296</v>
      </c>
      <c r="I1908" s="1" t="s">
        <v>2667</v>
      </c>
      <c r="J1908">
        <v>239.666</v>
      </c>
      <c r="K1908">
        <v>2</v>
      </c>
      <c r="L1908">
        <v>14.098000000000001</v>
      </c>
    </row>
    <row r="1909" spans="1:12" x14ac:dyDescent="0.25">
      <c r="A1909" s="1" t="s">
        <v>2838</v>
      </c>
      <c r="B1909" s="2">
        <v>41586</v>
      </c>
      <c r="C1909" s="2">
        <v>41591</v>
      </c>
      <c r="D1909" s="1" t="s">
        <v>2178</v>
      </c>
      <c r="E1909" s="1" t="s">
        <v>14</v>
      </c>
      <c r="F1909" s="1" t="s">
        <v>2839</v>
      </c>
      <c r="G1909" s="1" t="s">
        <v>2840</v>
      </c>
      <c r="H1909" s="1" t="s">
        <v>110</v>
      </c>
      <c r="I1909" s="1" t="s">
        <v>365</v>
      </c>
      <c r="J1909">
        <v>1603.136</v>
      </c>
      <c r="K1909">
        <v>4</v>
      </c>
      <c r="L1909">
        <v>100.196</v>
      </c>
    </row>
    <row r="1910" spans="1:12" x14ac:dyDescent="0.25">
      <c r="A1910" s="1" t="s">
        <v>2841</v>
      </c>
      <c r="B1910" s="2">
        <v>41440</v>
      </c>
      <c r="C1910" s="2">
        <v>41440</v>
      </c>
      <c r="D1910" s="1" t="s">
        <v>1231</v>
      </c>
      <c r="E1910" s="1" t="s">
        <v>14</v>
      </c>
      <c r="F1910" s="1" t="s">
        <v>401</v>
      </c>
      <c r="G1910" s="1" t="s">
        <v>16</v>
      </c>
      <c r="H1910" s="1" t="s">
        <v>31</v>
      </c>
      <c r="I1910" s="1" t="s">
        <v>2682</v>
      </c>
      <c r="J1910">
        <v>1293.4880000000001</v>
      </c>
      <c r="K1910">
        <v>7</v>
      </c>
      <c r="L1910">
        <v>80.843000000000004</v>
      </c>
    </row>
    <row r="1911" spans="1:12" x14ac:dyDescent="0.25">
      <c r="A1911" s="1" t="s">
        <v>2842</v>
      </c>
      <c r="B1911" s="2">
        <v>41536</v>
      </c>
      <c r="C1911" s="2">
        <v>41540</v>
      </c>
      <c r="D1911" s="1" t="s">
        <v>928</v>
      </c>
      <c r="E1911" s="1" t="s">
        <v>14</v>
      </c>
      <c r="F1911" s="1" t="s">
        <v>197</v>
      </c>
      <c r="G1911" s="1" t="s">
        <v>16</v>
      </c>
      <c r="H1911" s="1" t="s">
        <v>110</v>
      </c>
      <c r="I1911" s="1" t="s">
        <v>365</v>
      </c>
      <c r="J1911">
        <v>801.56799999999998</v>
      </c>
      <c r="K1911">
        <v>2</v>
      </c>
      <c r="L1911">
        <v>50.097999999999999</v>
      </c>
    </row>
    <row r="1912" spans="1:12" x14ac:dyDescent="0.25">
      <c r="A1912" s="1" t="s">
        <v>2842</v>
      </c>
      <c r="B1912" s="2">
        <v>41536</v>
      </c>
      <c r="C1912" s="2">
        <v>41540</v>
      </c>
      <c r="D1912" s="1" t="s">
        <v>928</v>
      </c>
      <c r="E1912" s="1" t="s">
        <v>14</v>
      </c>
      <c r="F1912" s="1" t="s">
        <v>197</v>
      </c>
      <c r="G1912" s="1" t="s">
        <v>16</v>
      </c>
      <c r="H1912" s="1" t="s">
        <v>67</v>
      </c>
      <c r="I1912" s="1" t="s">
        <v>2843</v>
      </c>
      <c r="J1912">
        <v>368.91</v>
      </c>
      <c r="K1912">
        <v>9</v>
      </c>
      <c r="L1912">
        <v>180.76589999999999</v>
      </c>
    </row>
    <row r="1913" spans="1:12" x14ac:dyDescent="0.25">
      <c r="A1913" s="1" t="s">
        <v>2842</v>
      </c>
      <c r="B1913" s="2">
        <v>41536</v>
      </c>
      <c r="C1913" s="2">
        <v>41540</v>
      </c>
      <c r="D1913" s="1" t="s">
        <v>928</v>
      </c>
      <c r="E1913" s="1" t="s">
        <v>14</v>
      </c>
      <c r="F1913" s="1" t="s">
        <v>197</v>
      </c>
      <c r="G1913" s="1" t="s">
        <v>16</v>
      </c>
      <c r="H1913" s="1" t="s">
        <v>110</v>
      </c>
      <c r="I1913" s="1" t="s">
        <v>1146</v>
      </c>
      <c r="J1913">
        <v>885.52800000000002</v>
      </c>
      <c r="K1913">
        <v>9</v>
      </c>
      <c r="L1913">
        <v>-99.621899999999997</v>
      </c>
    </row>
    <row r="1914" spans="1:12" x14ac:dyDescent="0.25">
      <c r="A1914" s="1" t="s">
        <v>2844</v>
      </c>
      <c r="B1914" s="2">
        <v>41347</v>
      </c>
      <c r="C1914" s="2">
        <v>41349</v>
      </c>
      <c r="D1914" s="1" t="s">
        <v>2443</v>
      </c>
      <c r="E1914" s="1" t="s">
        <v>14</v>
      </c>
      <c r="F1914" s="1" t="s">
        <v>47</v>
      </c>
      <c r="G1914" s="1" t="s">
        <v>16</v>
      </c>
      <c r="H1914" s="1" t="s">
        <v>21</v>
      </c>
      <c r="I1914" s="1" t="s">
        <v>2845</v>
      </c>
      <c r="J1914">
        <v>28.28</v>
      </c>
      <c r="K1914">
        <v>2</v>
      </c>
      <c r="L1914">
        <v>7.3528000000000002</v>
      </c>
    </row>
    <row r="1915" spans="1:12" x14ac:dyDescent="0.25">
      <c r="A1915" s="1" t="s">
        <v>2844</v>
      </c>
      <c r="B1915" s="2">
        <v>41347</v>
      </c>
      <c r="C1915" s="2">
        <v>41349</v>
      </c>
      <c r="D1915" s="1" t="s">
        <v>2443</v>
      </c>
      <c r="E1915" s="1" t="s">
        <v>14</v>
      </c>
      <c r="F1915" s="1" t="s">
        <v>47</v>
      </c>
      <c r="G1915" s="1" t="s">
        <v>16</v>
      </c>
      <c r="H1915" s="1" t="s">
        <v>122</v>
      </c>
      <c r="I1915" s="1" t="s">
        <v>1504</v>
      </c>
      <c r="J1915">
        <v>4912.59</v>
      </c>
      <c r="K1915">
        <v>3</v>
      </c>
      <c r="L1915">
        <v>196.50360000000001</v>
      </c>
    </row>
    <row r="1916" spans="1:12" x14ac:dyDescent="0.25">
      <c r="A1916" s="1" t="s">
        <v>2846</v>
      </c>
      <c r="B1916" s="2">
        <v>40832</v>
      </c>
      <c r="C1916" s="2">
        <v>40833</v>
      </c>
      <c r="D1916" s="1" t="s">
        <v>2847</v>
      </c>
      <c r="E1916" s="1" t="s">
        <v>14</v>
      </c>
      <c r="F1916" s="1" t="s">
        <v>47</v>
      </c>
      <c r="G1916" s="1" t="s">
        <v>16</v>
      </c>
      <c r="H1916" s="1" t="s">
        <v>27</v>
      </c>
      <c r="I1916" s="1" t="s">
        <v>2848</v>
      </c>
      <c r="J1916">
        <v>14.352</v>
      </c>
      <c r="K1916">
        <v>3</v>
      </c>
      <c r="L1916">
        <v>5.0232000000000001</v>
      </c>
    </row>
    <row r="1917" spans="1:12" x14ac:dyDescent="0.25">
      <c r="A1917" s="1" t="s">
        <v>2846</v>
      </c>
      <c r="B1917" s="2">
        <v>40832</v>
      </c>
      <c r="C1917" s="2">
        <v>40833</v>
      </c>
      <c r="D1917" s="1" t="s">
        <v>2847</v>
      </c>
      <c r="E1917" s="1" t="s">
        <v>14</v>
      </c>
      <c r="F1917" s="1" t="s">
        <v>47</v>
      </c>
      <c r="G1917" s="1" t="s">
        <v>16</v>
      </c>
      <c r="H1917" s="1" t="s">
        <v>58</v>
      </c>
      <c r="I1917" s="1" t="s">
        <v>507</v>
      </c>
      <c r="J1917">
        <v>179.97</v>
      </c>
      <c r="K1917">
        <v>3</v>
      </c>
      <c r="L1917">
        <v>86.385599999999997</v>
      </c>
    </row>
    <row r="1918" spans="1:12" x14ac:dyDescent="0.25">
      <c r="A1918" s="1" t="s">
        <v>2849</v>
      </c>
      <c r="B1918" s="2">
        <v>41892</v>
      </c>
      <c r="C1918" s="2">
        <v>41897</v>
      </c>
      <c r="D1918" s="1" t="s">
        <v>2850</v>
      </c>
      <c r="E1918" s="1" t="s">
        <v>14</v>
      </c>
      <c r="F1918" s="1" t="s">
        <v>15</v>
      </c>
      <c r="G1918" s="1" t="s">
        <v>16</v>
      </c>
      <c r="H1918" s="1" t="s">
        <v>43</v>
      </c>
      <c r="I1918" s="1" t="s">
        <v>1380</v>
      </c>
      <c r="J1918">
        <v>99.87</v>
      </c>
      <c r="K1918">
        <v>3</v>
      </c>
      <c r="L1918">
        <v>23.968800000000002</v>
      </c>
    </row>
    <row r="1919" spans="1:12" x14ac:dyDescent="0.25">
      <c r="A1919" s="1" t="s">
        <v>2851</v>
      </c>
      <c r="B1919" s="2">
        <v>40848</v>
      </c>
      <c r="C1919" s="2">
        <v>40855</v>
      </c>
      <c r="D1919" s="1" t="s">
        <v>2089</v>
      </c>
      <c r="E1919" s="1" t="s">
        <v>14</v>
      </c>
      <c r="F1919" s="1" t="s">
        <v>15</v>
      </c>
      <c r="G1919" s="1" t="s">
        <v>16</v>
      </c>
      <c r="H1919" s="1" t="s">
        <v>17</v>
      </c>
      <c r="I1919" s="1" t="s">
        <v>2785</v>
      </c>
      <c r="J1919">
        <v>44.4</v>
      </c>
      <c r="K1919">
        <v>3</v>
      </c>
      <c r="L1919">
        <v>22.2</v>
      </c>
    </row>
    <row r="1920" spans="1:12" x14ac:dyDescent="0.25">
      <c r="A1920" s="1" t="s">
        <v>2851</v>
      </c>
      <c r="B1920" s="2">
        <v>40848</v>
      </c>
      <c r="C1920" s="2">
        <v>40855</v>
      </c>
      <c r="D1920" s="1" t="s">
        <v>2089</v>
      </c>
      <c r="E1920" s="1" t="s">
        <v>14</v>
      </c>
      <c r="F1920" s="1" t="s">
        <v>15</v>
      </c>
      <c r="G1920" s="1" t="s">
        <v>16</v>
      </c>
      <c r="H1920" s="1" t="s">
        <v>67</v>
      </c>
      <c r="I1920" s="1" t="s">
        <v>159</v>
      </c>
      <c r="J1920">
        <v>21.4</v>
      </c>
      <c r="K1920">
        <v>5</v>
      </c>
      <c r="L1920">
        <v>9.6300000000000008</v>
      </c>
    </row>
    <row r="1921" spans="1:12" x14ac:dyDescent="0.25">
      <c r="A1921" s="1" t="s">
        <v>2852</v>
      </c>
      <c r="B1921" s="2">
        <v>41652</v>
      </c>
      <c r="C1921" s="2">
        <v>41656</v>
      </c>
      <c r="D1921" s="1" t="s">
        <v>768</v>
      </c>
      <c r="E1921" s="1" t="s">
        <v>14</v>
      </c>
      <c r="F1921" s="1" t="s">
        <v>47</v>
      </c>
      <c r="G1921" s="1" t="s">
        <v>16</v>
      </c>
      <c r="H1921" s="1" t="s">
        <v>128</v>
      </c>
      <c r="I1921" s="1" t="s">
        <v>159</v>
      </c>
      <c r="J1921">
        <v>9.7799999999999994</v>
      </c>
      <c r="K1921">
        <v>1</v>
      </c>
      <c r="L1921">
        <v>4.8899999999999997</v>
      </c>
    </row>
    <row r="1922" spans="1:12" x14ac:dyDescent="0.25">
      <c r="A1922" s="1" t="s">
        <v>2853</v>
      </c>
      <c r="B1922" s="2">
        <v>41233</v>
      </c>
      <c r="C1922" s="2">
        <v>41237</v>
      </c>
      <c r="D1922" s="1" t="s">
        <v>1310</v>
      </c>
      <c r="E1922" s="1" t="s">
        <v>14</v>
      </c>
      <c r="F1922" s="1" t="s">
        <v>47</v>
      </c>
      <c r="G1922" s="1" t="s">
        <v>16</v>
      </c>
      <c r="H1922" s="1" t="s">
        <v>27</v>
      </c>
      <c r="I1922" s="1" t="s">
        <v>2854</v>
      </c>
      <c r="J1922">
        <v>24.192</v>
      </c>
      <c r="K1922">
        <v>9</v>
      </c>
      <c r="L1922">
        <v>7.56</v>
      </c>
    </row>
    <row r="1923" spans="1:12" x14ac:dyDescent="0.25">
      <c r="A1923" s="1" t="s">
        <v>2855</v>
      </c>
      <c r="B1923" s="2">
        <v>41950</v>
      </c>
      <c r="C1923" s="2">
        <v>41950</v>
      </c>
      <c r="D1923" s="1" t="s">
        <v>169</v>
      </c>
      <c r="E1923" s="1" t="s">
        <v>14</v>
      </c>
      <c r="F1923" s="1" t="s">
        <v>47</v>
      </c>
      <c r="G1923" s="1" t="s">
        <v>16</v>
      </c>
      <c r="H1923" s="1" t="s">
        <v>67</v>
      </c>
      <c r="I1923" s="1" t="s">
        <v>301</v>
      </c>
      <c r="J1923">
        <v>59.94</v>
      </c>
      <c r="K1923">
        <v>3</v>
      </c>
      <c r="L1923">
        <v>28.171800000000001</v>
      </c>
    </row>
    <row r="1924" spans="1:12" x14ac:dyDescent="0.25">
      <c r="A1924" s="1" t="s">
        <v>2855</v>
      </c>
      <c r="B1924" s="2">
        <v>41950</v>
      </c>
      <c r="C1924" s="2">
        <v>41950</v>
      </c>
      <c r="D1924" s="1" t="s">
        <v>169</v>
      </c>
      <c r="E1924" s="1" t="s">
        <v>14</v>
      </c>
      <c r="F1924" s="1" t="s">
        <v>47</v>
      </c>
      <c r="G1924" s="1" t="s">
        <v>16</v>
      </c>
      <c r="H1924" s="1" t="s">
        <v>67</v>
      </c>
      <c r="I1924" s="1" t="s">
        <v>159</v>
      </c>
      <c r="J1924">
        <v>45.36</v>
      </c>
      <c r="K1924">
        <v>4</v>
      </c>
      <c r="L1924">
        <v>22.226400000000002</v>
      </c>
    </row>
    <row r="1925" spans="1:12" x14ac:dyDescent="0.25">
      <c r="A1925" s="1" t="s">
        <v>2855</v>
      </c>
      <c r="B1925" s="2">
        <v>41950</v>
      </c>
      <c r="C1925" s="2">
        <v>41950</v>
      </c>
      <c r="D1925" s="1" t="s">
        <v>169</v>
      </c>
      <c r="E1925" s="1" t="s">
        <v>14</v>
      </c>
      <c r="F1925" s="1" t="s">
        <v>47</v>
      </c>
      <c r="G1925" s="1" t="s">
        <v>16</v>
      </c>
      <c r="H1925" s="1" t="s">
        <v>67</v>
      </c>
      <c r="I1925" s="1" t="s">
        <v>2497</v>
      </c>
      <c r="J1925">
        <v>26.4</v>
      </c>
      <c r="K1925">
        <v>5</v>
      </c>
      <c r="L1925">
        <v>12.672000000000001</v>
      </c>
    </row>
    <row r="1926" spans="1:12" x14ac:dyDescent="0.25">
      <c r="A1926" s="1" t="s">
        <v>2855</v>
      </c>
      <c r="B1926" s="2">
        <v>41950</v>
      </c>
      <c r="C1926" s="2">
        <v>41950</v>
      </c>
      <c r="D1926" s="1" t="s">
        <v>169</v>
      </c>
      <c r="E1926" s="1" t="s">
        <v>14</v>
      </c>
      <c r="F1926" s="1" t="s">
        <v>47</v>
      </c>
      <c r="G1926" s="1" t="s">
        <v>16</v>
      </c>
      <c r="H1926" s="1" t="s">
        <v>17</v>
      </c>
      <c r="I1926" s="1" t="s">
        <v>2856</v>
      </c>
      <c r="J1926">
        <v>41.4</v>
      </c>
      <c r="K1926">
        <v>4</v>
      </c>
      <c r="L1926">
        <v>19.872</v>
      </c>
    </row>
    <row r="1927" spans="1:12" x14ac:dyDescent="0.25">
      <c r="A1927" s="1" t="s">
        <v>2855</v>
      </c>
      <c r="B1927" s="2">
        <v>41950</v>
      </c>
      <c r="C1927" s="2">
        <v>41950</v>
      </c>
      <c r="D1927" s="1" t="s">
        <v>169</v>
      </c>
      <c r="E1927" s="1" t="s">
        <v>14</v>
      </c>
      <c r="F1927" s="1" t="s">
        <v>47</v>
      </c>
      <c r="G1927" s="1" t="s">
        <v>16</v>
      </c>
      <c r="H1927" s="1" t="s">
        <v>58</v>
      </c>
      <c r="I1927" s="1" t="s">
        <v>568</v>
      </c>
      <c r="J1927">
        <v>16.95</v>
      </c>
      <c r="K1927">
        <v>1</v>
      </c>
      <c r="L1927">
        <v>1.0169999999999999</v>
      </c>
    </row>
    <row r="1928" spans="1:12" x14ac:dyDescent="0.25">
      <c r="A1928" s="1" t="s">
        <v>2857</v>
      </c>
      <c r="B1928" s="2">
        <v>41611</v>
      </c>
      <c r="C1928" s="2">
        <v>41616</v>
      </c>
      <c r="D1928" s="1" t="s">
        <v>2850</v>
      </c>
      <c r="E1928" s="1" t="s">
        <v>14</v>
      </c>
      <c r="F1928" s="1" t="s">
        <v>142</v>
      </c>
      <c r="G1928" s="1" t="s">
        <v>16</v>
      </c>
      <c r="H1928" s="1" t="s">
        <v>27</v>
      </c>
      <c r="I1928" s="1" t="s">
        <v>2858</v>
      </c>
      <c r="J1928">
        <v>24.704000000000001</v>
      </c>
      <c r="K1928">
        <v>2</v>
      </c>
      <c r="L1928">
        <v>9.2639999999999993</v>
      </c>
    </row>
    <row r="1929" spans="1:12" x14ac:dyDescent="0.25">
      <c r="A1929" s="1" t="s">
        <v>2857</v>
      </c>
      <c r="B1929" s="2">
        <v>41611</v>
      </c>
      <c r="C1929" s="2">
        <v>41616</v>
      </c>
      <c r="D1929" s="1" t="s">
        <v>2850</v>
      </c>
      <c r="E1929" s="1" t="s">
        <v>14</v>
      </c>
      <c r="F1929" s="1" t="s">
        <v>142</v>
      </c>
      <c r="G1929" s="1" t="s">
        <v>16</v>
      </c>
      <c r="H1929" s="1" t="s">
        <v>29</v>
      </c>
      <c r="I1929" s="1" t="s">
        <v>2859</v>
      </c>
      <c r="J1929">
        <v>59.7</v>
      </c>
      <c r="K1929">
        <v>3</v>
      </c>
      <c r="L1929">
        <v>26.864999999999998</v>
      </c>
    </row>
    <row r="1930" spans="1:12" x14ac:dyDescent="0.25">
      <c r="A1930" s="1" t="s">
        <v>2857</v>
      </c>
      <c r="B1930" s="2">
        <v>41611</v>
      </c>
      <c r="C1930" s="2">
        <v>41616</v>
      </c>
      <c r="D1930" s="1" t="s">
        <v>2850</v>
      </c>
      <c r="E1930" s="1" t="s">
        <v>14</v>
      </c>
      <c r="F1930" s="1" t="s">
        <v>142</v>
      </c>
      <c r="G1930" s="1" t="s">
        <v>16</v>
      </c>
      <c r="H1930" s="1" t="s">
        <v>21</v>
      </c>
      <c r="I1930" s="1" t="s">
        <v>1997</v>
      </c>
      <c r="J1930">
        <v>14.52</v>
      </c>
      <c r="K1930">
        <v>3</v>
      </c>
      <c r="L1930">
        <v>5.6627999999999998</v>
      </c>
    </row>
    <row r="1931" spans="1:12" x14ac:dyDescent="0.25">
      <c r="A1931" s="1" t="s">
        <v>2857</v>
      </c>
      <c r="B1931" s="2">
        <v>41611</v>
      </c>
      <c r="C1931" s="2">
        <v>41616</v>
      </c>
      <c r="D1931" s="1" t="s">
        <v>2850</v>
      </c>
      <c r="E1931" s="1" t="s">
        <v>14</v>
      </c>
      <c r="F1931" s="1" t="s">
        <v>142</v>
      </c>
      <c r="G1931" s="1" t="s">
        <v>16</v>
      </c>
      <c r="H1931" s="1" t="s">
        <v>27</v>
      </c>
      <c r="I1931" s="1" t="s">
        <v>1413</v>
      </c>
      <c r="J1931">
        <v>104.184</v>
      </c>
      <c r="K1931">
        <v>3</v>
      </c>
      <c r="L1931">
        <v>33.8598</v>
      </c>
    </row>
    <row r="1932" spans="1:12" x14ac:dyDescent="0.25">
      <c r="A1932" s="1" t="s">
        <v>2860</v>
      </c>
      <c r="B1932" s="2">
        <v>41626</v>
      </c>
      <c r="C1932" s="2">
        <v>41631</v>
      </c>
      <c r="D1932" s="1" t="s">
        <v>2861</v>
      </c>
      <c r="E1932" s="1" t="s">
        <v>14</v>
      </c>
      <c r="F1932" s="1" t="s">
        <v>36</v>
      </c>
      <c r="G1932" s="1" t="s">
        <v>37</v>
      </c>
      <c r="H1932" s="1" t="s">
        <v>43</v>
      </c>
      <c r="I1932" s="1" t="s">
        <v>186</v>
      </c>
      <c r="J1932">
        <v>46.53</v>
      </c>
      <c r="K1932">
        <v>3</v>
      </c>
      <c r="L1932">
        <v>13.0284</v>
      </c>
    </row>
    <row r="1933" spans="1:12" x14ac:dyDescent="0.25">
      <c r="A1933" s="1" t="s">
        <v>2862</v>
      </c>
      <c r="B1933" s="2">
        <v>41794</v>
      </c>
      <c r="C1933" s="2">
        <v>41799</v>
      </c>
      <c r="D1933" s="1" t="s">
        <v>2863</v>
      </c>
      <c r="E1933" s="1" t="s">
        <v>14</v>
      </c>
      <c r="F1933" s="1" t="s">
        <v>1522</v>
      </c>
      <c r="G1933" s="1" t="s">
        <v>37</v>
      </c>
      <c r="H1933" s="1" t="s">
        <v>58</v>
      </c>
      <c r="I1933" s="1" t="s">
        <v>1946</v>
      </c>
      <c r="J1933">
        <v>1099.5</v>
      </c>
      <c r="K1933">
        <v>10</v>
      </c>
      <c r="L1933">
        <v>362.83499999999998</v>
      </c>
    </row>
    <row r="1934" spans="1:12" x14ac:dyDescent="0.25">
      <c r="A1934" s="1" t="s">
        <v>2864</v>
      </c>
      <c r="B1934" s="2">
        <v>41460</v>
      </c>
      <c r="C1934" s="2">
        <v>41460</v>
      </c>
      <c r="D1934" s="1" t="s">
        <v>468</v>
      </c>
      <c r="E1934" s="1" t="s">
        <v>14</v>
      </c>
      <c r="F1934" s="1" t="s">
        <v>36</v>
      </c>
      <c r="G1934" s="1" t="s">
        <v>37</v>
      </c>
      <c r="H1934" s="1" t="s">
        <v>21</v>
      </c>
      <c r="I1934" s="1" t="s">
        <v>2253</v>
      </c>
      <c r="J1934">
        <v>25.4</v>
      </c>
      <c r="K1934">
        <v>5</v>
      </c>
      <c r="L1934">
        <v>8.6359999999999992</v>
      </c>
    </row>
    <row r="1935" spans="1:12" x14ac:dyDescent="0.25">
      <c r="A1935" s="1" t="s">
        <v>2864</v>
      </c>
      <c r="B1935" s="2">
        <v>41460</v>
      </c>
      <c r="C1935" s="2">
        <v>41460</v>
      </c>
      <c r="D1935" s="1" t="s">
        <v>468</v>
      </c>
      <c r="E1935" s="1" t="s">
        <v>14</v>
      </c>
      <c r="F1935" s="1" t="s">
        <v>36</v>
      </c>
      <c r="G1935" s="1" t="s">
        <v>37</v>
      </c>
      <c r="H1935" s="1" t="s">
        <v>25</v>
      </c>
      <c r="I1935" s="1" t="s">
        <v>1172</v>
      </c>
      <c r="J1935">
        <v>177.48</v>
      </c>
      <c r="K1935">
        <v>3</v>
      </c>
      <c r="L1935">
        <v>19.9665</v>
      </c>
    </row>
    <row r="1936" spans="1:12" x14ac:dyDescent="0.25">
      <c r="A1936" s="1" t="s">
        <v>2864</v>
      </c>
      <c r="B1936" s="2">
        <v>41460</v>
      </c>
      <c r="C1936" s="2">
        <v>41460</v>
      </c>
      <c r="D1936" s="1" t="s">
        <v>468</v>
      </c>
      <c r="E1936" s="1" t="s">
        <v>14</v>
      </c>
      <c r="F1936" s="1" t="s">
        <v>36</v>
      </c>
      <c r="G1936" s="1" t="s">
        <v>37</v>
      </c>
      <c r="H1936" s="1" t="s">
        <v>25</v>
      </c>
      <c r="I1936" s="1" t="s">
        <v>2865</v>
      </c>
      <c r="J1936">
        <v>71.975999999999999</v>
      </c>
      <c r="K1936">
        <v>3</v>
      </c>
      <c r="L1936">
        <v>8.9969999999999999</v>
      </c>
    </row>
    <row r="1937" spans="1:12" x14ac:dyDescent="0.25">
      <c r="A1937" s="1" t="s">
        <v>2866</v>
      </c>
      <c r="B1937" s="2">
        <v>41925</v>
      </c>
      <c r="C1937" s="2">
        <v>41927</v>
      </c>
      <c r="D1937" s="1" t="s">
        <v>2867</v>
      </c>
      <c r="E1937" s="1" t="s">
        <v>14</v>
      </c>
      <c r="F1937" s="1" t="s">
        <v>15</v>
      </c>
      <c r="G1937" s="1" t="s">
        <v>16</v>
      </c>
      <c r="H1937" s="1" t="s">
        <v>58</v>
      </c>
      <c r="I1937" s="1" t="s">
        <v>1108</v>
      </c>
      <c r="J1937">
        <v>435.84</v>
      </c>
      <c r="K1937">
        <v>12</v>
      </c>
      <c r="L1937">
        <v>130.75200000000001</v>
      </c>
    </row>
    <row r="1938" spans="1:12" x14ac:dyDescent="0.25">
      <c r="A1938" s="1" t="s">
        <v>2866</v>
      </c>
      <c r="B1938" s="2">
        <v>41925</v>
      </c>
      <c r="C1938" s="2">
        <v>41927</v>
      </c>
      <c r="D1938" s="1" t="s">
        <v>2867</v>
      </c>
      <c r="E1938" s="1" t="s">
        <v>14</v>
      </c>
      <c r="F1938" s="1" t="s">
        <v>15</v>
      </c>
      <c r="G1938" s="1" t="s">
        <v>16</v>
      </c>
      <c r="H1938" s="1" t="s">
        <v>23</v>
      </c>
      <c r="I1938" s="1" t="s">
        <v>127</v>
      </c>
      <c r="J1938">
        <v>5.88</v>
      </c>
      <c r="K1938">
        <v>2</v>
      </c>
      <c r="L1938">
        <v>1.5875999999999999</v>
      </c>
    </row>
    <row r="1939" spans="1:12" x14ac:dyDescent="0.25">
      <c r="A1939" s="1" t="s">
        <v>2868</v>
      </c>
      <c r="B1939" s="2">
        <v>41493</v>
      </c>
      <c r="C1939" s="2">
        <v>41500</v>
      </c>
      <c r="D1939" s="1" t="s">
        <v>660</v>
      </c>
      <c r="E1939" s="1" t="s">
        <v>14</v>
      </c>
      <c r="F1939" s="1" t="s">
        <v>15</v>
      </c>
      <c r="G1939" s="1" t="s">
        <v>16</v>
      </c>
      <c r="H1939" s="1" t="s">
        <v>25</v>
      </c>
      <c r="I1939" s="1" t="s">
        <v>2554</v>
      </c>
      <c r="J1939">
        <v>211.16800000000001</v>
      </c>
      <c r="K1939">
        <v>4</v>
      </c>
      <c r="L1939">
        <v>18.4772</v>
      </c>
    </row>
    <row r="1940" spans="1:12" x14ac:dyDescent="0.25">
      <c r="A1940" s="1" t="s">
        <v>2869</v>
      </c>
      <c r="B1940" s="2">
        <v>40780</v>
      </c>
      <c r="C1940" s="2">
        <v>40784</v>
      </c>
      <c r="D1940" s="1" t="s">
        <v>2870</v>
      </c>
      <c r="E1940" s="1" t="s">
        <v>14</v>
      </c>
      <c r="F1940" s="1" t="s">
        <v>15</v>
      </c>
      <c r="G1940" s="1" t="s">
        <v>16</v>
      </c>
      <c r="H1940" s="1" t="s">
        <v>21</v>
      </c>
      <c r="I1940" s="1" t="s">
        <v>2871</v>
      </c>
      <c r="J1940">
        <v>6.28</v>
      </c>
      <c r="K1940">
        <v>1</v>
      </c>
      <c r="L1940">
        <v>2.6375999999999999</v>
      </c>
    </row>
    <row r="1941" spans="1:12" x14ac:dyDescent="0.25">
      <c r="A1941" s="1" t="s">
        <v>2869</v>
      </c>
      <c r="B1941" s="2">
        <v>40780</v>
      </c>
      <c r="C1941" s="2">
        <v>40784</v>
      </c>
      <c r="D1941" s="1" t="s">
        <v>2870</v>
      </c>
      <c r="E1941" s="1" t="s">
        <v>14</v>
      </c>
      <c r="F1941" s="1" t="s">
        <v>15</v>
      </c>
      <c r="G1941" s="1" t="s">
        <v>16</v>
      </c>
      <c r="H1941" s="1" t="s">
        <v>58</v>
      </c>
      <c r="I1941" s="1" t="s">
        <v>2872</v>
      </c>
      <c r="J1941">
        <v>95.1</v>
      </c>
      <c r="K1941">
        <v>5</v>
      </c>
      <c r="L1941">
        <v>30.431999999999999</v>
      </c>
    </row>
    <row r="1942" spans="1:12" x14ac:dyDescent="0.25">
      <c r="A1942" s="1" t="s">
        <v>2869</v>
      </c>
      <c r="B1942" s="2">
        <v>40780</v>
      </c>
      <c r="C1942" s="2">
        <v>40784</v>
      </c>
      <c r="D1942" s="1" t="s">
        <v>2870</v>
      </c>
      <c r="E1942" s="1" t="s">
        <v>14</v>
      </c>
      <c r="F1942" s="1" t="s">
        <v>15</v>
      </c>
      <c r="G1942" s="1" t="s">
        <v>16</v>
      </c>
      <c r="H1942" s="1" t="s">
        <v>67</v>
      </c>
      <c r="I1942" s="1" t="s">
        <v>2873</v>
      </c>
      <c r="J1942">
        <v>25.92</v>
      </c>
      <c r="K1942">
        <v>4</v>
      </c>
      <c r="L1942">
        <v>12.441599999999999</v>
      </c>
    </row>
    <row r="1943" spans="1:12" x14ac:dyDescent="0.25">
      <c r="A1943" s="1" t="s">
        <v>2869</v>
      </c>
      <c r="B1943" s="2">
        <v>40780</v>
      </c>
      <c r="C1943" s="2">
        <v>40784</v>
      </c>
      <c r="D1943" s="1" t="s">
        <v>2870</v>
      </c>
      <c r="E1943" s="1" t="s">
        <v>14</v>
      </c>
      <c r="F1943" s="1" t="s">
        <v>15</v>
      </c>
      <c r="G1943" s="1" t="s">
        <v>16</v>
      </c>
      <c r="H1943" s="1" t="s">
        <v>43</v>
      </c>
      <c r="I1943" s="1" t="s">
        <v>2874</v>
      </c>
      <c r="J1943">
        <v>48.84</v>
      </c>
      <c r="K1943">
        <v>4</v>
      </c>
      <c r="L1943">
        <v>13.1868</v>
      </c>
    </row>
    <row r="1944" spans="1:12" x14ac:dyDescent="0.25">
      <c r="A1944" s="1" t="s">
        <v>2875</v>
      </c>
      <c r="B1944" s="2">
        <v>41346</v>
      </c>
      <c r="C1944" s="2">
        <v>41349</v>
      </c>
      <c r="D1944" s="1" t="s">
        <v>400</v>
      </c>
      <c r="E1944" s="1" t="s">
        <v>14</v>
      </c>
      <c r="F1944" s="1" t="s">
        <v>47</v>
      </c>
      <c r="G1944" s="1" t="s">
        <v>16</v>
      </c>
      <c r="H1944" s="1" t="s">
        <v>43</v>
      </c>
      <c r="I1944" s="1" t="s">
        <v>2373</v>
      </c>
      <c r="J1944">
        <v>676.55</v>
      </c>
      <c r="K1944">
        <v>5</v>
      </c>
      <c r="L1944">
        <v>6.7655000000000003</v>
      </c>
    </row>
    <row r="1945" spans="1:12" x14ac:dyDescent="0.25">
      <c r="A1945" s="1" t="s">
        <v>2875</v>
      </c>
      <c r="B1945" s="2">
        <v>41346</v>
      </c>
      <c r="C1945" s="2">
        <v>41349</v>
      </c>
      <c r="D1945" s="1" t="s">
        <v>400</v>
      </c>
      <c r="E1945" s="1" t="s">
        <v>14</v>
      </c>
      <c r="F1945" s="1" t="s">
        <v>47</v>
      </c>
      <c r="G1945" s="1" t="s">
        <v>16</v>
      </c>
      <c r="H1945" s="1" t="s">
        <v>29</v>
      </c>
      <c r="I1945" s="1" t="s">
        <v>2876</v>
      </c>
      <c r="J1945">
        <v>154.9</v>
      </c>
      <c r="K1945">
        <v>5</v>
      </c>
      <c r="L1945">
        <v>40.274000000000001</v>
      </c>
    </row>
    <row r="1946" spans="1:12" x14ac:dyDescent="0.25">
      <c r="A1946" s="1" t="s">
        <v>2875</v>
      </c>
      <c r="B1946" s="2">
        <v>41346</v>
      </c>
      <c r="C1946" s="2">
        <v>41349</v>
      </c>
      <c r="D1946" s="1" t="s">
        <v>400</v>
      </c>
      <c r="E1946" s="1" t="s">
        <v>14</v>
      </c>
      <c r="F1946" s="1" t="s">
        <v>47</v>
      </c>
      <c r="G1946" s="1" t="s">
        <v>16</v>
      </c>
      <c r="H1946" s="1" t="s">
        <v>128</v>
      </c>
      <c r="I1946" s="1" t="s">
        <v>2877</v>
      </c>
      <c r="J1946">
        <v>30.56</v>
      </c>
      <c r="K1946">
        <v>4</v>
      </c>
      <c r="L1946">
        <v>14.974399999999999</v>
      </c>
    </row>
    <row r="1947" spans="1:12" x14ac:dyDescent="0.25">
      <c r="A1947" s="1" t="s">
        <v>2875</v>
      </c>
      <c r="B1947" s="2">
        <v>41346</v>
      </c>
      <c r="C1947" s="2">
        <v>41349</v>
      </c>
      <c r="D1947" s="1" t="s">
        <v>400</v>
      </c>
      <c r="E1947" s="1" t="s">
        <v>14</v>
      </c>
      <c r="F1947" s="1" t="s">
        <v>47</v>
      </c>
      <c r="G1947" s="1" t="s">
        <v>16</v>
      </c>
      <c r="H1947" s="1" t="s">
        <v>110</v>
      </c>
      <c r="I1947" s="1" t="s">
        <v>2878</v>
      </c>
      <c r="J1947">
        <v>770.35199999999998</v>
      </c>
      <c r="K1947">
        <v>3</v>
      </c>
      <c r="L1947">
        <v>77.035200000000003</v>
      </c>
    </row>
    <row r="1948" spans="1:12" x14ac:dyDescent="0.25">
      <c r="A1948" s="1" t="s">
        <v>2879</v>
      </c>
      <c r="B1948" s="2">
        <v>41680</v>
      </c>
      <c r="C1948" s="2">
        <v>41685</v>
      </c>
      <c r="D1948" s="1" t="s">
        <v>1009</v>
      </c>
      <c r="E1948" s="1" t="s">
        <v>14</v>
      </c>
      <c r="F1948" s="1" t="s">
        <v>15</v>
      </c>
      <c r="G1948" s="1" t="s">
        <v>16</v>
      </c>
      <c r="H1948" s="1" t="s">
        <v>21</v>
      </c>
      <c r="I1948" s="1" t="s">
        <v>2300</v>
      </c>
      <c r="J1948">
        <v>21.12</v>
      </c>
      <c r="K1948">
        <v>4</v>
      </c>
      <c r="L1948">
        <v>6.5472000000000001</v>
      </c>
    </row>
    <row r="1949" spans="1:12" x14ac:dyDescent="0.25">
      <c r="A1949" s="1" t="s">
        <v>2880</v>
      </c>
      <c r="B1949" s="2">
        <v>40858</v>
      </c>
      <c r="C1949" s="2">
        <v>40860</v>
      </c>
      <c r="D1949" s="1" t="s">
        <v>2881</v>
      </c>
      <c r="E1949" s="1" t="s">
        <v>14</v>
      </c>
      <c r="F1949" s="1" t="s">
        <v>15</v>
      </c>
      <c r="G1949" s="1" t="s">
        <v>16</v>
      </c>
      <c r="H1949" s="1" t="s">
        <v>25</v>
      </c>
      <c r="I1949" s="1" t="s">
        <v>2115</v>
      </c>
      <c r="J1949">
        <v>575.928</v>
      </c>
      <c r="K1949">
        <v>9</v>
      </c>
      <c r="L1949">
        <v>57.592799999999997</v>
      </c>
    </row>
    <row r="1950" spans="1:12" x14ac:dyDescent="0.25">
      <c r="A1950" s="1" t="s">
        <v>2880</v>
      </c>
      <c r="B1950" s="2">
        <v>40858</v>
      </c>
      <c r="C1950" s="2">
        <v>40860</v>
      </c>
      <c r="D1950" s="1" t="s">
        <v>2881</v>
      </c>
      <c r="E1950" s="1" t="s">
        <v>14</v>
      </c>
      <c r="F1950" s="1" t="s">
        <v>15</v>
      </c>
      <c r="G1950" s="1" t="s">
        <v>16</v>
      </c>
      <c r="H1950" s="1" t="s">
        <v>29</v>
      </c>
      <c r="I1950" s="1" t="s">
        <v>2602</v>
      </c>
      <c r="J1950">
        <v>7.78</v>
      </c>
      <c r="K1950">
        <v>2</v>
      </c>
      <c r="L1950">
        <v>2.0228000000000002</v>
      </c>
    </row>
    <row r="1951" spans="1:12" x14ac:dyDescent="0.25">
      <c r="A1951" s="1" t="s">
        <v>2880</v>
      </c>
      <c r="B1951" s="2">
        <v>40858</v>
      </c>
      <c r="C1951" s="2">
        <v>40860</v>
      </c>
      <c r="D1951" s="1" t="s">
        <v>2881</v>
      </c>
      <c r="E1951" s="1" t="s">
        <v>14</v>
      </c>
      <c r="F1951" s="1" t="s">
        <v>15</v>
      </c>
      <c r="G1951" s="1" t="s">
        <v>16</v>
      </c>
      <c r="H1951" s="1" t="s">
        <v>67</v>
      </c>
      <c r="I1951" s="1" t="s">
        <v>648</v>
      </c>
      <c r="J1951">
        <v>123.92</v>
      </c>
      <c r="K1951">
        <v>4</v>
      </c>
      <c r="L1951">
        <v>55.764000000000003</v>
      </c>
    </row>
    <row r="1952" spans="1:12" x14ac:dyDescent="0.25">
      <c r="A1952" s="1" t="s">
        <v>2882</v>
      </c>
      <c r="B1952" s="2">
        <v>41872</v>
      </c>
      <c r="C1952" s="2">
        <v>41877</v>
      </c>
      <c r="D1952" s="1" t="s">
        <v>2883</v>
      </c>
      <c r="E1952" s="1" t="s">
        <v>14</v>
      </c>
      <c r="F1952" s="1" t="s">
        <v>47</v>
      </c>
      <c r="G1952" s="1" t="s">
        <v>16</v>
      </c>
      <c r="H1952" s="1" t="s">
        <v>122</v>
      </c>
      <c r="I1952" s="1" t="s">
        <v>2884</v>
      </c>
      <c r="J1952">
        <v>17.22</v>
      </c>
      <c r="K1952">
        <v>3</v>
      </c>
      <c r="L1952">
        <v>5.1660000000000004</v>
      </c>
    </row>
    <row r="1953" spans="1:12" x14ac:dyDescent="0.25">
      <c r="A1953" s="1" t="s">
        <v>2882</v>
      </c>
      <c r="B1953" s="2">
        <v>41872</v>
      </c>
      <c r="C1953" s="2">
        <v>41877</v>
      </c>
      <c r="D1953" s="1" t="s">
        <v>2883</v>
      </c>
      <c r="E1953" s="1" t="s">
        <v>14</v>
      </c>
      <c r="F1953" s="1" t="s">
        <v>47</v>
      </c>
      <c r="G1953" s="1" t="s">
        <v>16</v>
      </c>
      <c r="H1953" s="1" t="s">
        <v>43</v>
      </c>
      <c r="I1953" s="1" t="s">
        <v>2885</v>
      </c>
      <c r="J1953">
        <v>226.56</v>
      </c>
      <c r="K1953">
        <v>6</v>
      </c>
      <c r="L1953">
        <v>63.436799999999998</v>
      </c>
    </row>
    <row r="1954" spans="1:12" x14ac:dyDescent="0.25">
      <c r="A1954" s="1" t="s">
        <v>2882</v>
      </c>
      <c r="B1954" s="2">
        <v>41872</v>
      </c>
      <c r="C1954" s="2">
        <v>41877</v>
      </c>
      <c r="D1954" s="1" t="s">
        <v>2883</v>
      </c>
      <c r="E1954" s="1" t="s">
        <v>14</v>
      </c>
      <c r="F1954" s="1" t="s">
        <v>47</v>
      </c>
      <c r="G1954" s="1" t="s">
        <v>16</v>
      </c>
      <c r="H1954" s="1" t="s">
        <v>25</v>
      </c>
      <c r="I1954" s="1" t="s">
        <v>2886</v>
      </c>
      <c r="J1954">
        <v>107.88</v>
      </c>
      <c r="K1954">
        <v>3</v>
      </c>
      <c r="L1954">
        <v>10.788</v>
      </c>
    </row>
    <row r="1955" spans="1:12" x14ac:dyDescent="0.25">
      <c r="A1955" s="1" t="s">
        <v>2887</v>
      </c>
      <c r="B1955" s="2">
        <v>40744</v>
      </c>
      <c r="C1955" s="2">
        <v>40746</v>
      </c>
      <c r="D1955" s="1" t="s">
        <v>433</v>
      </c>
      <c r="E1955" s="1" t="s">
        <v>14</v>
      </c>
      <c r="F1955" s="1" t="s">
        <v>197</v>
      </c>
      <c r="G1955" s="1" t="s">
        <v>16</v>
      </c>
      <c r="H1955" s="1" t="s">
        <v>67</v>
      </c>
      <c r="I1955" s="1" t="s">
        <v>2888</v>
      </c>
      <c r="J1955">
        <v>104.85</v>
      </c>
      <c r="K1955">
        <v>1</v>
      </c>
      <c r="L1955">
        <v>50.328000000000003</v>
      </c>
    </row>
    <row r="1956" spans="1:12" x14ac:dyDescent="0.25">
      <c r="A1956" s="1" t="s">
        <v>2887</v>
      </c>
      <c r="B1956" s="2">
        <v>40744</v>
      </c>
      <c r="C1956" s="2">
        <v>40746</v>
      </c>
      <c r="D1956" s="1" t="s">
        <v>433</v>
      </c>
      <c r="E1956" s="1" t="s">
        <v>14</v>
      </c>
      <c r="F1956" s="1" t="s">
        <v>197</v>
      </c>
      <c r="G1956" s="1" t="s">
        <v>16</v>
      </c>
      <c r="H1956" s="1" t="s">
        <v>27</v>
      </c>
      <c r="I1956" s="1" t="s">
        <v>269</v>
      </c>
      <c r="J1956">
        <v>8.7040000000000006</v>
      </c>
      <c r="K1956">
        <v>2</v>
      </c>
      <c r="L1956">
        <v>3.1551999999999998</v>
      </c>
    </row>
    <row r="1957" spans="1:12" x14ac:dyDescent="0.25">
      <c r="A1957" s="1" t="s">
        <v>2887</v>
      </c>
      <c r="B1957" s="2">
        <v>40744</v>
      </c>
      <c r="C1957" s="2">
        <v>40746</v>
      </c>
      <c r="D1957" s="1" t="s">
        <v>433</v>
      </c>
      <c r="E1957" s="1" t="s">
        <v>14</v>
      </c>
      <c r="F1957" s="1" t="s">
        <v>197</v>
      </c>
      <c r="G1957" s="1" t="s">
        <v>16</v>
      </c>
      <c r="H1957" s="1" t="s">
        <v>67</v>
      </c>
      <c r="I1957" s="1" t="s">
        <v>2889</v>
      </c>
      <c r="J1957">
        <v>19.920000000000002</v>
      </c>
      <c r="K1957">
        <v>4</v>
      </c>
      <c r="L1957">
        <v>9.7607999999999997</v>
      </c>
    </row>
    <row r="1958" spans="1:12" x14ac:dyDescent="0.25">
      <c r="A1958" s="1" t="s">
        <v>2887</v>
      </c>
      <c r="B1958" s="2">
        <v>40744</v>
      </c>
      <c r="C1958" s="2">
        <v>40746</v>
      </c>
      <c r="D1958" s="1" t="s">
        <v>433</v>
      </c>
      <c r="E1958" s="1" t="s">
        <v>14</v>
      </c>
      <c r="F1958" s="1" t="s">
        <v>197</v>
      </c>
      <c r="G1958" s="1" t="s">
        <v>16</v>
      </c>
      <c r="H1958" s="1" t="s">
        <v>21</v>
      </c>
      <c r="I1958" s="1" t="s">
        <v>2890</v>
      </c>
      <c r="J1958">
        <v>43.02</v>
      </c>
      <c r="K1958">
        <v>3</v>
      </c>
      <c r="L1958">
        <v>15.4872</v>
      </c>
    </row>
    <row r="1959" spans="1:12" x14ac:dyDescent="0.25">
      <c r="A1959" s="1" t="s">
        <v>2891</v>
      </c>
      <c r="B1959" s="2">
        <v>41754</v>
      </c>
      <c r="C1959" s="2">
        <v>41755</v>
      </c>
      <c r="D1959" s="1" t="s">
        <v>2892</v>
      </c>
      <c r="E1959" s="1" t="s">
        <v>14</v>
      </c>
      <c r="F1959" s="1" t="s">
        <v>391</v>
      </c>
      <c r="G1959" s="1" t="s">
        <v>73</v>
      </c>
      <c r="H1959" s="1" t="s">
        <v>25</v>
      </c>
      <c r="I1959" s="1" t="s">
        <v>2893</v>
      </c>
      <c r="J1959">
        <v>552</v>
      </c>
      <c r="K1959">
        <v>10</v>
      </c>
      <c r="L1959">
        <v>34.5</v>
      </c>
    </row>
    <row r="1960" spans="1:12" x14ac:dyDescent="0.25">
      <c r="A1960" s="1" t="s">
        <v>2894</v>
      </c>
      <c r="B1960" s="2">
        <v>41898</v>
      </c>
      <c r="C1960" s="2">
        <v>41904</v>
      </c>
      <c r="D1960" s="1" t="s">
        <v>540</v>
      </c>
      <c r="E1960" s="1" t="s">
        <v>14</v>
      </c>
      <c r="F1960" s="1" t="s">
        <v>15</v>
      </c>
      <c r="G1960" s="1" t="s">
        <v>16</v>
      </c>
      <c r="H1960" s="1" t="s">
        <v>27</v>
      </c>
      <c r="I1960" s="1" t="s">
        <v>1342</v>
      </c>
      <c r="J1960">
        <v>2357.4879999999998</v>
      </c>
      <c r="K1960">
        <v>7</v>
      </c>
      <c r="L1960">
        <v>884.05799999999999</v>
      </c>
    </row>
    <row r="1961" spans="1:12" x14ac:dyDescent="0.25">
      <c r="A1961" s="1" t="s">
        <v>2894</v>
      </c>
      <c r="B1961" s="2">
        <v>41898</v>
      </c>
      <c r="C1961" s="2">
        <v>41904</v>
      </c>
      <c r="D1961" s="1" t="s">
        <v>540</v>
      </c>
      <c r="E1961" s="1" t="s">
        <v>14</v>
      </c>
      <c r="F1961" s="1" t="s">
        <v>15</v>
      </c>
      <c r="G1961" s="1" t="s">
        <v>16</v>
      </c>
      <c r="H1961" s="1" t="s">
        <v>25</v>
      </c>
      <c r="I1961" s="1" t="s">
        <v>2554</v>
      </c>
      <c r="J1961">
        <v>369.54399999999998</v>
      </c>
      <c r="K1961">
        <v>7</v>
      </c>
      <c r="L1961">
        <v>32.335099999999997</v>
      </c>
    </row>
    <row r="1962" spans="1:12" x14ac:dyDescent="0.25">
      <c r="A1962" s="1" t="s">
        <v>2894</v>
      </c>
      <c r="B1962" s="2">
        <v>41898</v>
      </c>
      <c r="C1962" s="2">
        <v>41904</v>
      </c>
      <c r="D1962" s="1" t="s">
        <v>540</v>
      </c>
      <c r="E1962" s="1" t="s">
        <v>14</v>
      </c>
      <c r="F1962" s="1" t="s">
        <v>15</v>
      </c>
      <c r="G1962" s="1" t="s">
        <v>16</v>
      </c>
      <c r="H1962" s="1" t="s">
        <v>110</v>
      </c>
      <c r="I1962" s="1" t="s">
        <v>1677</v>
      </c>
      <c r="J1962">
        <v>184.75200000000001</v>
      </c>
      <c r="K1962">
        <v>3</v>
      </c>
      <c r="L1962">
        <v>-20.784600000000001</v>
      </c>
    </row>
    <row r="1963" spans="1:12" x14ac:dyDescent="0.25">
      <c r="A1963" s="1" t="s">
        <v>2895</v>
      </c>
      <c r="B1963" s="2">
        <v>40887</v>
      </c>
      <c r="C1963" s="2">
        <v>40891</v>
      </c>
      <c r="D1963" s="1" t="s">
        <v>126</v>
      </c>
      <c r="E1963" s="1" t="s">
        <v>14</v>
      </c>
      <c r="F1963" s="1" t="s">
        <v>2896</v>
      </c>
      <c r="G1963" s="1" t="s">
        <v>1760</v>
      </c>
      <c r="H1963" s="1" t="s">
        <v>110</v>
      </c>
      <c r="I1963" s="1" t="s">
        <v>2835</v>
      </c>
      <c r="J1963">
        <v>338.35199999999998</v>
      </c>
      <c r="K1963">
        <v>3</v>
      </c>
      <c r="L1963">
        <v>4.2294</v>
      </c>
    </row>
    <row r="1964" spans="1:12" x14ac:dyDescent="0.25">
      <c r="A1964" s="1" t="s">
        <v>2895</v>
      </c>
      <c r="B1964" s="2">
        <v>40887</v>
      </c>
      <c r="C1964" s="2">
        <v>40891</v>
      </c>
      <c r="D1964" s="1" t="s">
        <v>126</v>
      </c>
      <c r="E1964" s="1" t="s">
        <v>14</v>
      </c>
      <c r="F1964" s="1" t="s">
        <v>2896</v>
      </c>
      <c r="G1964" s="1" t="s">
        <v>1760</v>
      </c>
      <c r="H1964" s="1" t="s">
        <v>67</v>
      </c>
      <c r="I1964" s="1" t="s">
        <v>601</v>
      </c>
      <c r="J1964">
        <v>25.92</v>
      </c>
      <c r="K1964">
        <v>4</v>
      </c>
      <c r="L1964">
        <v>12.441599999999999</v>
      </c>
    </row>
    <row r="1965" spans="1:12" x14ac:dyDescent="0.25">
      <c r="A1965" s="1" t="s">
        <v>2895</v>
      </c>
      <c r="B1965" s="2">
        <v>40887</v>
      </c>
      <c r="C1965" s="2">
        <v>40891</v>
      </c>
      <c r="D1965" s="1" t="s">
        <v>126</v>
      </c>
      <c r="E1965" s="1" t="s">
        <v>14</v>
      </c>
      <c r="F1965" s="1" t="s">
        <v>2896</v>
      </c>
      <c r="G1965" s="1" t="s">
        <v>1760</v>
      </c>
      <c r="H1965" s="1" t="s">
        <v>67</v>
      </c>
      <c r="I1965" s="1" t="s">
        <v>1290</v>
      </c>
      <c r="J1965">
        <v>91.36</v>
      </c>
      <c r="K1965">
        <v>4</v>
      </c>
      <c r="L1965">
        <v>42.025599999999997</v>
      </c>
    </row>
    <row r="1966" spans="1:12" x14ac:dyDescent="0.25">
      <c r="A1966" s="1" t="s">
        <v>2897</v>
      </c>
      <c r="B1966" s="2">
        <v>40890</v>
      </c>
      <c r="C1966" s="2">
        <v>40894</v>
      </c>
      <c r="D1966" s="1" t="s">
        <v>2898</v>
      </c>
      <c r="E1966" s="1" t="s">
        <v>14</v>
      </c>
      <c r="F1966" s="1" t="s">
        <v>105</v>
      </c>
      <c r="G1966" s="1" t="s">
        <v>73</v>
      </c>
      <c r="H1966" s="1" t="s">
        <v>21</v>
      </c>
      <c r="I1966" s="1" t="s">
        <v>2899</v>
      </c>
      <c r="J1966">
        <v>87.96</v>
      </c>
      <c r="K1966">
        <v>3</v>
      </c>
      <c r="L1966">
        <v>7.6965000000000003</v>
      </c>
    </row>
    <row r="1967" spans="1:12" x14ac:dyDescent="0.25">
      <c r="A1967" s="1" t="s">
        <v>2897</v>
      </c>
      <c r="B1967" s="2">
        <v>40890</v>
      </c>
      <c r="C1967" s="2">
        <v>40894</v>
      </c>
      <c r="D1967" s="1" t="s">
        <v>2898</v>
      </c>
      <c r="E1967" s="1" t="s">
        <v>14</v>
      </c>
      <c r="F1967" s="1" t="s">
        <v>105</v>
      </c>
      <c r="G1967" s="1" t="s">
        <v>73</v>
      </c>
      <c r="H1967" s="1" t="s">
        <v>27</v>
      </c>
      <c r="I1967" s="1" t="s">
        <v>811</v>
      </c>
      <c r="J1967">
        <v>5.2140000000000004</v>
      </c>
      <c r="K1967">
        <v>2</v>
      </c>
      <c r="L1967">
        <v>-4.1711999999999998</v>
      </c>
    </row>
    <row r="1968" spans="1:12" x14ac:dyDescent="0.25">
      <c r="A1968" s="1" t="s">
        <v>2900</v>
      </c>
      <c r="B1968" s="2">
        <v>41890</v>
      </c>
      <c r="C1968" s="2">
        <v>41894</v>
      </c>
      <c r="D1968" s="1" t="s">
        <v>2901</v>
      </c>
      <c r="E1968" s="1" t="s">
        <v>14</v>
      </c>
      <c r="F1968" s="1" t="s">
        <v>15</v>
      </c>
      <c r="G1968" s="1" t="s">
        <v>16</v>
      </c>
      <c r="H1968" s="1" t="s">
        <v>21</v>
      </c>
      <c r="I1968" s="1" t="s">
        <v>1063</v>
      </c>
      <c r="J1968">
        <v>19.760000000000002</v>
      </c>
      <c r="K1968">
        <v>4</v>
      </c>
      <c r="L1968">
        <v>8.2992000000000008</v>
      </c>
    </row>
    <row r="1969" spans="1:12" x14ac:dyDescent="0.25">
      <c r="A1969" s="1" t="s">
        <v>2902</v>
      </c>
      <c r="B1969" s="2">
        <v>41273</v>
      </c>
      <c r="C1969" s="2">
        <v>41277</v>
      </c>
      <c r="D1969" s="1" t="s">
        <v>533</v>
      </c>
      <c r="E1969" s="1" t="s">
        <v>14</v>
      </c>
      <c r="F1969" s="1" t="s">
        <v>15</v>
      </c>
      <c r="G1969" s="1" t="s">
        <v>16</v>
      </c>
      <c r="H1969" s="1" t="s">
        <v>67</v>
      </c>
      <c r="I1969" s="1" t="s">
        <v>2903</v>
      </c>
      <c r="J1969">
        <v>68.52</v>
      </c>
      <c r="K1969">
        <v>3</v>
      </c>
      <c r="L1969">
        <v>31.519200000000001</v>
      </c>
    </row>
    <row r="1970" spans="1:12" x14ac:dyDescent="0.25">
      <c r="A1970" s="1" t="s">
        <v>2902</v>
      </c>
      <c r="B1970" s="2">
        <v>41273</v>
      </c>
      <c r="C1970" s="2">
        <v>41277</v>
      </c>
      <c r="D1970" s="1" t="s">
        <v>533</v>
      </c>
      <c r="E1970" s="1" t="s">
        <v>14</v>
      </c>
      <c r="F1970" s="1" t="s">
        <v>15</v>
      </c>
      <c r="G1970" s="1" t="s">
        <v>16</v>
      </c>
      <c r="H1970" s="1" t="s">
        <v>43</v>
      </c>
      <c r="I1970" s="1" t="s">
        <v>883</v>
      </c>
      <c r="J1970">
        <v>74.94</v>
      </c>
      <c r="K1970">
        <v>3</v>
      </c>
      <c r="L1970">
        <v>14.2386</v>
      </c>
    </row>
    <row r="1971" spans="1:12" x14ac:dyDescent="0.25">
      <c r="A1971" s="1" t="s">
        <v>2902</v>
      </c>
      <c r="B1971" s="2">
        <v>41273</v>
      </c>
      <c r="C1971" s="2">
        <v>41277</v>
      </c>
      <c r="D1971" s="1" t="s">
        <v>533</v>
      </c>
      <c r="E1971" s="1" t="s">
        <v>14</v>
      </c>
      <c r="F1971" s="1" t="s">
        <v>15</v>
      </c>
      <c r="G1971" s="1" t="s">
        <v>16</v>
      </c>
      <c r="H1971" s="1" t="s">
        <v>736</v>
      </c>
      <c r="I1971" s="1" t="s">
        <v>2904</v>
      </c>
      <c r="J1971">
        <v>2548.56</v>
      </c>
      <c r="K1971">
        <v>6</v>
      </c>
      <c r="L1971">
        <v>286.71300000000002</v>
      </c>
    </row>
    <row r="1972" spans="1:12" x14ac:dyDescent="0.25">
      <c r="A1972" s="1" t="s">
        <v>2902</v>
      </c>
      <c r="B1972" s="2">
        <v>41273</v>
      </c>
      <c r="C1972" s="2">
        <v>41277</v>
      </c>
      <c r="D1972" s="1" t="s">
        <v>533</v>
      </c>
      <c r="E1972" s="1" t="s">
        <v>14</v>
      </c>
      <c r="F1972" s="1" t="s">
        <v>15</v>
      </c>
      <c r="G1972" s="1" t="s">
        <v>16</v>
      </c>
      <c r="H1972" s="1" t="s">
        <v>128</v>
      </c>
      <c r="I1972" s="1" t="s">
        <v>2307</v>
      </c>
      <c r="J1972">
        <v>271.44</v>
      </c>
      <c r="K1972">
        <v>3</v>
      </c>
      <c r="L1972">
        <v>122.148</v>
      </c>
    </row>
    <row r="1973" spans="1:12" x14ac:dyDescent="0.25">
      <c r="A1973" s="1" t="s">
        <v>2902</v>
      </c>
      <c r="B1973" s="2">
        <v>41273</v>
      </c>
      <c r="C1973" s="2">
        <v>41277</v>
      </c>
      <c r="D1973" s="1" t="s">
        <v>533</v>
      </c>
      <c r="E1973" s="1" t="s">
        <v>14</v>
      </c>
      <c r="F1973" s="1" t="s">
        <v>15</v>
      </c>
      <c r="G1973" s="1" t="s">
        <v>16</v>
      </c>
      <c r="H1973" s="1" t="s">
        <v>25</v>
      </c>
      <c r="I1973" s="1" t="s">
        <v>2905</v>
      </c>
      <c r="J1973">
        <v>287.88</v>
      </c>
      <c r="K1973">
        <v>3</v>
      </c>
      <c r="L1973">
        <v>35.984999999999999</v>
      </c>
    </row>
    <row r="1974" spans="1:12" x14ac:dyDescent="0.25">
      <c r="A1974" s="1" t="s">
        <v>2906</v>
      </c>
      <c r="B1974" s="2">
        <v>41344</v>
      </c>
      <c r="C1974" s="2">
        <v>41345</v>
      </c>
      <c r="D1974" s="1" t="s">
        <v>1304</v>
      </c>
      <c r="E1974" s="1" t="s">
        <v>14</v>
      </c>
      <c r="F1974" s="1" t="s">
        <v>15</v>
      </c>
      <c r="G1974" s="1" t="s">
        <v>16</v>
      </c>
      <c r="H1974" s="1" t="s">
        <v>67</v>
      </c>
      <c r="I1974" s="1" t="s">
        <v>2907</v>
      </c>
      <c r="J1974">
        <v>14.9</v>
      </c>
      <c r="K1974">
        <v>5</v>
      </c>
      <c r="L1974">
        <v>7.1520000000000001</v>
      </c>
    </row>
    <row r="1975" spans="1:12" x14ac:dyDescent="0.25">
      <c r="A1975" s="1" t="s">
        <v>2906</v>
      </c>
      <c r="B1975" s="2">
        <v>41344</v>
      </c>
      <c r="C1975" s="2">
        <v>41345</v>
      </c>
      <c r="D1975" s="1" t="s">
        <v>1304</v>
      </c>
      <c r="E1975" s="1" t="s">
        <v>14</v>
      </c>
      <c r="F1975" s="1" t="s">
        <v>15</v>
      </c>
      <c r="G1975" s="1" t="s">
        <v>16</v>
      </c>
      <c r="H1975" s="1" t="s">
        <v>25</v>
      </c>
      <c r="I1975" s="1" t="s">
        <v>2908</v>
      </c>
      <c r="J1975">
        <v>4158.9120000000003</v>
      </c>
      <c r="K1975">
        <v>8</v>
      </c>
      <c r="L1975">
        <v>363.90480000000002</v>
      </c>
    </row>
    <row r="1976" spans="1:12" x14ac:dyDescent="0.25">
      <c r="A1976" s="1" t="s">
        <v>2909</v>
      </c>
      <c r="B1976" s="2">
        <v>40639</v>
      </c>
      <c r="C1976" s="2">
        <v>40645</v>
      </c>
      <c r="D1976" s="1" t="s">
        <v>1718</v>
      </c>
      <c r="E1976" s="1" t="s">
        <v>14</v>
      </c>
      <c r="F1976" s="1" t="s">
        <v>15</v>
      </c>
      <c r="G1976" s="1" t="s">
        <v>16</v>
      </c>
      <c r="H1976" s="1" t="s">
        <v>21</v>
      </c>
      <c r="I1976" s="1" t="s">
        <v>2817</v>
      </c>
      <c r="J1976">
        <v>91.96</v>
      </c>
      <c r="K1976">
        <v>2</v>
      </c>
      <c r="L1976">
        <v>15.6332</v>
      </c>
    </row>
    <row r="1977" spans="1:12" x14ac:dyDescent="0.25">
      <c r="A1977" s="1" t="s">
        <v>2909</v>
      </c>
      <c r="B1977" s="2">
        <v>40639</v>
      </c>
      <c r="C1977" s="2">
        <v>40645</v>
      </c>
      <c r="D1977" s="1" t="s">
        <v>1718</v>
      </c>
      <c r="E1977" s="1" t="s">
        <v>14</v>
      </c>
      <c r="F1977" s="1" t="s">
        <v>15</v>
      </c>
      <c r="G1977" s="1" t="s">
        <v>16</v>
      </c>
      <c r="H1977" s="1" t="s">
        <v>21</v>
      </c>
      <c r="I1977" s="1" t="s">
        <v>234</v>
      </c>
      <c r="J1977">
        <v>33.11</v>
      </c>
      <c r="K1977">
        <v>7</v>
      </c>
      <c r="L1977">
        <v>12.9129</v>
      </c>
    </row>
    <row r="1978" spans="1:12" x14ac:dyDescent="0.25">
      <c r="A1978" s="1" t="s">
        <v>2909</v>
      </c>
      <c r="B1978" s="2">
        <v>40639</v>
      </c>
      <c r="C1978" s="2">
        <v>40645</v>
      </c>
      <c r="D1978" s="1" t="s">
        <v>1718</v>
      </c>
      <c r="E1978" s="1" t="s">
        <v>14</v>
      </c>
      <c r="F1978" s="1" t="s">
        <v>15</v>
      </c>
      <c r="G1978" s="1" t="s">
        <v>16</v>
      </c>
      <c r="H1978" s="1" t="s">
        <v>67</v>
      </c>
      <c r="I1978" s="1" t="s">
        <v>2275</v>
      </c>
      <c r="J1978">
        <v>19.440000000000001</v>
      </c>
      <c r="K1978">
        <v>3</v>
      </c>
      <c r="L1978">
        <v>9.3312000000000008</v>
      </c>
    </row>
    <row r="1979" spans="1:12" x14ac:dyDescent="0.25">
      <c r="A1979" s="1" t="s">
        <v>2909</v>
      </c>
      <c r="B1979" s="2">
        <v>40639</v>
      </c>
      <c r="C1979" s="2">
        <v>40645</v>
      </c>
      <c r="D1979" s="1" t="s">
        <v>1718</v>
      </c>
      <c r="E1979" s="1" t="s">
        <v>14</v>
      </c>
      <c r="F1979" s="1" t="s">
        <v>15</v>
      </c>
      <c r="G1979" s="1" t="s">
        <v>16</v>
      </c>
      <c r="H1979" s="1" t="s">
        <v>67</v>
      </c>
      <c r="I1979" s="1" t="s">
        <v>2910</v>
      </c>
      <c r="J1979">
        <v>55.48</v>
      </c>
      <c r="K1979">
        <v>1</v>
      </c>
      <c r="L1979">
        <v>26.630400000000002</v>
      </c>
    </row>
    <row r="1980" spans="1:12" x14ac:dyDescent="0.25">
      <c r="A1980" s="1" t="s">
        <v>2911</v>
      </c>
      <c r="B1980" s="2">
        <v>41694</v>
      </c>
      <c r="C1980" s="2">
        <v>41701</v>
      </c>
      <c r="D1980" s="1" t="s">
        <v>2912</v>
      </c>
      <c r="E1980" s="1" t="s">
        <v>14</v>
      </c>
      <c r="F1980" s="1" t="s">
        <v>36</v>
      </c>
      <c r="G1980" s="1" t="s">
        <v>37</v>
      </c>
      <c r="H1980" s="1" t="s">
        <v>119</v>
      </c>
      <c r="I1980" s="1" t="s">
        <v>1742</v>
      </c>
      <c r="J1980">
        <v>8.4</v>
      </c>
      <c r="K1980">
        <v>5</v>
      </c>
      <c r="L1980">
        <v>0.33600000000000002</v>
      </c>
    </row>
    <row r="1981" spans="1:12" x14ac:dyDescent="0.25">
      <c r="A1981" s="1" t="s">
        <v>2911</v>
      </c>
      <c r="B1981" s="2">
        <v>41694</v>
      </c>
      <c r="C1981" s="2">
        <v>41701</v>
      </c>
      <c r="D1981" s="1" t="s">
        <v>2912</v>
      </c>
      <c r="E1981" s="1" t="s">
        <v>14</v>
      </c>
      <c r="F1981" s="1" t="s">
        <v>36</v>
      </c>
      <c r="G1981" s="1" t="s">
        <v>37</v>
      </c>
      <c r="H1981" s="1" t="s">
        <v>25</v>
      </c>
      <c r="I1981" s="1" t="s">
        <v>1780</v>
      </c>
      <c r="J1981">
        <v>71.959999999999994</v>
      </c>
      <c r="K1981">
        <v>5</v>
      </c>
      <c r="L1981">
        <v>25.186</v>
      </c>
    </row>
    <row r="1982" spans="1:12" x14ac:dyDescent="0.25">
      <c r="A1982" s="1" t="s">
        <v>2913</v>
      </c>
      <c r="B1982" s="2">
        <v>41593</v>
      </c>
      <c r="C1982" s="2">
        <v>41594</v>
      </c>
      <c r="D1982" s="1" t="s">
        <v>1911</v>
      </c>
      <c r="E1982" s="1" t="s">
        <v>14</v>
      </c>
      <c r="F1982" s="1" t="s">
        <v>15</v>
      </c>
      <c r="G1982" s="1" t="s">
        <v>16</v>
      </c>
      <c r="H1982" s="1" t="s">
        <v>23</v>
      </c>
      <c r="I1982" s="1" t="s">
        <v>2727</v>
      </c>
      <c r="J1982">
        <v>9.84</v>
      </c>
      <c r="K1982">
        <v>3</v>
      </c>
      <c r="L1982">
        <v>2.8536000000000001</v>
      </c>
    </row>
    <row r="1983" spans="1:12" x14ac:dyDescent="0.25">
      <c r="A1983" s="1" t="s">
        <v>2914</v>
      </c>
      <c r="B1983" s="2">
        <v>41257</v>
      </c>
      <c r="C1983" s="2">
        <v>41261</v>
      </c>
      <c r="D1983" s="1" t="s">
        <v>2741</v>
      </c>
      <c r="E1983" s="1" t="s">
        <v>14</v>
      </c>
      <c r="F1983" s="1" t="s">
        <v>15</v>
      </c>
      <c r="G1983" s="1" t="s">
        <v>16</v>
      </c>
      <c r="H1983" s="1" t="s">
        <v>21</v>
      </c>
      <c r="I1983" s="1" t="s">
        <v>2915</v>
      </c>
      <c r="J1983">
        <v>15.24</v>
      </c>
      <c r="K1983">
        <v>3</v>
      </c>
      <c r="L1983">
        <v>5.1816000000000004</v>
      </c>
    </row>
    <row r="1984" spans="1:12" x14ac:dyDescent="0.25">
      <c r="A1984" s="1" t="s">
        <v>2916</v>
      </c>
      <c r="B1984" s="2">
        <v>41907</v>
      </c>
      <c r="C1984" s="2">
        <v>41912</v>
      </c>
      <c r="D1984" s="1" t="s">
        <v>239</v>
      </c>
      <c r="E1984" s="1" t="s">
        <v>14</v>
      </c>
      <c r="F1984" s="1" t="s">
        <v>15</v>
      </c>
      <c r="G1984" s="1" t="s">
        <v>16</v>
      </c>
      <c r="H1984" s="1" t="s">
        <v>25</v>
      </c>
      <c r="I1984" s="1" t="s">
        <v>1336</v>
      </c>
      <c r="J1984">
        <v>859.2</v>
      </c>
      <c r="K1984">
        <v>3</v>
      </c>
      <c r="L1984">
        <v>75.180000000000007</v>
      </c>
    </row>
    <row r="1985" spans="1:12" x14ac:dyDescent="0.25">
      <c r="A1985" s="1" t="s">
        <v>2916</v>
      </c>
      <c r="B1985" s="2">
        <v>41907</v>
      </c>
      <c r="C1985" s="2">
        <v>41912</v>
      </c>
      <c r="D1985" s="1" t="s">
        <v>239</v>
      </c>
      <c r="E1985" s="1" t="s">
        <v>14</v>
      </c>
      <c r="F1985" s="1" t="s">
        <v>15</v>
      </c>
      <c r="G1985" s="1" t="s">
        <v>16</v>
      </c>
      <c r="H1985" s="1" t="s">
        <v>736</v>
      </c>
      <c r="I1985" s="1" t="s">
        <v>2917</v>
      </c>
      <c r="J1985">
        <v>506.28</v>
      </c>
      <c r="K1985">
        <v>3</v>
      </c>
      <c r="L1985">
        <v>177.19800000000001</v>
      </c>
    </row>
    <row r="1986" spans="1:12" x14ac:dyDescent="0.25">
      <c r="A1986" s="1" t="s">
        <v>2918</v>
      </c>
      <c r="B1986" s="2">
        <v>41309</v>
      </c>
      <c r="C1986" s="2">
        <v>41313</v>
      </c>
      <c r="D1986" s="1" t="s">
        <v>220</v>
      </c>
      <c r="E1986" s="1" t="s">
        <v>14</v>
      </c>
      <c r="F1986" s="1" t="s">
        <v>478</v>
      </c>
      <c r="G1986" s="1" t="s">
        <v>73</v>
      </c>
      <c r="H1986" s="1" t="s">
        <v>21</v>
      </c>
      <c r="I1986" s="1" t="s">
        <v>2224</v>
      </c>
      <c r="J1986">
        <v>14.368</v>
      </c>
      <c r="K1986">
        <v>2</v>
      </c>
      <c r="L1986">
        <v>3.9512</v>
      </c>
    </row>
    <row r="1987" spans="1:12" x14ac:dyDescent="0.25">
      <c r="A1987" s="1" t="s">
        <v>2919</v>
      </c>
      <c r="B1987" s="2">
        <v>41155</v>
      </c>
      <c r="C1987" s="2">
        <v>41160</v>
      </c>
      <c r="D1987" s="1" t="s">
        <v>2920</v>
      </c>
      <c r="E1987" s="1" t="s">
        <v>14</v>
      </c>
      <c r="F1987" s="1" t="s">
        <v>268</v>
      </c>
      <c r="G1987" s="1" t="s">
        <v>73</v>
      </c>
      <c r="H1987" s="1" t="s">
        <v>21</v>
      </c>
      <c r="I1987" s="1" t="s">
        <v>1017</v>
      </c>
      <c r="J1987">
        <v>238.15199999999999</v>
      </c>
      <c r="K1987">
        <v>3</v>
      </c>
      <c r="L1987">
        <v>89.307000000000002</v>
      </c>
    </row>
    <row r="1988" spans="1:12" x14ac:dyDescent="0.25">
      <c r="A1988" s="1" t="s">
        <v>2921</v>
      </c>
      <c r="B1988" s="2">
        <v>41268</v>
      </c>
      <c r="C1988" s="2">
        <v>41273</v>
      </c>
      <c r="D1988" s="1" t="s">
        <v>1961</v>
      </c>
      <c r="E1988" s="1" t="s">
        <v>14</v>
      </c>
      <c r="F1988" s="1" t="s">
        <v>197</v>
      </c>
      <c r="G1988" s="1" t="s">
        <v>16</v>
      </c>
      <c r="H1988" s="1" t="s">
        <v>249</v>
      </c>
      <c r="I1988" s="1" t="s">
        <v>2315</v>
      </c>
      <c r="J1988">
        <v>1199.96</v>
      </c>
      <c r="K1988">
        <v>5</v>
      </c>
      <c r="L1988">
        <v>224.99250000000001</v>
      </c>
    </row>
    <row r="1989" spans="1:12" x14ac:dyDescent="0.25">
      <c r="A1989" s="1" t="s">
        <v>2921</v>
      </c>
      <c r="B1989" s="2">
        <v>41268</v>
      </c>
      <c r="C1989" s="2">
        <v>41273</v>
      </c>
      <c r="D1989" s="1" t="s">
        <v>1961</v>
      </c>
      <c r="E1989" s="1" t="s">
        <v>14</v>
      </c>
      <c r="F1989" s="1" t="s">
        <v>197</v>
      </c>
      <c r="G1989" s="1" t="s">
        <v>16</v>
      </c>
      <c r="H1989" s="1" t="s">
        <v>67</v>
      </c>
      <c r="I1989" s="1" t="s">
        <v>2922</v>
      </c>
      <c r="J1989">
        <v>12.6</v>
      </c>
      <c r="K1989">
        <v>3</v>
      </c>
      <c r="L1989">
        <v>6.1740000000000004</v>
      </c>
    </row>
    <row r="1990" spans="1:12" x14ac:dyDescent="0.25">
      <c r="A1990" s="1" t="s">
        <v>2921</v>
      </c>
      <c r="B1990" s="2">
        <v>41268</v>
      </c>
      <c r="C1990" s="2">
        <v>41273</v>
      </c>
      <c r="D1990" s="1" t="s">
        <v>1961</v>
      </c>
      <c r="E1990" s="1" t="s">
        <v>14</v>
      </c>
      <c r="F1990" s="1" t="s">
        <v>197</v>
      </c>
      <c r="G1990" s="1" t="s">
        <v>16</v>
      </c>
      <c r="H1990" s="1" t="s">
        <v>67</v>
      </c>
      <c r="I1990" s="1" t="s">
        <v>378</v>
      </c>
      <c r="J1990">
        <v>17.940000000000001</v>
      </c>
      <c r="K1990">
        <v>3</v>
      </c>
      <c r="L1990">
        <v>8.0730000000000004</v>
      </c>
    </row>
    <row r="1991" spans="1:12" x14ac:dyDescent="0.25">
      <c r="A1991" s="1" t="s">
        <v>2923</v>
      </c>
      <c r="B1991" s="2">
        <v>41780</v>
      </c>
      <c r="C1991" s="2">
        <v>41784</v>
      </c>
      <c r="D1991" s="1" t="s">
        <v>798</v>
      </c>
      <c r="E1991" s="1" t="s">
        <v>14</v>
      </c>
      <c r="F1991" s="1" t="s">
        <v>2095</v>
      </c>
      <c r="G1991" s="1" t="s">
        <v>16</v>
      </c>
      <c r="H1991" s="1" t="s">
        <v>110</v>
      </c>
      <c r="I1991" s="1" t="s">
        <v>320</v>
      </c>
      <c r="J1991">
        <v>518.27200000000005</v>
      </c>
      <c r="K1991">
        <v>8</v>
      </c>
      <c r="L1991">
        <v>-97.176000000000002</v>
      </c>
    </row>
    <row r="1992" spans="1:12" x14ac:dyDescent="0.25">
      <c r="A1992" s="1" t="s">
        <v>2923</v>
      </c>
      <c r="B1992" s="2">
        <v>41780</v>
      </c>
      <c r="C1992" s="2">
        <v>41784</v>
      </c>
      <c r="D1992" s="1" t="s">
        <v>798</v>
      </c>
      <c r="E1992" s="1" t="s">
        <v>14</v>
      </c>
      <c r="F1992" s="1" t="s">
        <v>2095</v>
      </c>
      <c r="G1992" s="1" t="s">
        <v>16</v>
      </c>
      <c r="H1992" s="1" t="s">
        <v>21</v>
      </c>
      <c r="I1992" s="1" t="s">
        <v>2924</v>
      </c>
      <c r="J1992">
        <v>6.98</v>
      </c>
      <c r="K1992">
        <v>1</v>
      </c>
      <c r="L1992">
        <v>3.3504</v>
      </c>
    </row>
    <row r="1993" spans="1:12" x14ac:dyDescent="0.25">
      <c r="A1993" s="1" t="s">
        <v>2923</v>
      </c>
      <c r="B1993" s="2">
        <v>41780</v>
      </c>
      <c r="C1993" s="2">
        <v>41784</v>
      </c>
      <c r="D1993" s="1" t="s">
        <v>798</v>
      </c>
      <c r="E1993" s="1" t="s">
        <v>14</v>
      </c>
      <c r="F1993" s="1" t="s">
        <v>2095</v>
      </c>
      <c r="G1993" s="1" t="s">
        <v>16</v>
      </c>
      <c r="H1993" s="1" t="s">
        <v>736</v>
      </c>
      <c r="I1993" s="1" t="s">
        <v>2925</v>
      </c>
      <c r="J1993">
        <v>343.2</v>
      </c>
      <c r="K1993">
        <v>1</v>
      </c>
      <c r="L1993">
        <v>38.61</v>
      </c>
    </row>
    <row r="1994" spans="1:12" x14ac:dyDescent="0.25">
      <c r="A1994" s="1" t="s">
        <v>2926</v>
      </c>
      <c r="B1994" s="2">
        <v>41999</v>
      </c>
      <c r="C1994" s="2">
        <v>42003</v>
      </c>
      <c r="D1994" s="1" t="s">
        <v>1031</v>
      </c>
      <c r="E1994" s="1" t="s">
        <v>14</v>
      </c>
      <c r="F1994" s="1" t="s">
        <v>15</v>
      </c>
      <c r="G1994" s="1" t="s">
        <v>16</v>
      </c>
      <c r="H1994" s="1" t="s">
        <v>27</v>
      </c>
      <c r="I1994" s="1" t="s">
        <v>1321</v>
      </c>
      <c r="J1994">
        <v>153.55199999999999</v>
      </c>
      <c r="K1994">
        <v>3</v>
      </c>
      <c r="L1994">
        <v>51.823799999999999</v>
      </c>
    </row>
    <row r="1995" spans="1:12" x14ac:dyDescent="0.25">
      <c r="A1995" s="1" t="s">
        <v>2926</v>
      </c>
      <c r="B1995" s="2">
        <v>41999</v>
      </c>
      <c r="C1995" s="2">
        <v>42003</v>
      </c>
      <c r="D1995" s="1" t="s">
        <v>1031</v>
      </c>
      <c r="E1995" s="1" t="s">
        <v>14</v>
      </c>
      <c r="F1995" s="1" t="s">
        <v>15</v>
      </c>
      <c r="G1995" s="1" t="s">
        <v>16</v>
      </c>
      <c r="H1995" s="1" t="s">
        <v>43</v>
      </c>
      <c r="I1995" s="1" t="s">
        <v>2373</v>
      </c>
      <c r="J1995">
        <v>270.62</v>
      </c>
      <c r="K1995">
        <v>2</v>
      </c>
      <c r="L1995">
        <v>2.7061999999999999</v>
      </c>
    </row>
    <row r="1996" spans="1:12" x14ac:dyDescent="0.25">
      <c r="A1996" s="1" t="s">
        <v>2927</v>
      </c>
      <c r="B1996" s="2">
        <v>41257</v>
      </c>
      <c r="C1996" s="2">
        <v>41261</v>
      </c>
      <c r="D1996" s="1" t="s">
        <v>56</v>
      </c>
      <c r="E1996" s="1" t="s">
        <v>14</v>
      </c>
      <c r="F1996" s="1" t="s">
        <v>355</v>
      </c>
      <c r="G1996" s="1" t="s">
        <v>16</v>
      </c>
      <c r="H1996" s="1" t="s">
        <v>21</v>
      </c>
      <c r="I1996" s="1" t="s">
        <v>159</v>
      </c>
      <c r="J1996">
        <v>29.22</v>
      </c>
      <c r="K1996">
        <v>3</v>
      </c>
      <c r="L1996">
        <v>12.8568</v>
      </c>
    </row>
    <row r="1997" spans="1:12" x14ac:dyDescent="0.25">
      <c r="A1997" s="1" t="s">
        <v>2928</v>
      </c>
      <c r="B1997" s="2">
        <v>42002</v>
      </c>
      <c r="C1997" s="2">
        <v>42005</v>
      </c>
      <c r="D1997" s="1" t="s">
        <v>595</v>
      </c>
      <c r="E1997" s="1" t="s">
        <v>14</v>
      </c>
      <c r="F1997" s="1" t="s">
        <v>2528</v>
      </c>
      <c r="G1997" s="1" t="s">
        <v>96</v>
      </c>
      <c r="H1997" s="1" t="s">
        <v>27</v>
      </c>
      <c r="I1997" s="1" t="s">
        <v>2134</v>
      </c>
      <c r="J1997">
        <v>1.1879999999999999</v>
      </c>
      <c r="K1997">
        <v>2</v>
      </c>
      <c r="L1997">
        <v>-0.99</v>
      </c>
    </row>
    <row r="1998" spans="1:12" x14ac:dyDescent="0.25">
      <c r="A1998" s="1" t="s">
        <v>2929</v>
      </c>
      <c r="B1998" s="2">
        <v>41348</v>
      </c>
      <c r="C1998" s="2">
        <v>41354</v>
      </c>
      <c r="D1998" s="1" t="s">
        <v>141</v>
      </c>
      <c r="E1998" s="1" t="s">
        <v>14</v>
      </c>
      <c r="F1998" s="1" t="s">
        <v>2930</v>
      </c>
      <c r="G1998" s="1" t="s">
        <v>16</v>
      </c>
      <c r="H1998" s="1" t="s">
        <v>27</v>
      </c>
      <c r="I1998" s="1" t="s">
        <v>509</v>
      </c>
      <c r="J1998">
        <v>41.904000000000003</v>
      </c>
      <c r="K1998">
        <v>6</v>
      </c>
      <c r="L1998">
        <v>14.1426</v>
      </c>
    </row>
    <row r="1999" spans="1:12" x14ac:dyDescent="0.25">
      <c r="A1999" s="1" t="s">
        <v>2931</v>
      </c>
      <c r="B1999" s="2">
        <v>41902</v>
      </c>
      <c r="C1999" s="2">
        <v>41908</v>
      </c>
      <c r="D1999" s="1" t="s">
        <v>2932</v>
      </c>
      <c r="E1999" s="1" t="s">
        <v>14</v>
      </c>
      <c r="F1999" s="1" t="s">
        <v>1161</v>
      </c>
      <c r="G1999" s="1" t="s">
        <v>88</v>
      </c>
      <c r="H1999" s="1" t="s">
        <v>25</v>
      </c>
      <c r="I1999" s="1" t="s">
        <v>2115</v>
      </c>
      <c r="J1999">
        <v>191.976</v>
      </c>
      <c r="K1999">
        <v>3</v>
      </c>
      <c r="L1999">
        <v>19.197600000000001</v>
      </c>
    </row>
    <row r="2000" spans="1:12" x14ac:dyDescent="0.25">
      <c r="A2000" s="1" t="s">
        <v>2931</v>
      </c>
      <c r="B2000" s="2">
        <v>41902</v>
      </c>
      <c r="C2000" s="2">
        <v>41908</v>
      </c>
      <c r="D2000" s="1" t="s">
        <v>2932</v>
      </c>
      <c r="E2000" s="1" t="s">
        <v>14</v>
      </c>
      <c r="F2000" s="1" t="s">
        <v>1161</v>
      </c>
      <c r="G2000" s="1" t="s">
        <v>88</v>
      </c>
      <c r="H2000" s="1" t="s">
        <v>23</v>
      </c>
      <c r="I2000" s="1" t="s">
        <v>2933</v>
      </c>
      <c r="J2000">
        <v>23.832000000000001</v>
      </c>
      <c r="K2000">
        <v>3</v>
      </c>
      <c r="L2000">
        <v>6.5537999999999998</v>
      </c>
    </row>
    <row r="2001" spans="1:12" x14ac:dyDescent="0.25">
      <c r="A2001" s="1" t="s">
        <v>2931</v>
      </c>
      <c r="B2001" s="2">
        <v>41902</v>
      </c>
      <c r="C2001" s="2">
        <v>41908</v>
      </c>
      <c r="D2001" s="1" t="s">
        <v>2932</v>
      </c>
      <c r="E2001" s="1" t="s">
        <v>14</v>
      </c>
      <c r="F2001" s="1" t="s">
        <v>1161</v>
      </c>
      <c r="G2001" s="1" t="s">
        <v>88</v>
      </c>
      <c r="H2001" s="1" t="s">
        <v>21</v>
      </c>
      <c r="I2001" s="1" t="s">
        <v>357</v>
      </c>
      <c r="J2001">
        <v>409.21600000000001</v>
      </c>
      <c r="K2001">
        <v>8</v>
      </c>
      <c r="L2001">
        <v>61.382399999999997</v>
      </c>
    </row>
    <row r="2002" spans="1:12" x14ac:dyDescent="0.25">
      <c r="A2002" s="1" t="s">
        <v>2931</v>
      </c>
      <c r="B2002" s="2">
        <v>41902</v>
      </c>
      <c r="C2002" s="2">
        <v>41908</v>
      </c>
      <c r="D2002" s="1" t="s">
        <v>2932</v>
      </c>
      <c r="E2002" s="1" t="s">
        <v>14</v>
      </c>
      <c r="F2002" s="1" t="s">
        <v>1161</v>
      </c>
      <c r="G2002" s="1" t="s">
        <v>88</v>
      </c>
      <c r="H2002" s="1" t="s">
        <v>296</v>
      </c>
      <c r="I2002" s="1" t="s">
        <v>297</v>
      </c>
      <c r="J2002">
        <v>72.587999999999994</v>
      </c>
      <c r="K2002">
        <v>2</v>
      </c>
      <c r="L2002">
        <v>-128.2388</v>
      </c>
    </row>
    <row r="2003" spans="1:12" x14ac:dyDescent="0.25">
      <c r="A2003" s="1" t="s">
        <v>2934</v>
      </c>
      <c r="B2003" s="2">
        <v>41794</v>
      </c>
      <c r="C2003" s="2">
        <v>41798</v>
      </c>
      <c r="D2003" s="1" t="s">
        <v>2935</v>
      </c>
      <c r="E2003" s="1" t="s">
        <v>14</v>
      </c>
      <c r="F2003" s="1" t="s">
        <v>15</v>
      </c>
      <c r="G2003" s="1" t="s">
        <v>16</v>
      </c>
      <c r="H2003" s="1" t="s">
        <v>58</v>
      </c>
      <c r="I2003" s="1" t="s">
        <v>1083</v>
      </c>
      <c r="J2003">
        <v>44.75</v>
      </c>
      <c r="K2003">
        <v>5</v>
      </c>
      <c r="L2003">
        <v>8.5024999999999995</v>
      </c>
    </row>
    <row r="2004" spans="1:12" x14ac:dyDescent="0.25">
      <c r="A2004" s="1" t="s">
        <v>2934</v>
      </c>
      <c r="B2004" s="2">
        <v>41794</v>
      </c>
      <c r="C2004" s="2">
        <v>41798</v>
      </c>
      <c r="D2004" s="1" t="s">
        <v>2935</v>
      </c>
      <c r="E2004" s="1" t="s">
        <v>14</v>
      </c>
      <c r="F2004" s="1" t="s">
        <v>15</v>
      </c>
      <c r="G2004" s="1" t="s">
        <v>16</v>
      </c>
      <c r="H2004" s="1" t="s">
        <v>67</v>
      </c>
      <c r="I2004" s="1" t="s">
        <v>2936</v>
      </c>
      <c r="J2004">
        <v>11.96</v>
      </c>
      <c r="K2004">
        <v>2</v>
      </c>
      <c r="L2004">
        <v>5.3819999999999997</v>
      </c>
    </row>
    <row r="2005" spans="1:12" x14ac:dyDescent="0.25">
      <c r="A2005" s="1" t="s">
        <v>2934</v>
      </c>
      <c r="B2005" s="2">
        <v>41794</v>
      </c>
      <c r="C2005" s="2">
        <v>41798</v>
      </c>
      <c r="D2005" s="1" t="s">
        <v>2935</v>
      </c>
      <c r="E2005" s="1" t="s">
        <v>14</v>
      </c>
      <c r="F2005" s="1" t="s">
        <v>15</v>
      </c>
      <c r="G2005" s="1" t="s">
        <v>16</v>
      </c>
      <c r="H2005" s="1" t="s">
        <v>27</v>
      </c>
      <c r="I2005" s="1" t="s">
        <v>658</v>
      </c>
      <c r="J2005">
        <v>3.9119999999999999</v>
      </c>
      <c r="K2005">
        <v>1</v>
      </c>
      <c r="L2005">
        <v>1.2714000000000001</v>
      </c>
    </row>
    <row r="2006" spans="1:12" x14ac:dyDescent="0.25">
      <c r="A2006" s="1" t="s">
        <v>2937</v>
      </c>
      <c r="B2006" s="2">
        <v>40841</v>
      </c>
      <c r="C2006" s="2">
        <v>40844</v>
      </c>
      <c r="D2006" s="1" t="s">
        <v>2623</v>
      </c>
      <c r="E2006" s="1" t="s">
        <v>14</v>
      </c>
      <c r="F2006" s="1" t="s">
        <v>47</v>
      </c>
      <c r="G2006" s="1" t="s">
        <v>16</v>
      </c>
      <c r="H2006" s="1" t="s">
        <v>27</v>
      </c>
      <c r="I2006" s="1" t="s">
        <v>2858</v>
      </c>
      <c r="J2006">
        <v>49.408000000000001</v>
      </c>
      <c r="K2006">
        <v>4</v>
      </c>
      <c r="L2006">
        <v>18.527999999999999</v>
      </c>
    </row>
    <row r="2007" spans="1:12" x14ac:dyDescent="0.25">
      <c r="A2007" s="1" t="s">
        <v>2938</v>
      </c>
      <c r="B2007" s="2">
        <v>41503</v>
      </c>
      <c r="C2007" s="2">
        <v>41506</v>
      </c>
      <c r="D2007" s="1" t="s">
        <v>2939</v>
      </c>
      <c r="E2007" s="1" t="s">
        <v>14</v>
      </c>
      <c r="F2007" s="1" t="s">
        <v>15</v>
      </c>
      <c r="G2007" s="1" t="s">
        <v>16</v>
      </c>
      <c r="H2007" s="1" t="s">
        <v>31</v>
      </c>
      <c r="I2007" s="1" t="s">
        <v>2940</v>
      </c>
      <c r="J2007">
        <v>161.28</v>
      </c>
      <c r="K2007">
        <v>2</v>
      </c>
      <c r="L2007">
        <v>12.096</v>
      </c>
    </row>
    <row r="2008" spans="1:12" x14ac:dyDescent="0.25">
      <c r="A2008" s="1" t="s">
        <v>2941</v>
      </c>
      <c r="B2008" s="2">
        <v>41583</v>
      </c>
      <c r="C2008" s="2">
        <v>41583</v>
      </c>
      <c r="D2008" s="1" t="s">
        <v>1689</v>
      </c>
      <c r="E2008" s="1" t="s">
        <v>14</v>
      </c>
      <c r="F2008" s="1" t="s">
        <v>2022</v>
      </c>
      <c r="G2008" s="1" t="s">
        <v>16</v>
      </c>
      <c r="H2008" s="1" t="s">
        <v>23</v>
      </c>
      <c r="I2008" s="1" t="s">
        <v>945</v>
      </c>
      <c r="J2008">
        <v>192.8</v>
      </c>
      <c r="K2008">
        <v>4</v>
      </c>
      <c r="L2008">
        <v>55.911999999999999</v>
      </c>
    </row>
    <row r="2009" spans="1:12" x14ac:dyDescent="0.25">
      <c r="A2009" s="1" t="s">
        <v>2942</v>
      </c>
      <c r="B2009" s="2">
        <v>40632</v>
      </c>
      <c r="C2009" s="2">
        <v>40637</v>
      </c>
      <c r="D2009" s="1" t="s">
        <v>1633</v>
      </c>
      <c r="E2009" s="1" t="s">
        <v>14</v>
      </c>
      <c r="F2009" s="1" t="s">
        <v>47</v>
      </c>
      <c r="G2009" s="1" t="s">
        <v>16</v>
      </c>
      <c r="H2009" s="1" t="s">
        <v>296</v>
      </c>
      <c r="I2009" s="1" t="s">
        <v>349</v>
      </c>
      <c r="J2009">
        <v>205.666</v>
      </c>
      <c r="K2009">
        <v>2</v>
      </c>
      <c r="L2009">
        <v>-12.098000000000001</v>
      </c>
    </row>
    <row r="2010" spans="1:12" x14ac:dyDescent="0.25">
      <c r="A2010" s="1" t="s">
        <v>2943</v>
      </c>
      <c r="B2010" s="2">
        <v>41017</v>
      </c>
      <c r="C2010" s="2">
        <v>41019</v>
      </c>
      <c r="D2010" s="1" t="s">
        <v>2944</v>
      </c>
      <c r="E2010" s="1" t="s">
        <v>14</v>
      </c>
      <c r="F2010" s="1" t="s">
        <v>2945</v>
      </c>
      <c r="G2010" s="1" t="s">
        <v>16</v>
      </c>
      <c r="H2010" s="1" t="s">
        <v>43</v>
      </c>
      <c r="I2010" s="1" t="s">
        <v>1605</v>
      </c>
      <c r="J2010">
        <v>115.44</v>
      </c>
      <c r="K2010">
        <v>3</v>
      </c>
      <c r="L2010">
        <v>30.014399999999998</v>
      </c>
    </row>
    <row r="2011" spans="1:12" x14ac:dyDescent="0.25">
      <c r="A2011" s="1" t="s">
        <v>2946</v>
      </c>
      <c r="B2011" s="2">
        <v>40899</v>
      </c>
      <c r="C2011" s="2">
        <v>40903</v>
      </c>
      <c r="D2011" s="1" t="s">
        <v>2947</v>
      </c>
      <c r="E2011" s="1" t="s">
        <v>14</v>
      </c>
      <c r="F2011" s="1" t="s">
        <v>142</v>
      </c>
      <c r="G2011" s="1" t="s">
        <v>16</v>
      </c>
      <c r="H2011" s="1" t="s">
        <v>23</v>
      </c>
      <c r="I2011" s="1" t="s">
        <v>427</v>
      </c>
      <c r="J2011">
        <v>11.76</v>
      </c>
      <c r="K2011">
        <v>4</v>
      </c>
      <c r="L2011">
        <v>3.1751999999999998</v>
      </c>
    </row>
    <row r="2012" spans="1:12" x14ac:dyDescent="0.25">
      <c r="A2012" s="1" t="s">
        <v>2948</v>
      </c>
      <c r="B2012" s="2">
        <v>41965</v>
      </c>
      <c r="C2012" s="2">
        <v>41969</v>
      </c>
      <c r="D2012" s="1" t="s">
        <v>2766</v>
      </c>
      <c r="E2012" s="1" t="s">
        <v>14</v>
      </c>
      <c r="F2012" s="1" t="s">
        <v>47</v>
      </c>
      <c r="G2012" s="1" t="s">
        <v>16</v>
      </c>
      <c r="H2012" s="1" t="s">
        <v>23</v>
      </c>
      <c r="I2012" s="1" t="s">
        <v>427</v>
      </c>
      <c r="J2012">
        <v>11.76</v>
      </c>
      <c r="K2012">
        <v>4</v>
      </c>
      <c r="L2012">
        <v>3.1751999999999998</v>
      </c>
    </row>
    <row r="2013" spans="1:12" x14ac:dyDescent="0.25">
      <c r="A2013" s="1" t="s">
        <v>2948</v>
      </c>
      <c r="B2013" s="2">
        <v>41965</v>
      </c>
      <c r="C2013" s="2">
        <v>41969</v>
      </c>
      <c r="D2013" s="1" t="s">
        <v>2766</v>
      </c>
      <c r="E2013" s="1" t="s">
        <v>14</v>
      </c>
      <c r="F2013" s="1" t="s">
        <v>47</v>
      </c>
      <c r="G2013" s="1" t="s">
        <v>16</v>
      </c>
      <c r="H2013" s="1" t="s">
        <v>27</v>
      </c>
      <c r="I2013" s="1" t="s">
        <v>1620</v>
      </c>
      <c r="J2013">
        <v>40.735999999999997</v>
      </c>
      <c r="K2013">
        <v>2</v>
      </c>
      <c r="L2013">
        <v>14.7668</v>
      </c>
    </row>
    <row r="2014" spans="1:12" x14ac:dyDescent="0.25">
      <c r="A2014" s="1" t="s">
        <v>2949</v>
      </c>
      <c r="B2014" s="2">
        <v>41453</v>
      </c>
      <c r="C2014" s="2">
        <v>41455</v>
      </c>
      <c r="D2014" s="1" t="s">
        <v>2950</v>
      </c>
      <c r="E2014" s="1" t="s">
        <v>14</v>
      </c>
      <c r="F2014" s="1" t="s">
        <v>47</v>
      </c>
      <c r="G2014" s="1" t="s">
        <v>16</v>
      </c>
      <c r="H2014" s="1" t="s">
        <v>25</v>
      </c>
      <c r="I2014" s="1" t="s">
        <v>1940</v>
      </c>
      <c r="J2014">
        <v>201.584</v>
      </c>
      <c r="K2014">
        <v>2</v>
      </c>
      <c r="L2014">
        <v>12.599</v>
      </c>
    </row>
    <row r="2015" spans="1:12" x14ac:dyDescent="0.25">
      <c r="A2015" s="1" t="s">
        <v>2951</v>
      </c>
      <c r="B2015" s="2">
        <v>42002</v>
      </c>
      <c r="C2015" s="2">
        <v>42005</v>
      </c>
      <c r="D2015" s="1" t="s">
        <v>2952</v>
      </c>
      <c r="E2015" s="1" t="s">
        <v>14</v>
      </c>
      <c r="F2015" s="1" t="s">
        <v>240</v>
      </c>
      <c r="G2015" s="1" t="s">
        <v>16</v>
      </c>
      <c r="H2015" s="1" t="s">
        <v>110</v>
      </c>
      <c r="I2015" s="1" t="s">
        <v>2558</v>
      </c>
      <c r="J2015">
        <v>340.70400000000001</v>
      </c>
      <c r="K2015">
        <v>6</v>
      </c>
      <c r="L2015">
        <v>-34.070399999999999</v>
      </c>
    </row>
    <row r="2016" spans="1:12" x14ac:dyDescent="0.25">
      <c r="A2016" s="1" t="s">
        <v>2953</v>
      </c>
      <c r="B2016" s="2">
        <v>40620</v>
      </c>
      <c r="C2016" s="2">
        <v>40623</v>
      </c>
      <c r="D2016" s="1" t="s">
        <v>2153</v>
      </c>
      <c r="E2016" s="1" t="s">
        <v>14</v>
      </c>
      <c r="F2016" s="1" t="s">
        <v>47</v>
      </c>
      <c r="G2016" s="1" t="s">
        <v>16</v>
      </c>
      <c r="H2016" s="1" t="s">
        <v>296</v>
      </c>
      <c r="I2016" s="1" t="s">
        <v>2667</v>
      </c>
      <c r="J2016">
        <v>1198.33</v>
      </c>
      <c r="K2016">
        <v>10</v>
      </c>
      <c r="L2016">
        <v>70.489999999999995</v>
      </c>
    </row>
    <row r="2017" spans="1:12" x14ac:dyDescent="0.25">
      <c r="A2017" s="1" t="s">
        <v>2954</v>
      </c>
      <c r="B2017" s="2">
        <v>41824</v>
      </c>
      <c r="C2017" s="2">
        <v>41829</v>
      </c>
      <c r="D2017" s="1" t="s">
        <v>1852</v>
      </c>
      <c r="E2017" s="1" t="s">
        <v>14</v>
      </c>
      <c r="F2017" s="1" t="s">
        <v>15</v>
      </c>
      <c r="G2017" s="1" t="s">
        <v>16</v>
      </c>
      <c r="H2017" s="1" t="s">
        <v>43</v>
      </c>
      <c r="I2017" s="1" t="s">
        <v>2955</v>
      </c>
      <c r="J2017">
        <v>87.92</v>
      </c>
      <c r="K2017">
        <v>4</v>
      </c>
      <c r="L2017">
        <v>0.87919999999999998</v>
      </c>
    </row>
    <row r="2018" spans="1:12" x14ac:dyDescent="0.25">
      <c r="A2018" s="1" t="s">
        <v>2956</v>
      </c>
      <c r="B2018" s="2">
        <v>41612</v>
      </c>
      <c r="C2018" s="2">
        <v>41618</v>
      </c>
      <c r="D2018" s="1" t="s">
        <v>551</v>
      </c>
      <c r="E2018" s="1" t="s">
        <v>14</v>
      </c>
      <c r="F2018" s="1" t="s">
        <v>15</v>
      </c>
      <c r="G2018" s="1" t="s">
        <v>16</v>
      </c>
      <c r="H2018" s="1" t="s">
        <v>43</v>
      </c>
      <c r="I2018" s="1" t="s">
        <v>2957</v>
      </c>
      <c r="J2018">
        <v>772.68</v>
      </c>
      <c r="K2018">
        <v>4</v>
      </c>
      <c r="L2018">
        <v>108.1752</v>
      </c>
    </row>
    <row r="2019" spans="1:12" x14ac:dyDescent="0.25">
      <c r="A2019" s="1" t="s">
        <v>2958</v>
      </c>
      <c r="B2019" s="2">
        <v>41171</v>
      </c>
      <c r="C2019" s="2">
        <v>41174</v>
      </c>
      <c r="D2019" s="1" t="s">
        <v>879</v>
      </c>
      <c r="E2019" s="1" t="s">
        <v>14</v>
      </c>
      <c r="F2019" s="1" t="s">
        <v>15</v>
      </c>
      <c r="G2019" s="1" t="s">
        <v>16</v>
      </c>
      <c r="H2019" s="1" t="s">
        <v>67</v>
      </c>
      <c r="I2019" s="1" t="s">
        <v>420</v>
      </c>
      <c r="J2019">
        <v>22.96</v>
      </c>
      <c r="K2019">
        <v>2</v>
      </c>
      <c r="L2019">
        <v>11.250400000000001</v>
      </c>
    </row>
    <row r="2020" spans="1:12" x14ac:dyDescent="0.25">
      <c r="A2020" s="1" t="s">
        <v>2959</v>
      </c>
      <c r="B2020" s="2">
        <v>41620</v>
      </c>
      <c r="C2020" s="2">
        <v>41622</v>
      </c>
      <c r="D2020" s="1" t="s">
        <v>970</v>
      </c>
      <c r="E2020" s="1" t="s">
        <v>14</v>
      </c>
      <c r="F2020" s="1" t="s">
        <v>87</v>
      </c>
      <c r="G2020" s="1" t="s">
        <v>88</v>
      </c>
      <c r="H2020" s="1" t="s">
        <v>110</v>
      </c>
      <c r="I2020" s="1" t="s">
        <v>1282</v>
      </c>
      <c r="J2020">
        <v>403.92</v>
      </c>
      <c r="K2020">
        <v>5</v>
      </c>
      <c r="L2020">
        <v>25.245000000000001</v>
      </c>
    </row>
    <row r="2021" spans="1:12" x14ac:dyDescent="0.25">
      <c r="A2021" s="1" t="s">
        <v>2960</v>
      </c>
      <c r="B2021" s="2">
        <v>41987</v>
      </c>
      <c r="C2021" s="2">
        <v>41987</v>
      </c>
      <c r="D2021" s="1" t="s">
        <v>2961</v>
      </c>
      <c r="E2021" s="1" t="s">
        <v>14</v>
      </c>
      <c r="F2021" s="1" t="s">
        <v>36</v>
      </c>
      <c r="G2021" s="1" t="s">
        <v>37</v>
      </c>
      <c r="H2021" s="1" t="s">
        <v>43</v>
      </c>
      <c r="I2021" s="1" t="s">
        <v>392</v>
      </c>
      <c r="J2021">
        <v>31.44</v>
      </c>
      <c r="K2021">
        <v>3</v>
      </c>
      <c r="L2021">
        <v>8.4887999999999995</v>
      </c>
    </row>
    <row r="2022" spans="1:12" x14ac:dyDescent="0.25">
      <c r="A2022" s="1" t="s">
        <v>2962</v>
      </c>
      <c r="B2022" s="2">
        <v>41625</v>
      </c>
      <c r="C2022" s="2">
        <v>41632</v>
      </c>
      <c r="D2022" s="1" t="s">
        <v>1557</v>
      </c>
      <c r="E2022" s="1" t="s">
        <v>14</v>
      </c>
      <c r="F2022" s="1" t="s">
        <v>1779</v>
      </c>
      <c r="G2022" s="1" t="s">
        <v>16</v>
      </c>
      <c r="H2022" s="1" t="s">
        <v>110</v>
      </c>
      <c r="I2022" s="1" t="s">
        <v>2835</v>
      </c>
      <c r="J2022">
        <v>563.91999999999996</v>
      </c>
      <c r="K2022">
        <v>5</v>
      </c>
      <c r="L2022">
        <v>7.0490000000000004</v>
      </c>
    </row>
    <row r="2023" spans="1:12" x14ac:dyDescent="0.25">
      <c r="A2023" s="1" t="s">
        <v>2963</v>
      </c>
      <c r="B2023" s="2">
        <v>41870</v>
      </c>
      <c r="C2023" s="2">
        <v>41877</v>
      </c>
      <c r="D2023" s="1" t="s">
        <v>1013</v>
      </c>
      <c r="E2023" s="1" t="s">
        <v>14</v>
      </c>
      <c r="F2023" s="1" t="s">
        <v>36</v>
      </c>
      <c r="G2023" s="1" t="s">
        <v>37</v>
      </c>
      <c r="H2023" s="1" t="s">
        <v>27</v>
      </c>
      <c r="I2023" s="1" t="s">
        <v>2964</v>
      </c>
      <c r="J2023">
        <v>2793.5279999999998</v>
      </c>
      <c r="K2023">
        <v>9</v>
      </c>
      <c r="L2023">
        <v>942.81569999999999</v>
      </c>
    </row>
    <row r="2024" spans="1:12" x14ac:dyDescent="0.25">
      <c r="A2024" s="1" t="s">
        <v>2963</v>
      </c>
      <c r="B2024" s="2">
        <v>41870</v>
      </c>
      <c r="C2024" s="2">
        <v>41877</v>
      </c>
      <c r="D2024" s="1" t="s">
        <v>1013</v>
      </c>
      <c r="E2024" s="1" t="s">
        <v>14</v>
      </c>
      <c r="F2024" s="1" t="s">
        <v>36</v>
      </c>
      <c r="G2024" s="1" t="s">
        <v>37</v>
      </c>
      <c r="H2024" s="1" t="s">
        <v>43</v>
      </c>
      <c r="I2024" s="1" t="s">
        <v>794</v>
      </c>
      <c r="J2024">
        <v>1000.02</v>
      </c>
      <c r="K2024">
        <v>7</v>
      </c>
      <c r="L2024">
        <v>290.00580000000002</v>
      </c>
    </row>
    <row r="2025" spans="1:12" x14ac:dyDescent="0.25">
      <c r="A2025" s="1" t="s">
        <v>2963</v>
      </c>
      <c r="B2025" s="2">
        <v>41870</v>
      </c>
      <c r="C2025" s="2">
        <v>41877</v>
      </c>
      <c r="D2025" s="1" t="s">
        <v>1013</v>
      </c>
      <c r="E2025" s="1" t="s">
        <v>14</v>
      </c>
      <c r="F2025" s="1" t="s">
        <v>36</v>
      </c>
      <c r="G2025" s="1" t="s">
        <v>37</v>
      </c>
      <c r="H2025" s="1" t="s">
        <v>21</v>
      </c>
      <c r="I2025" s="1" t="s">
        <v>1576</v>
      </c>
      <c r="J2025">
        <v>65.94</v>
      </c>
      <c r="K2025">
        <v>3</v>
      </c>
      <c r="L2025">
        <v>22.419599999999999</v>
      </c>
    </row>
    <row r="2026" spans="1:12" x14ac:dyDescent="0.25">
      <c r="A2026" s="1" t="s">
        <v>2965</v>
      </c>
      <c r="B2026" s="2">
        <v>41956</v>
      </c>
      <c r="C2026" s="2">
        <v>41960</v>
      </c>
      <c r="D2026" s="1" t="s">
        <v>906</v>
      </c>
      <c r="E2026" s="1" t="s">
        <v>14</v>
      </c>
      <c r="F2026" s="1" t="s">
        <v>2966</v>
      </c>
      <c r="G2026" s="1" t="s">
        <v>37</v>
      </c>
      <c r="H2026" s="1" t="s">
        <v>119</v>
      </c>
      <c r="I2026" s="1" t="s">
        <v>159</v>
      </c>
      <c r="J2026">
        <v>18.239999999999998</v>
      </c>
      <c r="K2026">
        <v>3</v>
      </c>
      <c r="L2026">
        <v>9.1199999999999992</v>
      </c>
    </row>
    <row r="2027" spans="1:12" x14ac:dyDescent="0.25">
      <c r="A2027" s="1" t="s">
        <v>2965</v>
      </c>
      <c r="B2027" s="2">
        <v>41956</v>
      </c>
      <c r="C2027" s="2">
        <v>41960</v>
      </c>
      <c r="D2027" s="1" t="s">
        <v>906</v>
      </c>
      <c r="E2027" s="1" t="s">
        <v>14</v>
      </c>
      <c r="F2027" s="1" t="s">
        <v>2966</v>
      </c>
      <c r="G2027" s="1" t="s">
        <v>37</v>
      </c>
      <c r="H2027" s="1" t="s">
        <v>29</v>
      </c>
      <c r="I2027" s="1" t="s">
        <v>449</v>
      </c>
      <c r="J2027">
        <v>76.12</v>
      </c>
      <c r="K2027">
        <v>2</v>
      </c>
      <c r="L2027">
        <v>22.0748</v>
      </c>
    </row>
    <row r="2028" spans="1:12" x14ac:dyDescent="0.25">
      <c r="A2028" s="1" t="s">
        <v>2967</v>
      </c>
      <c r="B2028" s="2">
        <v>40827</v>
      </c>
      <c r="C2028" s="2">
        <v>40831</v>
      </c>
      <c r="D2028" s="1" t="s">
        <v>1318</v>
      </c>
      <c r="E2028" s="1" t="s">
        <v>14</v>
      </c>
      <c r="F2028" s="1" t="s">
        <v>1630</v>
      </c>
      <c r="G2028" s="1" t="s">
        <v>16</v>
      </c>
      <c r="H2028" s="1" t="s">
        <v>128</v>
      </c>
      <c r="I2028" s="1" t="s">
        <v>776</v>
      </c>
      <c r="J2028">
        <v>7.64</v>
      </c>
      <c r="K2028">
        <v>1</v>
      </c>
      <c r="L2028">
        <v>3.7435999999999998</v>
      </c>
    </row>
    <row r="2029" spans="1:12" x14ac:dyDescent="0.25">
      <c r="A2029" s="1" t="s">
        <v>2968</v>
      </c>
      <c r="B2029" s="2">
        <v>41897</v>
      </c>
      <c r="C2029" s="2">
        <v>41901</v>
      </c>
      <c r="D2029" s="1" t="s">
        <v>2748</v>
      </c>
      <c r="E2029" s="1" t="s">
        <v>14</v>
      </c>
      <c r="F2029" s="1" t="s">
        <v>15</v>
      </c>
      <c r="G2029" s="1" t="s">
        <v>16</v>
      </c>
      <c r="H2029" s="1" t="s">
        <v>17</v>
      </c>
      <c r="I2029" s="1" t="s">
        <v>2969</v>
      </c>
      <c r="J2029">
        <v>56.7</v>
      </c>
      <c r="K2029">
        <v>9</v>
      </c>
      <c r="L2029">
        <v>26.082000000000001</v>
      </c>
    </row>
    <row r="2030" spans="1:12" x14ac:dyDescent="0.25">
      <c r="A2030" s="1" t="s">
        <v>2970</v>
      </c>
      <c r="B2030" s="2">
        <v>41187</v>
      </c>
      <c r="C2030" s="2">
        <v>41191</v>
      </c>
      <c r="D2030" s="1" t="s">
        <v>413</v>
      </c>
      <c r="E2030" s="1" t="s">
        <v>14</v>
      </c>
      <c r="F2030" s="1" t="s">
        <v>87</v>
      </c>
      <c r="G2030" s="1" t="s">
        <v>88</v>
      </c>
      <c r="H2030" s="1" t="s">
        <v>296</v>
      </c>
      <c r="I2030" s="1" t="s">
        <v>2971</v>
      </c>
      <c r="J2030">
        <v>66.293999999999997</v>
      </c>
      <c r="K2030">
        <v>1</v>
      </c>
      <c r="L2030">
        <v>-103.86060000000001</v>
      </c>
    </row>
    <row r="2031" spans="1:12" x14ac:dyDescent="0.25">
      <c r="A2031" s="1" t="s">
        <v>2970</v>
      </c>
      <c r="B2031" s="2">
        <v>41187</v>
      </c>
      <c r="C2031" s="2">
        <v>41191</v>
      </c>
      <c r="D2031" s="1" t="s">
        <v>413</v>
      </c>
      <c r="E2031" s="1" t="s">
        <v>14</v>
      </c>
      <c r="F2031" s="1" t="s">
        <v>87</v>
      </c>
      <c r="G2031" s="1" t="s">
        <v>88</v>
      </c>
      <c r="H2031" s="1" t="s">
        <v>110</v>
      </c>
      <c r="I2031" s="1" t="s">
        <v>2972</v>
      </c>
      <c r="J2031">
        <v>291.16800000000001</v>
      </c>
      <c r="K2031">
        <v>4</v>
      </c>
      <c r="L2031">
        <v>-14.558400000000001</v>
      </c>
    </row>
    <row r="2032" spans="1:12" x14ac:dyDescent="0.25">
      <c r="A2032" s="1" t="s">
        <v>2973</v>
      </c>
      <c r="B2032" s="2">
        <v>41894</v>
      </c>
      <c r="C2032" s="2">
        <v>41894</v>
      </c>
      <c r="D2032" s="1" t="s">
        <v>2974</v>
      </c>
      <c r="E2032" s="1" t="s">
        <v>14</v>
      </c>
      <c r="F2032" s="1" t="s">
        <v>36</v>
      </c>
      <c r="G2032" s="1" t="s">
        <v>37</v>
      </c>
      <c r="H2032" s="1" t="s">
        <v>110</v>
      </c>
      <c r="I2032" s="1" t="s">
        <v>2975</v>
      </c>
      <c r="J2032">
        <v>177.56800000000001</v>
      </c>
      <c r="K2032">
        <v>2</v>
      </c>
      <c r="L2032">
        <v>8.8783999999999992</v>
      </c>
    </row>
    <row r="2033" spans="1:12" x14ac:dyDescent="0.25">
      <c r="A2033" s="1" t="s">
        <v>2973</v>
      </c>
      <c r="B2033" s="2">
        <v>41894</v>
      </c>
      <c r="C2033" s="2">
        <v>41894</v>
      </c>
      <c r="D2033" s="1" t="s">
        <v>2974</v>
      </c>
      <c r="E2033" s="1" t="s">
        <v>14</v>
      </c>
      <c r="F2033" s="1" t="s">
        <v>36</v>
      </c>
      <c r="G2033" s="1" t="s">
        <v>37</v>
      </c>
      <c r="H2033" s="1" t="s">
        <v>67</v>
      </c>
      <c r="I2033" s="1" t="s">
        <v>445</v>
      </c>
      <c r="J2033">
        <v>19.440000000000001</v>
      </c>
      <c r="K2033">
        <v>3</v>
      </c>
      <c r="L2033">
        <v>9.3312000000000008</v>
      </c>
    </row>
    <row r="2034" spans="1:12" x14ac:dyDescent="0.25">
      <c r="A2034" s="1" t="s">
        <v>2973</v>
      </c>
      <c r="B2034" s="2">
        <v>41894</v>
      </c>
      <c r="C2034" s="2">
        <v>41894</v>
      </c>
      <c r="D2034" s="1" t="s">
        <v>2974</v>
      </c>
      <c r="E2034" s="1" t="s">
        <v>14</v>
      </c>
      <c r="F2034" s="1" t="s">
        <v>36</v>
      </c>
      <c r="G2034" s="1" t="s">
        <v>37</v>
      </c>
      <c r="H2034" s="1" t="s">
        <v>67</v>
      </c>
      <c r="I2034" s="1" t="s">
        <v>446</v>
      </c>
      <c r="J2034">
        <v>71.28</v>
      </c>
      <c r="K2034">
        <v>11</v>
      </c>
      <c r="L2034">
        <v>34.214399999999998</v>
      </c>
    </row>
    <row r="2035" spans="1:12" x14ac:dyDescent="0.25">
      <c r="A2035" s="1" t="s">
        <v>2973</v>
      </c>
      <c r="B2035" s="2">
        <v>41894</v>
      </c>
      <c r="C2035" s="2">
        <v>41894</v>
      </c>
      <c r="D2035" s="1" t="s">
        <v>2974</v>
      </c>
      <c r="E2035" s="1" t="s">
        <v>14</v>
      </c>
      <c r="F2035" s="1" t="s">
        <v>36</v>
      </c>
      <c r="G2035" s="1" t="s">
        <v>37</v>
      </c>
      <c r="H2035" s="1" t="s">
        <v>27</v>
      </c>
      <c r="I2035" s="1" t="s">
        <v>1966</v>
      </c>
      <c r="J2035">
        <v>1471.96</v>
      </c>
      <c r="K2035">
        <v>5</v>
      </c>
      <c r="L2035">
        <v>459.98750000000001</v>
      </c>
    </row>
    <row r="2036" spans="1:12" x14ac:dyDescent="0.25">
      <c r="A2036" s="1" t="s">
        <v>2973</v>
      </c>
      <c r="B2036" s="2">
        <v>41894</v>
      </c>
      <c r="C2036" s="2">
        <v>41894</v>
      </c>
      <c r="D2036" s="1" t="s">
        <v>2974</v>
      </c>
      <c r="E2036" s="1" t="s">
        <v>14</v>
      </c>
      <c r="F2036" s="1" t="s">
        <v>36</v>
      </c>
      <c r="G2036" s="1" t="s">
        <v>37</v>
      </c>
      <c r="H2036" s="1" t="s">
        <v>25</v>
      </c>
      <c r="I2036" s="1" t="s">
        <v>2976</v>
      </c>
      <c r="J2036">
        <v>79.959999999999994</v>
      </c>
      <c r="K2036">
        <v>5</v>
      </c>
      <c r="L2036">
        <v>-17.991</v>
      </c>
    </row>
    <row r="2037" spans="1:12" x14ac:dyDescent="0.25">
      <c r="A2037" s="1" t="s">
        <v>2977</v>
      </c>
      <c r="B2037" s="2">
        <v>41255</v>
      </c>
      <c r="C2037" s="2">
        <v>41259</v>
      </c>
      <c r="D2037" s="1" t="s">
        <v>2344</v>
      </c>
      <c r="E2037" s="1" t="s">
        <v>14</v>
      </c>
      <c r="F2037" s="1" t="s">
        <v>142</v>
      </c>
      <c r="G2037" s="1" t="s">
        <v>16</v>
      </c>
      <c r="H2037" s="1" t="s">
        <v>21</v>
      </c>
      <c r="I2037" s="1" t="s">
        <v>2978</v>
      </c>
      <c r="J2037">
        <v>166.5</v>
      </c>
      <c r="K2037">
        <v>3</v>
      </c>
      <c r="L2037">
        <v>21.645</v>
      </c>
    </row>
    <row r="2038" spans="1:12" x14ac:dyDescent="0.25">
      <c r="A2038" s="1" t="s">
        <v>2977</v>
      </c>
      <c r="B2038" s="2">
        <v>41255</v>
      </c>
      <c r="C2038" s="2">
        <v>41259</v>
      </c>
      <c r="D2038" s="1" t="s">
        <v>2344</v>
      </c>
      <c r="E2038" s="1" t="s">
        <v>14</v>
      </c>
      <c r="F2038" s="1" t="s">
        <v>142</v>
      </c>
      <c r="G2038" s="1" t="s">
        <v>16</v>
      </c>
      <c r="H2038" s="1" t="s">
        <v>43</v>
      </c>
      <c r="I2038" s="1" t="s">
        <v>618</v>
      </c>
      <c r="J2038">
        <v>360.38</v>
      </c>
      <c r="K2038">
        <v>2</v>
      </c>
      <c r="L2038">
        <v>93.698800000000006</v>
      </c>
    </row>
    <row r="2039" spans="1:12" x14ac:dyDescent="0.25">
      <c r="A2039" s="1" t="s">
        <v>2979</v>
      </c>
      <c r="B2039" s="2">
        <v>41577</v>
      </c>
      <c r="C2039" s="2">
        <v>41580</v>
      </c>
      <c r="D2039" s="1" t="s">
        <v>193</v>
      </c>
      <c r="E2039" s="1" t="s">
        <v>14</v>
      </c>
      <c r="F2039" s="1" t="s">
        <v>15</v>
      </c>
      <c r="G2039" s="1" t="s">
        <v>16</v>
      </c>
      <c r="H2039" s="1" t="s">
        <v>27</v>
      </c>
      <c r="I2039" s="1" t="s">
        <v>2980</v>
      </c>
      <c r="J2039">
        <v>11.744</v>
      </c>
      <c r="K2039">
        <v>1</v>
      </c>
      <c r="L2039">
        <v>3.8168000000000002</v>
      </c>
    </row>
    <row r="2040" spans="1:12" x14ac:dyDescent="0.25">
      <c r="A2040" s="1" t="s">
        <v>2981</v>
      </c>
      <c r="B2040" s="2">
        <v>41603</v>
      </c>
      <c r="C2040" s="2">
        <v>41607</v>
      </c>
      <c r="D2040" s="1" t="s">
        <v>2982</v>
      </c>
      <c r="E2040" s="1" t="s">
        <v>14</v>
      </c>
      <c r="F2040" s="1" t="s">
        <v>975</v>
      </c>
      <c r="G2040" s="1" t="s">
        <v>37</v>
      </c>
      <c r="H2040" s="1" t="s">
        <v>122</v>
      </c>
      <c r="I2040" s="1" t="s">
        <v>1981</v>
      </c>
      <c r="J2040">
        <v>25.35</v>
      </c>
      <c r="K2040">
        <v>3</v>
      </c>
      <c r="L2040">
        <v>7.6050000000000004</v>
      </c>
    </row>
    <row r="2041" spans="1:12" x14ac:dyDescent="0.25">
      <c r="A2041" s="1" t="s">
        <v>2983</v>
      </c>
      <c r="B2041" s="2">
        <v>41233</v>
      </c>
      <c r="C2041" s="2">
        <v>41238</v>
      </c>
      <c r="D2041" s="1" t="s">
        <v>1778</v>
      </c>
      <c r="E2041" s="1" t="s">
        <v>14</v>
      </c>
      <c r="F2041" s="1" t="s">
        <v>36</v>
      </c>
      <c r="G2041" s="1" t="s">
        <v>37</v>
      </c>
      <c r="H2041" s="1" t="s">
        <v>23</v>
      </c>
      <c r="I2041" s="1" t="s">
        <v>1139</v>
      </c>
      <c r="J2041">
        <v>119.04</v>
      </c>
      <c r="K2041">
        <v>6</v>
      </c>
      <c r="L2041">
        <v>30.950399999999998</v>
      </c>
    </row>
    <row r="2042" spans="1:12" x14ac:dyDescent="0.25">
      <c r="A2042" s="1" t="s">
        <v>2983</v>
      </c>
      <c r="B2042" s="2">
        <v>41233</v>
      </c>
      <c r="C2042" s="2">
        <v>41238</v>
      </c>
      <c r="D2042" s="1" t="s">
        <v>1778</v>
      </c>
      <c r="E2042" s="1" t="s">
        <v>14</v>
      </c>
      <c r="F2042" s="1" t="s">
        <v>36</v>
      </c>
      <c r="G2042" s="1" t="s">
        <v>37</v>
      </c>
      <c r="H2042" s="1" t="s">
        <v>21</v>
      </c>
      <c r="I2042" s="1" t="s">
        <v>2079</v>
      </c>
      <c r="J2042">
        <v>22.14</v>
      </c>
      <c r="K2042">
        <v>3</v>
      </c>
      <c r="L2042">
        <v>6.4206000000000003</v>
      </c>
    </row>
    <row r="2043" spans="1:12" x14ac:dyDescent="0.25">
      <c r="A2043" s="1" t="s">
        <v>2983</v>
      </c>
      <c r="B2043" s="2">
        <v>41233</v>
      </c>
      <c r="C2043" s="2">
        <v>41238</v>
      </c>
      <c r="D2043" s="1" t="s">
        <v>1778</v>
      </c>
      <c r="E2043" s="1" t="s">
        <v>14</v>
      </c>
      <c r="F2043" s="1" t="s">
        <v>36</v>
      </c>
      <c r="G2043" s="1" t="s">
        <v>37</v>
      </c>
      <c r="H2043" s="1" t="s">
        <v>58</v>
      </c>
      <c r="I2043" s="1" t="s">
        <v>2984</v>
      </c>
      <c r="J2043">
        <v>13.98</v>
      </c>
      <c r="K2043">
        <v>2</v>
      </c>
      <c r="L2043">
        <v>6.0114000000000001</v>
      </c>
    </row>
    <row r="2044" spans="1:12" x14ac:dyDescent="0.25">
      <c r="A2044" s="1" t="s">
        <v>2985</v>
      </c>
      <c r="B2044" s="2">
        <v>41041</v>
      </c>
      <c r="C2044" s="2">
        <v>41047</v>
      </c>
      <c r="D2044" s="1" t="s">
        <v>2986</v>
      </c>
      <c r="E2044" s="1" t="s">
        <v>14</v>
      </c>
      <c r="F2044" s="1" t="s">
        <v>36</v>
      </c>
      <c r="G2044" s="1" t="s">
        <v>37</v>
      </c>
      <c r="H2044" s="1" t="s">
        <v>27</v>
      </c>
      <c r="I2044" s="1" t="s">
        <v>887</v>
      </c>
      <c r="J2044">
        <v>14.592000000000001</v>
      </c>
      <c r="K2044">
        <v>3</v>
      </c>
      <c r="L2044">
        <v>4.9248000000000003</v>
      </c>
    </row>
    <row r="2045" spans="1:12" x14ac:dyDescent="0.25">
      <c r="A2045" s="1" t="s">
        <v>2987</v>
      </c>
      <c r="B2045" s="2">
        <v>41976</v>
      </c>
      <c r="C2045" s="2">
        <v>41980</v>
      </c>
      <c r="D2045" s="1" t="s">
        <v>2988</v>
      </c>
      <c r="E2045" s="1" t="s">
        <v>14</v>
      </c>
      <c r="F2045" s="1" t="s">
        <v>705</v>
      </c>
      <c r="G2045" s="1" t="s">
        <v>16</v>
      </c>
      <c r="H2045" s="1" t="s">
        <v>25</v>
      </c>
      <c r="I2045" s="1" t="s">
        <v>2989</v>
      </c>
      <c r="J2045">
        <v>39.991999999999997</v>
      </c>
      <c r="K2045">
        <v>1</v>
      </c>
      <c r="L2045">
        <v>-7.9984000000000002</v>
      </c>
    </row>
    <row r="2046" spans="1:12" x14ac:dyDescent="0.25">
      <c r="A2046" s="1" t="s">
        <v>2987</v>
      </c>
      <c r="B2046" s="2">
        <v>41976</v>
      </c>
      <c r="C2046" s="2">
        <v>41980</v>
      </c>
      <c r="D2046" s="1" t="s">
        <v>2988</v>
      </c>
      <c r="E2046" s="1" t="s">
        <v>14</v>
      </c>
      <c r="F2046" s="1" t="s">
        <v>705</v>
      </c>
      <c r="G2046" s="1" t="s">
        <v>16</v>
      </c>
      <c r="H2046" s="1" t="s">
        <v>110</v>
      </c>
      <c r="I2046" s="1" t="s">
        <v>2990</v>
      </c>
      <c r="J2046">
        <v>1159.056</v>
      </c>
      <c r="K2046">
        <v>9</v>
      </c>
      <c r="L2046">
        <v>43.464599999999997</v>
      </c>
    </row>
    <row r="2047" spans="1:12" x14ac:dyDescent="0.25">
      <c r="A2047" s="1" t="s">
        <v>2987</v>
      </c>
      <c r="B2047" s="2">
        <v>41976</v>
      </c>
      <c r="C2047" s="2">
        <v>41980</v>
      </c>
      <c r="D2047" s="1" t="s">
        <v>2988</v>
      </c>
      <c r="E2047" s="1" t="s">
        <v>14</v>
      </c>
      <c r="F2047" s="1" t="s">
        <v>705</v>
      </c>
      <c r="G2047" s="1" t="s">
        <v>16</v>
      </c>
      <c r="H2047" s="1" t="s">
        <v>23</v>
      </c>
      <c r="I2047" s="1" t="s">
        <v>2991</v>
      </c>
      <c r="J2047">
        <v>179.9</v>
      </c>
      <c r="K2047">
        <v>5</v>
      </c>
      <c r="L2047">
        <v>44.975000000000001</v>
      </c>
    </row>
    <row r="2048" spans="1:12" x14ac:dyDescent="0.25">
      <c r="A2048" s="1" t="s">
        <v>2992</v>
      </c>
      <c r="B2048" s="2">
        <v>41473</v>
      </c>
      <c r="C2048" s="2">
        <v>41478</v>
      </c>
      <c r="D2048" s="1" t="s">
        <v>1434</v>
      </c>
      <c r="E2048" s="1" t="s">
        <v>14</v>
      </c>
      <c r="F2048" s="1" t="s">
        <v>36</v>
      </c>
      <c r="G2048" s="1" t="s">
        <v>37</v>
      </c>
      <c r="H2048" s="1" t="s">
        <v>21</v>
      </c>
      <c r="I2048" s="1" t="s">
        <v>2993</v>
      </c>
      <c r="J2048">
        <v>12.42</v>
      </c>
      <c r="K2048">
        <v>3</v>
      </c>
      <c r="L2048">
        <v>4.4711999999999996</v>
      </c>
    </row>
    <row r="2049" spans="1:12" x14ac:dyDescent="0.25">
      <c r="A2049" s="1" t="s">
        <v>2992</v>
      </c>
      <c r="B2049" s="2">
        <v>41473</v>
      </c>
      <c r="C2049" s="2">
        <v>41478</v>
      </c>
      <c r="D2049" s="1" t="s">
        <v>1434</v>
      </c>
      <c r="E2049" s="1" t="s">
        <v>14</v>
      </c>
      <c r="F2049" s="1" t="s">
        <v>36</v>
      </c>
      <c r="G2049" s="1" t="s">
        <v>37</v>
      </c>
      <c r="H2049" s="1" t="s">
        <v>58</v>
      </c>
      <c r="I2049" s="1" t="s">
        <v>2994</v>
      </c>
      <c r="J2049">
        <v>428.4</v>
      </c>
      <c r="K2049">
        <v>3</v>
      </c>
      <c r="L2049">
        <v>89.963999999999999</v>
      </c>
    </row>
    <row r="2050" spans="1:12" x14ac:dyDescent="0.25">
      <c r="A2050" s="1" t="s">
        <v>2992</v>
      </c>
      <c r="B2050" s="2">
        <v>41473</v>
      </c>
      <c r="C2050" s="2">
        <v>41478</v>
      </c>
      <c r="D2050" s="1" t="s">
        <v>1434</v>
      </c>
      <c r="E2050" s="1" t="s">
        <v>14</v>
      </c>
      <c r="F2050" s="1" t="s">
        <v>36</v>
      </c>
      <c r="G2050" s="1" t="s">
        <v>37</v>
      </c>
      <c r="H2050" s="1" t="s">
        <v>21</v>
      </c>
      <c r="I2050" s="1" t="s">
        <v>2042</v>
      </c>
      <c r="J2050">
        <v>24.75</v>
      </c>
      <c r="K2050">
        <v>5</v>
      </c>
      <c r="L2050">
        <v>10.89</v>
      </c>
    </row>
    <row r="2051" spans="1:12" x14ac:dyDescent="0.25">
      <c r="A2051" s="1" t="s">
        <v>2992</v>
      </c>
      <c r="B2051" s="2">
        <v>41473</v>
      </c>
      <c r="C2051" s="2">
        <v>41478</v>
      </c>
      <c r="D2051" s="1" t="s">
        <v>1434</v>
      </c>
      <c r="E2051" s="1" t="s">
        <v>14</v>
      </c>
      <c r="F2051" s="1" t="s">
        <v>36</v>
      </c>
      <c r="G2051" s="1" t="s">
        <v>37</v>
      </c>
      <c r="H2051" s="1" t="s">
        <v>17</v>
      </c>
      <c r="I2051" s="1" t="s">
        <v>2995</v>
      </c>
      <c r="J2051">
        <v>87.71</v>
      </c>
      <c r="K2051">
        <v>7</v>
      </c>
      <c r="L2051">
        <v>41.223700000000001</v>
      </c>
    </row>
    <row r="2052" spans="1:12" x14ac:dyDescent="0.25">
      <c r="A2052" s="1" t="s">
        <v>2992</v>
      </c>
      <c r="B2052" s="2">
        <v>41473</v>
      </c>
      <c r="C2052" s="2">
        <v>41478</v>
      </c>
      <c r="D2052" s="1" t="s">
        <v>1434</v>
      </c>
      <c r="E2052" s="1" t="s">
        <v>14</v>
      </c>
      <c r="F2052" s="1" t="s">
        <v>36</v>
      </c>
      <c r="G2052" s="1" t="s">
        <v>37</v>
      </c>
      <c r="H2052" s="1" t="s">
        <v>43</v>
      </c>
      <c r="I2052" s="1" t="s">
        <v>1056</v>
      </c>
      <c r="J2052">
        <v>69.52</v>
      </c>
      <c r="K2052">
        <v>2</v>
      </c>
      <c r="L2052">
        <v>17.38</v>
      </c>
    </row>
    <row r="2053" spans="1:12" x14ac:dyDescent="0.25">
      <c r="A2053" s="1" t="s">
        <v>2992</v>
      </c>
      <c r="B2053" s="2">
        <v>41473</v>
      </c>
      <c r="C2053" s="2">
        <v>41478</v>
      </c>
      <c r="D2053" s="1" t="s">
        <v>1434</v>
      </c>
      <c r="E2053" s="1" t="s">
        <v>14</v>
      </c>
      <c r="F2053" s="1" t="s">
        <v>36</v>
      </c>
      <c r="G2053" s="1" t="s">
        <v>37</v>
      </c>
      <c r="H2053" s="1" t="s">
        <v>25</v>
      </c>
      <c r="I2053" s="1" t="s">
        <v>2996</v>
      </c>
      <c r="J2053">
        <v>20.783999999999999</v>
      </c>
      <c r="K2053">
        <v>2</v>
      </c>
      <c r="L2053">
        <v>-4.6764000000000001</v>
      </c>
    </row>
    <row r="2054" spans="1:12" x14ac:dyDescent="0.25">
      <c r="A2054" s="1" t="s">
        <v>2992</v>
      </c>
      <c r="B2054" s="2">
        <v>41473</v>
      </c>
      <c r="C2054" s="2">
        <v>41478</v>
      </c>
      <c r="D2054" s="1" t="s">
        <v>1434</v>
      </c>
      <c r="E2054" s="1" t="s">
        <v>14</v>
      </c>
      <c r="F2054" s="1" t="s">
        <v>36</v>
      </c>
      <c r="G2054" s="1" t="s">
        <v>37</v>
      </c>
      <c r="H2054" s="1" t="s">
        <v>27</v>
      </c>
      <c r="I2054" s="1" t="s">
        <v>858</v>
      </c>
      <c r="J2054">
        <v>12.816000000000001</v>
      </c>
      <c r="K2054">
        <v>3</v>
      </c>
      <c r="L2054">
        <v>4.1651999999999996</v>
      </c>
    </row>
    <row r="2055" spans="1:12" x14ac:dyDescent="0.25">
      <c r="A2055" s="1" t="s">
        <v>2997</v>
      </c>
      <c r="B2055" s="2">
        <v>41542</v>
      </c>
      <c r="C2055" s="2">
        <v>41546</v>
      </c>
      <c r="D2055" s="1" t="s">
        <v>2443</v>
      </c>
      <c r="E2055" s="1" t="s">
        <v>14</v>
      </c>
      <c r="F2055" s="1" t="s">
        <v>15</v>
      </c>
      <c r="G2055" s="1" t="s">
        <v>16</v>
      </c>
      <c r="H2055" s="1" t="s">
        <v>128</v>
      </c>
      <c r="I2055" s="1" t="s">
        <v>2396</v>
      </c>
      <c r="J2055">
        <v>304.89999999999998</v>
      </c>
      <c r="K2055">
        <v>5</v>
      </c>
      <c r="L2055">
        <v>143.303</v>
      </c>
    </row>
    <row r="2056" spans="1:12" x14ac:dyDescent="0.25">
      <c r="A2056" s="1" t="s">
        <v>2997</v>
      </c>
      <c r="B2056" s="2">
        <v>41542</v>
      </c>
      <c r="C2056" s="2">
        <v>41546</v>
      </c>
      <c r="D2056" s="1" t="s">
        <v>2443</v>
      </c>
      <c r="E2056" s="1" t="s">
        <v>14</v>
      </c>
      <c r="F2056" s="1" t="s">
        <v>15</v>
      </c>
      <c r="G2056" s="1" t="s">
        <v>16</v>
      </c>
      <c r="H2056" s="1" t="s">
        <v>110</v>
      </c>
      <c r="I2056" s="1" t="s">
        <v>1608</v>
      </c>
      <c r="J2056">
        <v>563.24</v>
      </c>
      <c r="K2056">
        <v>5</v>
      </c>
      <c r="L2056">
        <v>56.323999999999998</v>
      </c>
    </row>
    <row r="2057" spans="1:12" x14ac:dyDescent="0.25">
      <c r="A2057" s="1" t="s">
        <v>2998</v>
      </c>
      <c r="B2057" s="2">
        <v>40732</v>
      </c>
      <c r="C2057" s="2">
        <v>40736</v>
      </c>
      <c r="D2057" s="1" t="s">
        <v>1231</v>
      </c>
      <c r="E2057" s="1" t="s">
        <v>14</v>
      </c>
      <c r="F2057" s="1" t="s">
        <v>47</v>
      </c>
      <c r="G2057" s="1" t="s">
        <v>16</v>
      </c>
      <c r="H2057" s="1" t="s">
        <v>31</v>
      </c>
      <c r="I2057" s="1" t="s">
        <v>938</v>
      </c>
      <c r="J2057">
        <v>502.488</v>
      </c>
      <c r="K2057">
        <v>3</v>
      </c>
      <c r="L2057">
        <v>-87.935400000000001</v>
      </c>
    </row>
    <row r="2058" spans="1:12" x14ac:dyDescent="0.25">
      <c r="A2058" s="1" t="s">
        <v>2998</v>
      </c>
      <c r="B2058" s="2">
        <v>40732</v>
      </c>
      <c r="C2058" s="2">
        <v>40736</v>
      </c>
      <c r="D2058" s="1" t="s">
        <v>1231</v>
      </c>
      <c r="E2058" s="1" t="s">
        <v>14</v>
      </c>
      <c r="F2058" s="1" t="s">
        <v>47</v>
      </c>
      <c r="G2058" s="1" t="s">
        <v>16</v>
      </c>
      <c r="H2058" s="1" t="s">
        <v>27</v>
      </c>
      <c r="I2058" s="1" t="s">
        <v>684</v>
      </c>
      <c r="J2058">
        <v>196.70400000000001</v>
      </c>
      <c r="K2058">
        <v>6</v>
      </c>
      <c r="L2058">
        <v>68.846400000000003</v>
      </c>
    </row>
    <row r="2059" spans="1:12" x14ac:dyDescent="0.25">
      <c r="A2059" s="1" t="s">
        <v>2999</v>
      </c>
      <c r="B2059" s="2">
        <v>40981</v>
      </c>
      <c r="C2059" s="2">
        <v>40986</v>
      </c>
      <c r="D2059" s="1" t="s">
        <v>2191</v>
      </c>
      <c r="E2059" s="1" t="s">
        <v>14</v>
      </c>
      <c r="F2059" s="1" t="s">
        <v>2807</v>
      </c>
      <c r="G2059" s="1" t="s">
        <v>16</v>
      </c>
      <c r="H2059" s="1" t="s">
        <v>110</v>
      </c>
      <c r="I2059" s="1" t="s">
        <v>151</v>
      </c>
      <c r="J2059">
        <v>915.13599999999997</v>
      </c>
      <c r="K2059">
        <v>4</v>
      </c>
      <c r="L2059">
        <v>102.9528</v>
      </c>
    </row>
    <row r="2060" spans="1:12" x14ac:dyDescent="0.25">
      <c r="A2060" s="1" t="s">
        <v>2999</v>
      </c>
      <c r="B2060" s="2">
        <v>40981</v>
      </c>
      <c r="C2060" s="2">
        <v>40986</v>
      </c>
      <c r="D2060" s="1" t="s">
        <v>2191</v>
      </c>
      <c r="E2060" s="1" t="s">
        <v>14</v>
      </c>
      <c r="F2060" s="1" t="s">
        <v>2807</v>
      </c>
      <c r="G2060" s="1" t="s">
        <v>16</v>
      </c>
      <c r="H2060" s="1" t="s">
        <v>21</v>
      </c>
      <c r="I2060" s="1" t="s">
        <v>451</v>
      </c>
      <c r="J2060">
        <v>327.76</v>
      </c>
      <c r="K2060">
        <v>8</v>
      </c>
      <c r="L2060">
        <v>91.772800000000004</v>
      </c>
    </row>
    <row r="2061" spans="1:12" x14ac:dyDescent="0.25">
      <c r="A2061" s="1" t="s">
        <v>3000</v>
      </c>
      <c r="B2061" s="2">
        <v>41021</v>
      </c>
      <c r="C2061" s="2">
        <v>41025</v>
      </c>
      <c r="D2061" s="1" t="s">
        <v>3001</v>
      </c>
      <c r="E2061" s="1" t="s">
        <v>14</v>
      </c>
      <c r="F2061" s="1" t="s">
        <v>15</v>
      </c>
      <c r="G2061" s="1" t="s">
        <v>16</v>
      </c>
      <c r="H2061" s="1" t="s">
        <v>25</v>
      </c>
      <c r="I2061" s="1" t="s">
        <v>625</v>
      </c>
      <c r="J2061">
        <v>88.775999999999996</v>
      </c>
      <c r="K2061">
        <v>3</v>
      </c>
      <c r="L2061">
        <v>7.7679</v>
      </c>
    </row>
    <row r="2062" spans="1:12" x14ac:dyDescent="0.25">
      <c r="A2062" s="1" t="s">
        <v>3000</v>
      </c>
      <c r="B2062" s="2">
        <v>41021</v>
      </c>
      <c r="C2062" s="2">
        <v>41025</v>
      </c>
      <c r="D2062" s="1" t="s">
        <v>3001</v>
      </c>
      <c r="E2062" s="1" t="s">
        <v>14</v>
      </c>
      <c r="F2062" s="1" t="s">
        <v>15</v>
      </c>
      <c r="G2062" s="1" t="s">
        <v>16</v>
      </c>
      <c r="H2062" s="1" t="s">
        <v>23</v>
      </c>
      <c r="I2062" s="1" t="s">
        <v>3002</v>
      </c>
      <c r="J2062">
        <v>64.14</v>
      </c>
      <c r="K2062">
        <v>3</v>
      </c>
      <c r="L2062">
        <v>16.676400000000001</v>
      </c>
    </row>
    <row r="2063" spans="1:12" x14ac:dyDescent="0.25">
      <c r="A2063" s="1" t="s">
        <v>3003</v>
      </c>
      <c r="B2063" s="2">
        <v>40837</v>
      </c>
      <c r="C2063" s="2">
        <v>40842</v>
      </c>
      <c r="D2063" s="1" t="s">
        <v>3004</v>
      </c>
      <c r="E2063" s="1" t="s">
        <v>14</v>
      </c>
      <c r="F2063" s="1" t="s">
        <v>197</v>
      </c>
      <c r="G2063" s="1" t="s">
        <v>16</v>
      </c>
      <c r="H2063" s="1" t="s">
        <v>27</v>
      </c>
      <c r="I2063" s="1" t="s">
        <v>3005</v>
      </c>
      <c r="J2063">
        <v>36.36</v>
      </c>
      <c r="K2063">
        <v>3</v>
      </c>
      <c r="L2063">
        <v>12.2715</v>
      </c>
    </row>
    <row r="2064" spans="1:12" x14ac:dyDescent="0.25">
      <c r="A2064" s="1" t="s">
        <v>3006</v>
      </c>
      <c r="B2064" s="2">
        <v>41974</v>
      </c>
      <c r="C2064" s="2">
        <v>41977</v>
      </c>
      <c r="D2064" s="1" t="s">
        <v>1373</v>
      </c>
      <c r="E2064" s="1" t="s">
        <v>14</v>
      </c>
      <c r="F2064" s="1" t="s">
        <v>47</v>
      </c>
      <c r="G2064" s="1" t="s">
        <v>16</v>
      </c>
      <c r="H2064" s="1" t="s">
        <v>21</v>
      </c>
      <c r="I2064" s="1" t="s">
        <v>3007</v>
      </c>
      <c r="J2064">
        <v>25.83</v>
      </c>
      <c r="K2064">
        <v>3</v>
      </c>
      <c r="L2064">
        <v>9.5571000000000002</v>
      </c>
    </row>
    <row r="2065" spans="1:12" x14ac:dyDescent="0.25">
      <c r="A2065" s="1" t="s">
        <v>3008</v>
      </c>
      <c r="B2065" s="2">
        <v>41583</v>
      </c>
      <c r="C2065" s="2">
        <v>41585</v>
      </c>
      <c r="D2065" s="1" t="s">
        <v>2144</v>
      </c>
      <c r="E2065" s="1" t="s">
        <v>14</v>
      </c>
      <c r="F2065" s="1" t="s">
        <v>3009</v>
      </c>
      <c r="G2065" s="1" t="s">
        <v>88</v>
      </c>
      <c r="H2065" s="1" t="s">
        <v>122</v>
      </c>
      <c r="I2065" s="1" t="s">
        <v>2039</v>
      </c>
      <c r="J2065">
        <v>17.584</v>
      </c>
      <c r="K2065">
        <v>7</v>
      </c>
      <c r="L2065">
        <v>-4.1761999999999997</v>
      </c>
    </row>
    <row r="2066" spans="1:12" x14ac:dyDescent="0.25">
      <c r="A2066" s="1" t="s">
        <v>3008</v>
      </c>
      <c r="B2066" s="2">
        <v>41583</v>
      </c>
      <c r="C2066" s="2">
        <v>41585</v>
      </c>
      <c r="D2066" s="1" t="s">
        <v>2144</v>
      </c>
      <c r="E2066" s="1" t="s">
        <v>14</v>
      </c>
      <c r="F2066" s="1" t="s">
        <v>3009</v>
      </c>
      <c r="G2066" s="1" t="s">
        <v>88</v>
      </c>
      <c r="H2066" s="1" t="s">
        <v>110</v>
      </c>
      <c r="I2066" s="1" t="s">
        <v>3010</v>
      </c>
      <c r="J2066">
        <v>104.78400000000001</v>
      </c>
      <c r="K2066">
        <v>1</v>
      </c>
      <c r="L2066">
        <v>-14.4078</v>
      </c>
    </row>
    <row r="2067" spans="1:12" x14ac:dyDescent="0.25">
      <c r="A2067" s="1" t="s">
        <v>3008</v>
      </c>
      <c r="B2067" s="2">
        <v>41583</v>
      </c>
      <c r="C2067" s="2">
        <v>41585</v>
      </c>
      <c r="D2067" s="1" t="s">
        <v>2144</v>
      </c>
      <c r="E2067" s="1" t="s">
        <v>14</v>
      </c>
      <c r="F2067" s="1" t="s">
        <v>3009</v>
      </c>
      <c r="G2067" s="1" t="s">
        <v>88</v>
      </c>
      <c r="H2067" s="1" t="s">
        <v>67</v>
      </c>
      <c r="I2067" s="1" t="s">
        <v>3011</v>
      </c>
      <c r="J2067">
        <v>47.951999999999998</v>
      </c>
      <c r="K2067">
        <v>3</v>
      </c>
      <c r="L2067">
        <v>16.783200000000001</v>
      </c>
    </row>
    <row r="2068" spans="1:12" x14ac:dyDescent="0.25">
      <c r="A2068" s="1" t="s">
        <v>3008</v>
      </c>
      <c r="B2068" s="2">
        <v>41583</v>
      </c>
      <c r="C2068" s="2">
        <v>41585</v>
      </c>
      <c r="D2068" s="1" t="s">
        <v>2144</v>
      </c>
      <c r="E2068" s="1" t="s">
        <v>14</v>
      </c>
      <c r="F2068" s="1" t="s">
        <v>3009</v>
      </c>
      <c r="G2068" s="1" t="s">
        <v>88</v>
      </c>
      <c r="H2068" s="1" t="s">
        <v>110</v>
      </c>
      <c r="I2068" s="1" t="s">
        <v>2147</v>
      </c>
      <c r="J2068">
        <v>650.35199999999998</v>
      </c>
      <c r="K2068">
        <v>3</v>
      </c>
      <c r="L2068">
        <v>-97.552800000000005</v>
      </c>
    </row>
    <row r="2069" spans="1:12" x14ac:dyDescent="0.25">
      <c r="A2069" s="1" t="s">
        <v>3008</v>
      </c>
      <c r="B2069" s="2">
        <v>41583</v>
      </c>
      <c r="C2069" s="2">
        <v>41585</v>
      </c>
      <c r="D2069" s="1" t="s">
        <v>2144</v>
      </c>
      <c r="E2069" s="1" t="s">
        <v>14</v>
      </c>
      <c r="F2069" s="1" t="s">
        <v>3009</v>
      </c>
      <c r="G2069" s="1" t="s">
        <v>88</v>
      </c>
      <c r="H2069" s="1" t="s">
        <v>17</v>
      </c>
      <c r="I2069" s="1" t="s">
        <v>1018</v>
      </c>
      <c r="J2069">
        <v>629.18399999999997</v>
      </c>
      <c r="K2069">
        <v>8</v>
      </c>
      <c r="L2069">
        <v>228.07919999999999</v>
      </c>
    </row>
    <row r="2070" spans="1:12" x14ac:dyDescent="0.25">
      <c r="A2070" s="1" t="s">
        <v>3008</v>
      </c>
      <c r="B2070" s="2">
        <v>41583</v>
      </c>
      <c r="C2070" s="2">
        <v>41585</v>
      </c>
      <c r="D2070" s="1" t="s">
        <v>2144</v>
      </c>
      <c r="E2070" s="1" t="s">
        <v>14</v>
      </c>
      <c r="F2070" s="1" t="s">
        <v>3009</v>
      </c>
      <c r="G2070" s="1" t="s">
        <v>88</v>
      </c>
      <c r="H2070" s="1" t="s">
        <v>67</v>
      </c>
      <c r="I2070" s="1" t="s">
        <v>1060</v>
      </c>
      <c r="J2070">
        <v>15.176</v>
      </c>
      <c r="K2070">
        <v>1</v>
      </c>
      <c r="L2070">
        <v>5.3116000000000003</v>
      </c>
    </row>
    <row r="2071" spans="1:12" x14ac:dyDescent="0.25">
      <c r="A2071" s="1" t="s">
        <v>3012</v>
      </c>
      <c r="B2071" s="2">
        <v>40797</v>
      </c>
      <c r="C2071" s="2">
        <v>40802</v>
      </c>
      <c r="D2071" s="1" t="s">
        <v>3013</v>
      </c>
      <c r="E2071" s="1" t="s">
        <v>14</v>
      </c>
      <c r="F2071" s="1" t="s">
        <v>3014</v>
      </c>
      <c r="G2071" s="1" t="s">
        <v>16</v>
      </c>
      <c r="H2071" s="1" t="s">
        <v>21</v>
      </c>
      <c r="I2071" s="1" t="s">
        <v>98</v>
      </c>
      <c r="J2071">
        <v>127.95</v>
      </c>
      <c r="K2071">
        <v>3</v>
      </c>
      <c r="L2071">
        <v>21.7515</v>
      </c>
    </row>
    <row r="2072" spans="1:12" x14ac:dyDescent="0.25">
      <c r="A2072" s="1" t="s">
        <v>3015</v>
      </c>
      <c r="B2072" s="2">
        <v>41969</v>
      </c>
      <c r="C2072" s="2">
        <v>41973</v>
      </c>
      <c r="D2072" s="1" t="s">
        <v>981</v>
      </c>
      <c r="E2072" s="1" t="s">
        <v>14</v>
      </c>
      <c r="F2072" s="1" t="s">
        <v>967</v>
      </c>
      <c r="G2072" s="1" t="s">
        <v>16</v>
      </c>
      <c r="H2072" s="1" t="s">
        <v>25</v>
      </c>
      <c r="I2072" s="1" t="s">
        <v>2187</v>
      </c>
      <c r="J2072">
        <v>39.96</v>
      </c>
      <c r="K2072">
        <v>5</v>
      </c>
      <c r="L2072">
        <v>3.4965000000000002</v>
      </c>
    </row>
    <row r="2073" spans="1:12" x14ac:dyDescent="0.25">
      <c r="A2073" s="1" t="s">
        <v>3015</v>
      </c>
      <c r="B2073" s="2">
        <v>41969</v>
      </c>
      <c r="C2073" s="2">
        <v>41973</v>
      </c>
      <c r="D2073" s="1" t="s">
        <v>981</v>
      </c>
      <c r="E2073" s="1" t="s">
        <v>14</v>
      </c>
      <c r="F2073" s="1" t="s">
        <v>967</v>
      </c>
      <c r="G2073" s="1" t="s">
        <v>16</v>
      </c>
      <c r="H2073" s="1" t="s">
        <v>67</v>
      </c>
      <c r="I2073" s="1" t="s">
        <v>1006</v>
      </c>
      <c r="J2073">
        <v>34.08</v>
      </c>
      <c r="K2073">
        <v>6</v>
      </c>
      <c r="L2073">
        <v>15.336</v>
      </c>
    </row>
    <row r="2074" spans="1:12" x14ac:dyDescent="0.25">
      <c r="A2074" s="1" t="s">
        <v>3016</v>
      </c>
      <c r="B2074" s="2">
        <v>41211</v>
      </c>
      <c r="C2074" s="2">
        <v>41215</v>
      </c>
      <c r="D2074" s="1" t="s">
        <v>3017</v>
      </c>
      <c r="E2074" s="1" t="s">
        <v>14</v>
      </c>
      <c r="F2074" s="1" t="s">
        <v>47</v>
      </c>
      <c r="G2074" s="1" t="s">
        <v>16</v>
      </c>
      <c r="H2074" s="1" t="s">
        <v>67</v>
      </c>
      <c r="I2074" s="1" t="s">
        <v>817</v>
      </c>
      <c r="J2074">
        <v>33.4</v>
      </c>
      <c r="K2074">
        <v>5</v>
      </c>
      <c r="L2074">
        <v>16.032</v>
      </c>
    </row>
    <row r="2075" spans="1:12" x14ac:dyDescent="0.25">
      <c r="A2075" s="1" t="s">
        <v>3016</v>
      </c>
      <c r="B2075" s="2">
        <v>41211</v>
      </c>
      <c r="C2075" s="2">
        <v>41215</v>
      </c>
      <c r="D2075" s="1" t="s">
        <v>3017</v>
      </c>
      <c r="E2075" s="1" t="s">
        <v>14</v>
      </c>
      <c r="F2075" s="1" t="s">
        <v>47</v>
      </c>
      <c r="G2075" s="1" t="s">
        <v>16</v>
      </c>
      <c r="H2075" s="1" t="s">
        <v>128</v>
      </c>
      <c r="I2075" s="1" t="s">
        <v>2568</v>
      </c>
      <c r="J2075">
        <v>210.84</v>
      </c>
      <c r="K2075">
        <v>4</v>
      </c>
      <c r="L2075">
        <v>103.3116</v>
      </c>
    </row>
    <row r="2076" spans="1:12" x14ac:dyDescent="0.25">
      <c r="A2076" s="1" t="s">
        <v>3018</v>
      </c>
      <c r="B2076" s="2">
        <v>41517</v>
      </c>
      <c r="C2076" s="2">
        <v>41524</v>
      </c>
      <c r="D2076" s="1" t="s">
        <v>2161</v>
      </c>
      <c r="E2076" s="1" t="s">
        <v>14</v>
      </c>
      <c r="F2076" s="1" t="s">
        <v>15</v>
      </c>
      <c r="G2076" s="1" t="s">
        <v>16</v>
      </c>
      <c r="H2076" s="1" t="s">
        <v>21</v>
      </c>
      <c r="I2076" s="1" t="s">
        <v>2117</v>
      </c>
      <c r="J2076">
        <v>47.04</v>
      </c>
      <c r="K2076">
        <v>4</v>
      </c>
      <c r="L2076">
        <v>15.993600000000001</v>
      </c>
    </row>
    <row r="2077" spans="1:12" x14ac:dyDescent="0.25">
      <c r="A2077" s="1" t="s">
        <v>3018</v>
      </c>
      <c r="B2077" s="2">
        <v>41517</v>
      </c>
      <c r="C2077" s="2">
        <v>41524</v>
      </c>
      <c r="D2077" s="1" t="s">
        <v>2161</v>
      </c>
      <c r="E2077" s="1" t="s">
        <v>14</v>
      </c>
      <c r="F2077" s="1" t="s">
        <v>15</v>
      </c>
      <c r="G2077" s="1" t="s">
        <v>16</v>
      </c>
      <c r="H2077" s="1" t="s">
        <v>25</v>
      </c>
      <c r="I2077" s="1" t="s">
        <v>3019</v>
      </c>
      <c r="J2077">
        <v>339.96</v>
      </c>
      <c r="K2077">
        <v>5</v>
      </c>
      <c r="L2077">
        <v>42.494999999999997</v>
      </c>
    </row>
    <row r="2078" spans="1:12" x14ac:dyDescent="0.25">
      <c r="A2078" s="1" t="s">
        <v>3020</v>
      </c>
      <c r="B2078" s="2">
        <v>41030</v>
      </c>
      <c r="C2078" s="2">
        <v>41035</v>
      </c>
      <c r="D2078" s="1" t="s">
        <v>3021</v>
      </c>
      <c r="E2078" s="1" t="s">
        <v>14</v>
      </c>
      <c r="F2078" s="1" t="s">
        <v>47</v>
      </c>
      <c r="G2078" s="1" t="s">
        <v>16</v>
      </c>
      <c r="H2078" s="1" t="s">
        <v>27</v>
      </c>
      <c r="I2078" s="1" t="s">
        <v>3022</v>
      </c>
      <c r="J2078">
        <v>12.176</v>
      </c>
      <c r="K2078">
        <v>1</v>
      </c>
      <c r="L2078">
        <v>4.4138000000000002</v>
      </c>
    </row>
    <row r="2079" spans="1:12" x14ac:dyDescent="0.25">
      <c r="A2079" s="1" t="s">
        <v>3020</v>
      </c>
      <c r="B2079" s="2">
        <v>41030</v>
      </c>
      <c r="C2079" s="2">
        <v>41035</v>
      </c>
      <c r="D2079" s="1" t="s">
        <v>3021</v>
      </c>
      <c r="E2079" s="1" t="s">
        <v>14</v>
      </c>
      <c r="F2079" s="1" t="s">
        <v>47</v>
      </c>
      <c r="G2079" s="1" t="s">
        <v>16</v>
      </c>
      <c r="H2079" s="1" t="s">
        <v>43</v>
      </c>
      <c r="I2079" s="1" t="s">
        <v>1540</v>
      </c>
      <c r="J2079">
        <v>37.32</v>
      </c>
      <c r="K2079">
        <v>3</v>
      </c>
      <c r="L2079">
        <v>10.4496</v>
      </c>
    </row>
    <row r="2080" spans="1:12" x14ac:dyDescent="0.25">
      <c r="A2080" s="1" t="s">
        <v>3020</v>
      </c>
      <c r="B2080" s="2">
        <v>41030</v>
      </c>
      <c r="C2080" s="2">
        <v>41035</v>
      </c>
      <c r="D2080" s="1" t="s">
        <v>3021</v>
      </c>
      <c r="E2080" s="1" t="s">
        <v>14</v>
      </c>
      <c r="F2080" s="1" t="s">
        <v>47</v>
      </c>
      <c r="G2080" s="1" t="s">
        <v>16</v>
      </c>
      <c r="H2080" s="1" t="s">
        <v>122</v>
      </c>
      <c r="I2080" s="1" t="s">
        <v>3023</v>
      </c>
      <c r="J2080">
        <v>35.06</v>
      </c>
      <c r="K2080">
        <v>2</v>
      </c>
      <c r="L2080">
        <v>10.518000000000001</v>
      </c>
    </row>
    <row r="2081" spans="1:12" x14ac:dyDescent="0.25">
      <c r="A2081" s="1" t="s">
        <v>3024</v>
      </c>
      <c r="B2081" s="2">
        <v>41663</v>
      </c>
      <c r="C2081" s="2">
        <v>41668</v>
      </c>
      <c r="D2081" s="1" t="s">
        <v>2205</v>
      </c>
      <c r="E2081" s="1" t="s">
        <v>14</v>
      </c>
      <c r="F2081" s="1" t="s">
        <v>36</v>
      </c>
      <c r="G2081" s="1" t="s">
        <v>37</v>
      </c>
      <c r="H2081" s="1" t="s">
        <v>27</v>
      </c>
      <c r="I2081" s="1" t="s">
        <v>3025</v>
      </c>
      <c r="J2081">
        <v>19.68</v>
      </c>
      <c r="K2081">
        <v>5</v>
      </c>
      <c r="L2081">
        <v>6.8879999999999999</v>
      </c>
    </row>
    <row r="2082" spans="1:12" x14ac:dyDescent="0.25">
      <c r="A2082" s="1" t="s">
        <v>3024</v>
      </c>
      <c r="B2082" s="2">
        <v>41663</v>
      </c>
      <c r="C2082" s="2">
        <v>41668</v>
      </c>
      <c r="D2082" s="1" t="s">
        <v>2205</v>
      </c>
      <c r="E2082" s="1" t="s">
        <v>14</v>
      </c>
      <c r="F2082" s="1" t="s">
        <v>36</v>
      </c>
      <c r="G2082" s="1" t="s">
        <v>37</v>
      </c>
      <c r="H2082" s="1" t="s">
        <v>67</v>
      </c>
      <c r="I2082" s="1" t="s">
        <v>3026</v>
      </c>
      <c r="J2082">
        <v>25.92</v>
      </c>
      <c r="K2082">
        <v>4</v>
      </c>
      <c r="L2082">
        <v>12.441599999999999</v>
      </c>
    </row>
    <row r="2083" spans="1:12" x14ac:dyDescent="0.25">
      <c r="A2083" s="1" t="s">
        <v>3024</v>
      </c>
      <c r="B2083" s="2">
        <v>41663</v>
      </c>
      <c r="C2083" s="2">
        <v>41668</v>
      </c>
      <c r="D2083" s="1" t="s">
        <v>2205</v>
      </c>
      <c r="E2083" s="1" t="s">
        <v>14</v>
      </c>
      <c r="F2083" s="1" t="s">
        <v>36</v>
      </c>
      <c r="G2083" s="1" t="s">
        <v>37</v>
      </c>
      <c r="H2083" s="1" t="s">
        <v>67</v>
      </c>
      <c r="I2083" s="1" t="s">
        <v>917</v>
      </c>
      <c r="J2083">
        <v>6.48</v>
      </c>
      <c r="K2083">
        <v>1</v>
      </c>
      <c r="L2083">
        <v>3.1103999999999998</v>
      </c>
    </row>
    <row r="2084" spans="1:12" x14ac:dyDescent="0.25">
      <c r="A2084" s="1" t="s">
        <v>3024</v>
      </c>
      <c r="B2084" s="2">
        <v>41663</v>
      </c>
      <c r="C2084" s="2">
        <v>41668</v>
      </c>
      <c r="D2084" s="1" t="s">
        <v>2205</v>
      </c>
      <c r="E2084" s="1" t="s">
        <v>14</v>
      </c>
      <c r="F2084" s="1" t="s">
        <v>36</v>
      </c>
      <c r="G2084" s="1" t="s">
        <v>37</v>
      </c>
      <c r="H2084" s="1" t="s">
        <v>25</v>
      </c>
      <c r="I2084" s="1" t="s">
        <v>2825</v>
      </c>
      <c r="J2084">
        <v>86.352000000000004</v>
      </c>
      <c r="K2084">
        <v>6</v>
      </c>
      <c r="L2084">
        <v>8.6351999999999993</v>
      </c>
    </row>
    <row r="2085" spans="1:12" x14ac:dyDescent="0.25">
      <c r="A2085" s="1" t="s">
        <v>3027</v>
      </c>
      <c r="B2085" s="2">
        <v>41253</v>
      </c>
      <c r="C2085" s="2">
        <v>41258</v>
      </c>
      <c r="D2085" s="1" t="s">
        <v>3028</v>
      </c>
      <c r="E2085" s="1" t="s">
        <v>14</v>
      </c>
      <c r="F2085" s="1" t="s">
        <v>15</v>
      </c>
      <c r="G2085" s="1" t="s">
        <v>16</v>
      </c>
      <c r="H2085" s="1" t="s">
        <v>23</v>
      </c>
      <c r="I2085" s="1" t="s">
        <v>2154</v>
      </c>
      <c r="J2085">
        <v>56.3</v>
      </c>
      <c r="K2085">
        <v>2</v>
      </c>
      <c r="L2085">
        <v>15.763999999999999</v>
      </c>
    </row>
    <row r="2086" spans="1:12" x14ac:dyDescent="0.25">
      <c r="A2086" s="1" t="s">
        <v>3029</v>
      </c>
      <c r="B2086" s="2">
        <v>40872</v>
      </c>
      <c r="C2086" s="2">
        <v>40877</v>
      </c>
      <c r="D2086" s="1" t="s">
        <v>1587</v>
      </c>
      <c r="E2086" s="1" t="s">
        <v>14</v>
      </c>
      <c r="F2086" s="1" t="s">
        <v>1161</v>
      </c>
      <c r="G2086" s="1" t="s">
        <v>88</v>
      </c>
      <c r="H2086" s="1" t="s">
        <v>23</v>
      </c>
      <c r="I2086" s="1" t="s">
        <v>2030</v>
      </c>
      <c r="J2086">
        <v>51.015999999999998</v>
      </c>
      <c r="K2086">
        <v>7</v>
      </c>
      <c r="L2086">
        <v>8.2901000000000007</v>
      </c>
    </row>
    <row r="2087" spans="1:12" x14ac:dyDescent="0.25">
      <c r="A2087" s="1" t="s">
        <v>3030</v>
      </c>
      <c r="B2087" s="2">
        <v>41965</v>
      </c>
      <c r="C2087" s="2">
        <v>41969</v>
      </c>
      <c r="D2087" s="1" t="s">
        <v>2707</v>
      </c>
      <c r="E2087" s="1" t="s">
        <v>14</v>
      </c>
      <c r="F2087" s="1" t="s">
        <v>3031</v>
      </c>
      <c r="G2087" s="1" t="s">
        <v>37</v>
      </c>
      <c r="H2087" s="1" t="s">
        <v>27</v>
      </c>
      <c r="I2087" s="1" t="s">
        <v>363</v>
      </c>
      <c r="J2087">
        <v>150.80000000000001</v>
      </c>
      <c r="K2087">
        <v>5</v>
      </c>
      <c r="L2087">
        <v>56.55</v>
      </c>
    </row>
    <row r="2088" spans="1:12" x14ac:dyDescent="0.25">
      <c r="A2088" s="1" t="s">
        <v>3030</v>
      </c>
      <c r="B2088" s="2">
        <v>41965</v>
      </c>
      <c r="C2088" s="2">
        <v>41969</v>
      </c>
      <c r="D2088" s="1" t="s">
        <v>2707</v>
      </c>
      <c r="E2088" s="1" t="s">
        <v>14</v>
      </c>
      <c r="F2088" s="1" t="s">
        <v>3031</v>
      </c>
      <c r="G2088" s="1" t="s">
        <v>37</v>
      </c>
      <c r="H2088" s="1" t="s">
        <v>736</v>
      </c>
      <c r="I2088" s="1" t="s">
        <v>3032</v>
      </c>
      <c r="J2088">
        <v>1039.992</v>
      </c>
      <c r="K2088">
        <v>1</v>
      </c>
      <c r="L2088">
        <v>103.9992</v>
      </c>
    </row>
    <row r="2089" spans="1:12" x14ac:dyDescent="0.25">
      <c r="A2089" s="1" t="s">
        <v>3030</v>
      </c>
      <c r="B2089" s="2">
        <v>41965</v>
      </c>
      <c r="C2089" s="2">
        <v>41969</v>
      </c>
      <c r="D2089" s="1" t="s">
        <v>2707</v>
      </c>
      <c r="E2089" s="1" t="s">
        <v>14</v>
      </c>
      <c r="F2089" s="1" t="s">
        <v>3031</v>
      </c>
      <c r="G2089" s="1" t="s">
        <v>37</v>
      </c>
      <c r="H2089" s="1" t="s">
        <v>67</v>
      </c>
      <c r="I2089" s="1" t="s">
        <v>3033</v>
      </c>
      <c r="J2089">
        <v>51.84</v>
      </c>
      <c r="K2089">
        <v>8</v>
      </c>
      <c r="L2089">
        <v>24.883199999999999</v>
      </c>
    </row>
    <row r="2090" spans="1:12" x14ac:dyDescent="0.25">
      <c r="A2090" s="1" t="s">
        <v>3034</v>
      </c>
      <c r="B2090" s="2">
        <v>41779</v>
      </c>
      <c r="C2090" s="2">
        <v>41784</v>
      </c>
      <c r="D2090" s="1" t="s">
        <v>1119</v>
      </c>
      <c r="E2090" s="1" t="s">
        <v>14</v>
      </c>
      <c r="F2090" s="1" t="s">
        <v>142</v>
      </c>
      <c r="G2090" s="1" t="s">
        <v>16</v>
      </c>
      <c r="H2090" s="1" t="s">
        <v>27</v>
      </c>
      <c r="I2090" s="1" t="s">
        <v>1193</v>
      </c>
      <c r="J2090">
        <v>133.12</v>
      </c>
      <c r="K2090">
        <v>5</v>
      </c>
      <c r="L2090">
        <v>49.92</v>
      </c>
    </row>
    <row r="2091" spans="1:12" x14ac:dyDescent="0.25">
      <c r="A2091" s="1" t="s">
        <v>3035</v>
      </c>
      <c r="B2091" s="2">
        <v>41624</v>
      </c>
      <c r="C2091" s="2">
        <v>41631</v>
      </c>
      <c r="D2091" s="1" t="s">
        <v>1142</v>
      </c>
      <c r="E2091" s="1" t="s">
        <v>14</v>
      </c>
      <c r="F2091" s="1" t="s">
        <v>15</v>
      </c>
      <c r="G2091" s="1" t="s">
        <v>16</v>
      </c>
      <c r="H2091" s="1" t="s">
        <v>21</v>
      </c>
      <c r="I2091" s="1" t="s">
        <v>2079</v>
      </c>
      <c r="J2091">
        <v>14.76</v>
      </c>
      <c r="K2091">
        <v>2</v>
      </c>
      <c r="L2091">
        <v>4.2804000000000002</v>
      </c>
    </row>
    <row r="2092" spans="1:12" x14ac:dyDescent="0.25">
      <c r="A2092" s="1" t="s">
        <v>3036</v>
      </c>
      <c r="B2092" s="2">
        <v>40641</v>
      </c>
      <c r="C2092" s="2">
        <v>40646</v>
      </c>
      <c r="D2092" s="1" t="s">
        <v>936</v>
      </c>
      <c r="E2092" s="1" t="s">
        <v>14</v>
      </c>
      <c r="F2092" s="1" t="s">
        <v>2547</v>
      </c>
      <c r="G2092" s="1" t="s">
        <v>73</v>
      </c>
      <c r="H2092" s="1" t="s">
        <v>119</v>
      </c>
      <c r="I2092" s="1" t="s">
        <v>3037</v>
      </c>
      <c r="J2092">
        <v>49.792000000000002</v>
      </c>
      <c r="K2092">
        <v>8</v>
      </c>
      <c r="L2092">
        <v>-11.8256</v>
      </c>
    </row>
    <row r="2093" spans="1:12" x14ac:dyDescent="0.25">
      <c r="A2093" s="1" t="s">
        <v>3038</v>
      </c>
      <c r="B2093" s="2">
        <v>41883</v>
      </c>
      <c r="C2093" s="2">
        <v>41885</v>
      </c>
      <c r="D2093" s="1" t="s">
        <v>3039</v>
      </c>
      <c r="E2093" s="1" t="s">
        <v>14</v>
      </c>
      <c r="F2093" s="1" t="s">
        <v>1143</v>
      </c>
      <c r="G2093" s="1" t="s">
        <v>37</v>
      </c>
      <c r="H2093" s="1" t="s">
        <v>110</v>
      </c>
      <c r="I2093" s="1" t="s">
        <v>769</v>
      </c>
      <c r="J2093">
        <v>569.56799999999998</v>
      </c>
      <c r="K2093">
        <v>2</v>
      </c>
      <c r="L2093">
        <v>7.1196000000000002</v>
      </c>
    </row>
    <row r="2094" spans="1:12" x14ac:dyDescent="0.25">
      <c r="A2094" s="1" t="s">
        <v>3038</v>
      </c>
      <c r="B2094" s="2">
        <v>41883</v>
      </c>
      <c r="C2094" s="2">
        <v>41885</v>
      </c>
      <c r="D2094" s="1" t="s">
        <v>3039</v>
      </c>
      <c r="E2094" s="1" t="s">
        <v>14</v>
      </c>
      <c r="F2094" s="1" t="s">
        <v>1143</v>
      </c>
      <c r="G2094" s="1" t="s">
        <v>37</v>
      </c>
      <c r="H2094" s="1" t="s">
        <v>43</v>
      </c>
      <c r="I2094" s="1" t="s">
        <v>79</v>
      </c>
      <c r="J2094">
        <v>149.72999999999999</v>
      </c>
      <c r="K2094">
        <v>7</v>
      </c>
      <c r="L2094">
        <v>43.421700000000001</v>
      </c>
    </row>
    <row r="2095" spans="1:12" x14ac:dyDescent="0.25">
      <c r="A2095" s="1" t="s">
        <v>3040</v>
      </c>
      <c r="B2095" s="2">
        <v>41873</v>
      </c>
      <c r="C2095" s="2">
        <v>41873</v>
      </c>
      <c r="D2095" s="1" t="s">
        <v>728</v>
      </c>
      <c r="E2095" s="1" t="s">
        <v>14</v>
      </c>
      <c r="F2095" s="1" t="s">
        <v>2547</v>
      </c>
      <c r="G2095" s="1" t="s">
        <v>73</v>
      </c>
      <c r="H2095" s="1" t="s">
        <v>67</v>
      </c>
      <c r="I2095" s="1" t="s">
        <v>1842</v>
      </c>
      <c r="J2095">
        <v>83.88</v>
      </c>
      <c r="K2095">
        <v>1</v>
      </c>
      <c r="L2095">
        <v>29.358000000000001</v>
      </c>
    </row>
    <row r="2096" spans="1:12" x14ac:dyDescent="0.25">
      <c r="A2096" s="1" t="s">
        <v>3041</v>
      </c>
      <c r="B2096" s="2">
        <v>40750</v>
      </c>
      <c r="C2096" s="2">
        <v>40756</v>
      </c>
      <c r="D2096" s="1" t="s">
        <v>2105</v>
      </c>
      <c r="E2096" s="1" t="s">
        <v>14</v>
      </c>
      <c r="F2096" s="1" t="s">
        <v>2719</v>
      </c>
      <c r="G2096" s="1" t="s">
        <v>42</v>
      </c>
      <c r="H2096" s="1" t="s">
        <v>58</v>
      </c>
      <c r="I2096" s="1" t="s">
        <v>3042</v>
      </c>
      <c r="J2096">
        <v>111.93</v>
      </c>
      <c r="K2096">
        <v>7</v>
      </c>
      <c r="L2096">
        <v>34.698300000000003</v>
      </c>
    </row>
    <row r="2097" spans="1:12" x14ac:dyDescent="0.25">
      <c r="A2097" s="1" t="s">
        <v>3043</v>
      </c>
      <c r="B2097" s="2">
        <v>41206</v>
      </c>
      <c r="C2097" s="2">
        <v>41209</v>
      </c>
      <c r="D2097" s="1" t="s">
        <v>3044</v>
      </c>
      <c r="E2097" s="1" t="s">
        <v>14</v>
      </c>
      <c r="F2097" s="1" t="s">
        <v>705</v>
      </c>
      <c r="G2097" s="1" t="s">
        <v>16</v>
      </c>
      <c r="H2097" s="1" t="s">
        <v>110</v>
      </c>
      <c r="I2097" s="1" t="s">
        <v>298</v>
      </c>
      <c r="J2097">
        <v>454.27199999999999</v>
      </c>
      <c r="K2097">
        <v>8</v>
      </c>
      <c r="L2097">
        <v>-73.819199999999995</v>
      </c>
    </row>
    <row r="2098" spans="1:12" x14ac:dyDescent="0.25">
      <c r="A2098" s="1" t="s">
        <v>3045</v>
      </c>
      <c r="B2098" s="2">
        <v>41787</v>
      </c>
      <c r="C2098" s="2">
        <v>41789</v>
      </c>
      <c r="D2098" s="1" t="s">
        <v>1021</v>
      </c>
      <c r="E2098" s="1" t="s">
        <v>14</v>
      </c>
      <c r="F2098" s="1" t="s">
        <v>2761</v>
      </c>
      <c r="G2098" s="1" t="s">
        <v>1760</v>
      </c>
      <c r="H2098" s="1" t="s">
        <v>21</v>
      </c>
      <c r="I2098" s="1" t="s">
        <v>1703</v>
      </c>
      <c r="J2098">
        <v>35</v>
      </c>
      <c r="K2098">
        <v>4</v>
      </c>
      <c r="L2098">
        <v>14.7</v>
      </c>
    </row>
    <row r="2099" spans="1:12" x14ac:dyDescent="0.25">
      <c r="A2099" s="1" t="s">
        <v>3045</v>
      </c>
      <c r="B2099" s="2">
        <v>41787</v>
      </c>
      <c r="C2099" s="2">
        <v>41789</v>
      </c>
      <c r="D2099" s="1" t="s">
        <v>1021</v>
      </c>
      <c r="E2099" s="1" t="s">
        <v>14</v>
      </c>
      <c r="F2099" s="1" t="s">
        <v>2761</v>
      </c>
      <c r="G2099" s="1" t="s">
        <v>1760</v>
      </c>
      <c r="H2099" s="1" t="s">
        <v>43</v>
      </c>
      <c r="I2099" s="1" t="s">
        <v>1970</v>
      </c>
      <c r="J2099">
        <v>477.15</v>
      </c>
      <c r="K2099">
        <v>5</v>
      </c>
      <c r="L2099">
        <v>28.629000000000001</v>
      </c>
    </row>
    <row r="2100" spans="1:12" x14ac:dyDescent="0.25">
      <c r="A2100" s="1" t="s">
        <v>3045</v>
      </c>
      <c r="B2100" s="2">
        <v>41787</v>
      </c>
      <c r="C2100" s="2">
        <v>41789</v>
      </c>
      <c r="D2100" s="1" t="s">
        <v>1021</v>
      </c>
      <c r="E2100" s="1" t="s">
        <v>14</v>
      </c>
      <c r="F2100" s="1" t="s">
        <v>2761</v>
      </c>
      <c r="G2100" s="1" t="s">
        <v>1760</v>
      </c>
      <c r="H2100" s="1" t="s">
        <v>25</v>
      </c>
      <c r="I2100" s="1" t="s">
        <v>3046</v>
      </c>
      <c r="J2100">
        <v>302.37599999999998</v>
      </c>
      <c r="K2100">
        <v>3</v>
      </c>
      <c r="L2100">
        <v>22.6782</v>
      </c>
    </row>
    <row r="2101" spans="1:12" x14ac:dyDescent="0.25">
      <c r="A2101" s="1" t="s">
        <v>3047</v>
      </c>
      <c r="B2101" s="2">
        <v>41852</v>
      </c>
      <c r="C2101" s="2">
        <v>41855</v>
      </c>
      <c r="D2101" s="1" t="s">
        <v>3048</v>
      </c>
      <c r="E2101" s="1" t="s">
        <v>14</v>
      </c>
      <c r="F2101" s="1" t="s">
        <v>47</v>
      </c>
      <c r="G2101" s="1" t="s">
        <v>16</v>
      </c>
      <c r="H2101" s="1" t="s">
        <v>43</v>
      </c>
      <c r="I2101" s="1" t="s">
        <v>1041</v>
      </c>
      <c r="J2101">
        <v>56.56</v>
      </c>
      <c r="K2101">
        <v>2</v>
      </c>
      <c r="L2101">
        <v>15.2712</v>
      </c>
    </row>
    <row r="2102" spans="1:12" x14ac:dyDescent="0.25">
      <c r="A2102" s="1" t="s">
        <v>3047</v>
      </c>
      <c r="B2102" s="2">
        <v>41852</v>
      </c>
      <c r="C2102" s="2">
        <v>41855</v>
      </c>
      <c r="D2102" s="1" t="s">
        <v>3048</v>
      </c>
      <c r="E2102" s="1" t="s">
        <v>14</v>
      </c>
      <c r="F2102" s="1" t="s">
        <v>47</v>
      </c>
      <c r="G2102" s="1" t="s">
        <v>16</v>
      </c>
      <c r="H2102" s="1" t="s">
        <v>21</v>
      </c>
      <c r="I2102" s="1" t="s">
        <v>2300</v>
      </c>
      <c r="J2102">
        <v>36.96</v>
      </c>
      <c r="K2102">
        <v>7</v>
      </c>
      <c r="L2102">
        <v>11.457599999999999</v>
      </c>
    </row>
    <row r="2103" spans="1:12" x14ac:dyDescent="0.25">
      <c r="A2103" s="1" t="s">
        <v>3049</v>
      </c>
      <c r="B2103" s="2">
        <v>41782</v>
      </c>
      <c r="C2103" s="2">
        <v>41785</v>
      </c>
      <c r="D2103" s="1" t="s">
        <v>56</v>
      </c>
      <c r="E2103" s="1" t="s">
        <v>14</v>
      </c>
      <c r="F2103" s="1" t="s">
        <v>15</v>
      </c>
      <c r="G2103" s="1" t="s">
        <v>16</v>
      </c>
      <c r="H2103" s="1" t="s">
        <v>58</v>
      </c>
      <c r="I2103" s="1" t="s">
        <v>3050</v>
      </c>
      <c r="J2103">
        <v>68.459999999999994</v>
      </c>
      <c r="K2103">
        <v>7</v>
      </c>
      <c r="L2103">
        <v>25.330200000000001</v>
      </c>
    </row>
    <row r="2104" spans="1:12" x14ac:dyDescent="0.25">
      <c r="A2104" s="1" t="s">
        <v>3051</v>
      </c>
      <c r="B2104" s="2">
        <v>41705</v>
      </c>
      <c r="C2104" s="2">
        <v>41709</v>
      </c>
      <c r="D2104" s="1" t="s">
        <v>3028</v>
      </c>
      <c r="E2104" s="1" t="s">
        <v>14</v>
      </c>
      <c r="F2104" s="1" t="s">
        <v>47</v>
      </c>
      <c r="G2104" s="1" t="s">
        <v>16</v>
      </c>
      <c r="H2104" s="1" t="s">
        <v>23</v>
      </c>
      <c r="I2104" s="1" t="s">
        <v>3052</v>
      </c>
      <c r="J2104">
        <v>23.88</v>
      </c>
      <c r="K2104">
        <v>6</v>
      </c>
      <c r="L2104">
        <v>8.1191999999999993</v>
      </c>
    </row>
    <row r="2105" spans="1:12" x14ac:dyDescent="0.25">
      <c r="A2105" s="1" t="s">
        <v>3051</v>
      </c>
      <c r="B2105" s="2">
        <v>41705</v>
      </c>
      <c r="C2105" s="2">
        <v>41709</v>
      </c>
      <c r="D2105" s="1" t="s">
        <v>3028</v>
      </c>
      <c r="E2105" s="1" t="s">
        <v>14</v>
      </c>
      <c r="F2105" s="1" t="s">
        <v>47</v>
      </c>
      <c r="G2105" s="1" t="s">
        <v>16</v>
      </c>
      <c r="H2105" s="1" t="s">
        <v>17</v>
      </c>
      <c r="I2105" s="1" t="s">
        <v>3053</v>
      </c>
      <c r="J2105">
        <v>11.52</v>
      </c>
      <c r="K2105">
        <v>4</v>
      </c>
      <c r="L2105">
        <v>5.6448</v>
      </c>
    </row>
    <row r="2106" spans="1:12" x14ac:dyDescent="0.25">
      <c r="A2106" s="1" t="s">
        <v>3051</v>
      </c>
      <c r="B2106" s="2">
        <v>41705</v>
      </c>
      <c r="C2106" s="2">
        <v>41709</v>
      </c>
      <c r="D2106" s="1" t="s">
        <v>3028</v>
      </c>
      <c r="E2106" s="1" t="s">
        <v>14</v>
      </c>
      <c r="F2106" s="1" t="s">
        <v>47</v>
      </c>
      <c r="G2106" s="1" t="s">
        <v>16</v>
      </c>
      <c r="H2106" s="1" t="s">
        <v>67</v>
      </c>
      <c r="I2106" s="1" t="s">
        <v>2576</v>
      </c>
      <c r="J2106">
        <v>286.93</v>
      </c>
      <c r="K2106">
        <v>7</v>
      </c>
      <c r="L2106">
        <v>140.59569999999999</v>
      </c>
    </row>
    <row r="2107" spans="1:12" x14ac:dyDescent="0.25">
      <c r="A2107" s="1" t="s">
        <v>3051</v>
      </c>
      <c r="B2107" s="2">
        <v>41705</v>
      </c>
      <c r="C2107" s="2">
        <v>41709</v>
      </c>
      <c r="D2107" s="1" t="s">
        <v>3028</v>
      </c>
      <c r="E2107" s="1" t="s">
        <v>14</v>
      </c>
      <c r="F2107" s="1" t="s">
        <v>47</v>
      </c>
      <c r="G2107" s="1" t="s">
        <v>16</v>
      </c>
      <c r="H2107" s="1" t="s">
        <v>25</v>
      </c>
      <c r="I2107" s="1" t="s">
        <v>2695</v>
      </c>
      <c r="J2107">
        <v>206.38399999999999</v>
      </c>
      <c r="K2107">
        <v>2</v>
      </c>
      <c r="L2107">
        <v>23.2182</v>
      </c>
    </row>
    <row r="2108" spans="1:12" x14ac:dyDescent="0.25">
      <c r="A2108" s="1" t="s">
        <v>3054</v>
      </c>
      <c r="B2108" s="2">
        <v>41898</v>
      </c>
      <c r="C2108" s="2">
        <v>41902</v>
      </c>
      <c r="D2108" s="1" t="s">
        <v>997</v>
      </c>
      <c r="E2108" s="1" t="s">
        <v>14</v>
      </c>
      <c r="F2108" s="1" t="s">
        <v>47</v>
      </c>
      <c r="G2108" s="1" t="s">
        <v>16</v>
      </c>
      <c r="H2108" s="1" t="s">
        <v>110</v>
      </c>
      <c r="I2108" s="1" t="s">
        <v>841</v>
      </c>
      <c r="J2108">
        <v>218.352</v>
      </c>
      <c r="K2108">
        <v>3</v>
      </c>
      <c r="L2108">
        <v>0</v>
      </c>
    </row>
    <row r="2109" spans="1:12" x14ac:dyDescent="0.25">
      <c r="A2109" s="1" t="s">
        <v>3054</v>
      </c>
      <c r="B2109" s="2">
        <v>41898</v>
      </c>
      <c r="C2109" s="2">
        <v>41902</v>
      </c>
      <c r="D2109" s="1" t="s">
        <v>997</v>
      </c>
      <c r="E2109" s="1" t="s">
        <v>14</v>
      </c>
      <c r="F2109" s="1" t="s">
        <v>47</v>
      </c>
      <c r="G2109" s="1" t="s">
        <v>16</v>
      </c>
      <c r="H2109" s="1" t="s">
        <v>21</v>
      </c>
      <c r="I2109" s="1" t="s">
        <v>3055</v>
      </c>
      <c r="J2109">
        <v>529.9</v>
      </c>
      <c r="K2109">
        <v>5</v>
      </c>
      <c r="L2109">
        <v>105.98</v>
      </c>
    </row>
    <row r="2110" spans="1:12" x14ac:dyDescent="0.25">
      <c r="A2110" s="1" t="s">
        <v>3054</v>
      </c>
      <c r="B2110" s="2">
        <v>41898</v>
      </c>
      <c r="C2110" s="2">
        <v>41902</v>
      </c>
      <c r="D2110" s="1" t="s">
        <v>997</v>
      </c>
      <c r="E2110" s="1" t="s">
        <v>14</v>
      </c>
      <c r="F2110" s="1" t="s">
        <v>47</v>
      </c>
      <c r="G2110" s="1" t="s">
        <v>16</v>
      </c>
      <c r="H2110" s="1" t="s">
        <v>23</v>
      </c>
      <c r="I2110" s="1" t="s">
        <v>2933</v>
      </c>
      <c r="J2110">
        <v>99.3</v>
      </c>
      <c r="K2110">
        <v>10</v>
      </c>
      <c r="L2110">
        <v>41.706000000000003</v>
      </c>
    </row>
    <row r="2111" spans="1:12" x14ac:dyDescent="0.25">
      <c r="A2111" s="1" t="s">
        <v>3054</v>
      </c>
      <c r="B2111" s="2">
        <v>41898</v>
      </c>
      <c r="C2111" s="2">
        <v>41902</v>
      </c>
      <c r="D2111" s="1" t="s">
        <v>997</v>
      </c>
      <c r="E2111" s="1" t="s">
        <v>14</v>
      </c>
      <c r="F2111" s="1" t="s">
        <v>47</v>
      </c>
      <c r="G2111" s="1" t="s">
        <v>16</v>
      </c>
      <c r="H2111" s="1" t="s">
        <v>29</v>
      </c>
      <c r="I2111" s="1" t="s">
        <v>3056</v>
      </c>
      <c r="J2111">
        <v>108.96</v>
      </c>
      <c r="K2111">
        <v>2</v>
      </c>
      <c r="L2111">
        <v>30.508800000000001</v>
      </c>
    </row>
    <row r="2112" spans="1:12" x14ac:dyDescent="0.25">
      <c r="A2112" s="1" t="s">
        <v>3054</v>
      </c>
      <c r="B2112" s="2">
        <v>41898</v>
      </c>
      <c r="C2112" s="2">
        <v>41902</v>
      </c>
      <c r="D2112" s="1" t="s">
        <v>997</v>
      </c>
      <c r="E2112" s="1" t="s">
        <v>14</v>
      </c>
      <c r="F2112" s="1" t="s">
        <v>47</v>
      </c>
      <c r="G2112" s="1" t="s">
        <v>16</v>
      </c>
      <c r="H2112" s="1" t="s">
        <v>27</v>
      </c>
      <c r="I2112" s="1" t="s">
        <v>2854</v>
      </c>
      <c r="J2112">
        <v>2.6880000000000002</v>
      </c>
      <c r="K2112">
        <v>1</v>
      </c>
      <c r="L2112">
        <v>0.84</v>
      </c>
    </row>
    <row r="2113" spans="1:12" x14ac:dyDescent="0.25">
      <c r="A2113" s="1" t="s">
        <v>3057</v>
      </c>
      <c r="B2113" s="2">
        <v>41960</v>
      </c>
      <c r="C2113" s="2">
        <v>41963</v>
      </c>
      <c r="D2113" s="1" t="s">
        <v>1839</v>
      </c>
      <c r="E2113" s="1" t="s">
        <v>14</v>
      </c>
      <c r="F2113" s="1" t="s">
        <v>36</v>
      </c>
      <c r="G2113" s="1" t="s">
        <v>37</v>
      </c>
      <c r="H2113" s="1" t="s">
        <v>67</v>
      </c>
      <c r="I2113" s="1" t="s">
        <v>2514</v>
      </c>
      <c r="J2113">
        <v>73.680000000000007</v>
      </c>
      <c r="K2113">
        <v>6</v>
      </c>
      <c r="L2113">
        <v>34.629600000000003</v>
      </c>
    </row>
    <row r="2114" spans="1:12" x14ac:dyDescent="0.25">
      <c r="A2114" s="1" t="s">
        <v>3057</v>
      </c>
      <c r="B2114" s="2">
        <v>41960</v>
      </c>
      <c r="C2114" s="2">
        <v>41963</v>
      </c>
      <c r="D2114" s="1" t="s">
        <v>1839</v>
      </c>
      <c r="E2114" s="1" t="s">
        <v>14</v>
      </c>
      <c r="F2114" s="1" t="s">
        <v>36</v>
      </c>
      <c r="G2114" s="1" t="s">
        <v>37</v>
      </c>
      <c r="H2114" s="1" t="s">
        <v>21</v>
      </c>
      <c r="I2114" s="1" t="s">
        <v>491</v>
      </c>
      <c r="J2114">
        <v>139.91999999999999</v>
      </c>
      <c r="K2114">
        <v>2</v>
      </c>
      <c r="L2114">
        <v>23.7864</v>
      </c>
    </row>
    <row r="2115" spans="1:12" x14ac:dyDescent="0.25">
      <c r="A2115" s="1" t="s">
        <v>3057</v>
      </c>
      <c r="B2115" s="2">
        <v>41960</v>
      </c>
      <c r="C2115" s="2">
        <v>41963</v>
      </c>
      <c r="D2115" s="1" t="s">
        <v>1839</v>
      </c>
      <c r="E2115" s="1" t="s">
        <v>14</v>
      </c>
      <c r="F2115" s="1" t="s">
        <v>36</v>
      </c>
      <c r="G2115" s="1" t="s">
        <v>37</v>
      </c>
      <c r="H2115" s="1" t="s">
        <v>25</v>
      </c>
      <c r="I2115" s="1" t="s">
        <v>2886</v>
      </c>
      <c r="J2115">
        <v>107.88</v>
      </c>
      <c r="K2115">
        <v>3</v>
      </c>
      <c r="L2115">
        <v>10.788</v>
      </c>
    </row>
    <row r="2116" spans="1:12" x14ac:dyDescent="0.25">
      <c r="A2116" s="1" t="s">
        <v>3057</v>
      </c>
      <c r="B2116" s="2">
        <v>41960</v>
      </c>
      <c r="C2116" s="2">
        <v>41963</v>
      </c>
      <c r="D2116" s="1" t="s">
        <v>1839</v>
      </c>
      <c r="E2116" s="1" t="s">
        <v>14</v>
      </c>
      <c r="F2116" s="1" t="s">
        <v>36</v>
      </c>
      <c r="G2116" s="1" t="s">
        <v>37</v>
      </c>
      <c r="H2116" s="1" t="s">
        <v>43</v>
      </c>
      <c r="I2116" s="1" t="s">
        <v>1380</v>
      </c>
      <c r="J2116">
        <v>33.29</v>
      </c>
      <c r="K2116">
        <v>1</v>
      </c>
      <c r="L2116">
        <v>7.9896000000000003</v>
      </c>
    </row>
    <row r="2117" spans="1:12" x14ac:dyDescent="0.25">
      <c r="A2117" s="1" t="s">
        <v>3058</v>
      </c>
      <c r="B2117" s="2">
        <v>41990</v>
      </c>
      <c r="C2117" s="2">
        <v>41995</v>
      </c>
      <c r="D2117" s="1" t="s">
        <v>468</v>
      </c>
      <c r="E2117" s="1" t="s">
        <v>14</v>
      </c>
      <c r="F2117" s="1" t="s">
        <v>15</v>
      </c>
      <c r="G2117" s="1" t="s">
        <v>16</v>
      </c>
      <c r="H2117" s="1" t="s">
        <v>67</v>
      </c>
      <c r="I2117" s="1" t="s">
        <v>817</v>
      </c>
      <c r="J2117">
        <v>13.36</v>
      </c>
      <c r="K2117">
        <v>2</v>
      </c>
      <c r="L2117">
        <v>6.4127999999999998</v>
      </c>
    </row>
    <row r="2118" spans="1:12" x14ac:dyDescent="0.25">
      <c r="A2118" s="1" t="s">
        <v>3058</v>
      </c>
      <c r="B2118" s="2">
        <v>41990</v>
      </c>
      <c r="C2118" s="2">
        <v>41995</v>
      </c>
      <c r="D2118" s="1" t="s">
        <v>468</v>
      </c>
      <c r="E2118" s="1" t="s">
        <v>14</v>
      </c>
      <c r="F2118" s="1" t="s">
        <v>15</v>
      </c>
      <c r="G2118" s="1" t="s">
        <v>16</v>
      </c>
      <c r="H2118" s="1" t="s">
        <v>43</v>
      </c>
      <c r="I2118" s="1" t="s">
        <v>870</v>
      </c>
      <c r="J2118">
        <v>158.9</v>
      </c>
      <c r="K2118">
        <v>5</v>
      </c>
      <c r="L2118">
        <v>7.9450000000000003</v>
      </c>
    </row>
    <row r="2119" spans="1:12" x14ac:dyDescent="0.25">
      <c r="A2119" s="1" t="s">
        <v>3059</v>
      </c>
      <c r="B2119" s="2">
        <v>41477</v>
      </c>
      <c r="C2119" s="2">
        <v>41482</v>
      </c>
      <c r="D2119" s="1" t="s">
        <v>886</v>
      </c>
      <c r="E2119" s="1" t="s">
        <v>14</v>
      </c>
      <c r="F2119" s="1" t="s">
        <v>115</v>
      </c>
      <c r="G2119" s="1" t="s">
        <v>16</v>
      </c>
      <c r="H2119" s="1" t="s">
        <v>128</v>
      </c>
      <c r="I2119" s="1" t="s">
        <v>3060</v>
      </c>
      <c r="J2119">
        <v>419.9</v>
      </c>
      <c r="K2119">
        <v>5</v>
      </c>
      <c r="L2119">
        <v>197.35300000000001</v>
      </c>
    </row>
    <row r="2120" spans="1:12" x14ac:dyDescent="0.25">
      <c r="A2120" s="1" t="s">
        <v>3059</v>
      </c>
      <c r="B2120" s="2">
        <v>41477</v>
      </c>
      <c r="C2120" s="2">
        <v>41482</v>
      </c>
      <c r="D2120" s="1" t="s">
        <v>886</v>
      </c>
      <c r="E2120" s="1" t="s">
        <v>14</v>
      </c>
      <c r="F2120" s="1" t="s">
        <v>115</v>
      </c>
      <c r="G2120" s="1" t="s">
        <v>16</v>
      </c>
      <c r="H2120" s="1" t="s">
        <v>17</v>
      </c>
      <c r="I2120" s="1" t="s">
        <v>294</v>
      </c>
      <c r="J2120">
        <v>3.15</v>
      </c>
      <c r="K2120">
        <v>1</v>
      </c>
      <c r="L2120">
        <v>1.512</v>
      </c>
    </row>
    <row r="2121" spans="1:12" x14ac:dyDescent="0.25">
      <c r="A2121" s="1" t="s">
        <v>3061</v>
      </c>
      <c r="B2121" s="2">
        <v>41405</v>
      </c>
      <c r="C2121" s="2">
        <v>41411</v>
      </c>
      <c r="D2121" s="1" t="s">
        <v>3062</v>
      </c>
      <c r="E2121" s="1" t="s">
        <v>14</v>
      </c>
      <c r="F2121" s="1" t="s">
        <v>36</v>
      </c>
      <c r="G2121" s="1" t="s">
        <v>37</v>
      </c>
      <c r="H2121" s="1" t="s">
        <v>67</v>
      </c>
      <c r="I2121" s="1" t="s">
        <v>3063</v>
      </c>
      <c r="J2121">
        <v>11.96</v>
      </c>
      <c r="K2121">
        <v>2</v>
      </c>
      <c r="L2121">
        <v>5.8604000000000003</v>
      </c>
    </row>
    <row r="2122" spans="1:12" x14ac:dyDescent="0.25">
      <c r="A2122" s="1" t="s">
        <v>3064</v>
      </c>
      <c r="B2122" s="2">
        <v>41702</v>
      </c>
      <c r="C2122" s="2">
        <v>41707</v>
      </c>
      <c r="D2122" s="1" t="s">
        <v>2028</v>
      </c>
      <c r="E2122" s="1" t="s">
        <v>14</v>
      </c>
      <c r="F2122" s="1" t="s">
        <v>15</v>
      </c>
      <c r="G2122" s="1" t="s">
        <v>16</v>
      </c>
      <c r="H2122" s="1" t="s">
        <v>58</v>
      </c>
      <c r="I2122" s="1" t="s">
        <v>3065</v>
      </c>
      <c r="J2122">
        <v>1049.44</v>
      </c>
      <c r="K2122">
        <v>8</v>
      </c>
      <c r="L2122">
        <v>440.76479999999998</v>
      </c>
    </row>
    <row r="2123" spans="1:12" x14ac:dyDescent="0.25">
      <c r="A2123" s="1" t="s">
        <v>3064</v>
      </c>
      <c r="B2123" s="2">
        <v>41702</v>
      </c>
      <c r="C2123" s="2">
        <v>41707</v>
      </c>
      <c r="D2123" s="1" t="s">
        <v>2028</v>
      </c>
      <c r="E2123" s="1" t="s">
        <v>14</v>
      </c>
      <c r="F2123" s="1" t="s">
        <v>15</v>
      </c>
      <c r="G2123" s="1" t="s">
        <v>16</v>
      </c>
      <c r="H2123" s="1" t="s">
        <v>110</v>
      </c>
      <c r="I2123" s="1" t="s">
        <v>2558</v>
      </c>
      <c r="J2123">
        <v>170.352</v>
      </c>
      <c r="K2123">
        <v>3</v>
      </c>
      <c r="L2123">
        <v>-17.0352</v>
      </c>
    </row>
    <row r="2124" spans="1:12" x14ac:dyDescent="0.25">
      <c r="A2124" s="1" t="s">
        <v>3066</v>
      </c>
      <c r="B2124" s="2">
        <v>40780</v>
      </c>
      <c r="C2124" s="2">
        <v>40785</v>
      </c>
      <c r="D2124" s="1" t="s">
        <v>2961</v>
      </c>
      <c r="E2124" s="1" t="s">
        <v>14</v>
      </c>
      <c r="F2124" s="1" t="s">
        <v>36</v>
      </c>
      <c r="G2124" s="1" t="s">
        <v>37</v>
      </c>
      <c r="H2124" s="1" t="s">
        <v>25</v>
      </c>
      <c r="I2124" s="1" t="s">
        <v>3067</v>
      </c>
      <c r="J2124">
        <v>1007.944</v>
      </c>
      <c r="K2124">
        <v>7</v>
      </c>
      <c r="L2124">
        <v>75.595799999999997</v>
      </c>
    </row>
    <row r="2125" spans="1:12" x14ac:dyDescent="0.25">
      <c r="A2125" s="1" t="s">
        <v>3068</v>
      </c>
      <c r="B2125" s="2">
        <v>41570</v>
      </c>
      <c r="C2125" s="2">
        <v>41570</v>
      </c>
      <c r="D2125" s="1" t="s">
        <v>1597</v>
      </c>
      <c r="E2125" s="1" t="s">
        <v>14</v>
      </c>
      <c r="F2125" s="1" t="s">
        <v>36</v>
      </c>
      <c r="G2125" s="1" t="s">
        <v>37</v>
      </c>
      <c r="H2125" s="1" t="s">
        <v>67</v>
      </c>
      <c r="I2125" s="1" t="s">
        <v>1038</v>
      </c>
      <c r="J2125">
        <v>6.68</v>
      </c>
      <c r="K2125">
        <v>1</v>
      </c>
      <c r="L2125">
        <v>3.2063999999999999</v>
      </c>
    </row>
    <row r="2126" spans="1:12" x14ac:dyDescent="0.25">
      <c r="A2126" s="1" t="s">
        <v>3068</v>
      </c>
      <c r="B2126" s="2">
        <v>41570</v>
      </c>
      <c r="C2126" s="2">
        <v>41570</v>
      </c>
      <c r="D2126" s="1" t="s">
        <v>1597</v>
      </c>
      <c r="E2126" s="1" t="s">
        <v>14</v>
      </c>
      <c r="F2126" s="1" t="s">
        <v>36</v>
      </c>
      <c r="G2126" s="1" t="s">
        <v>37</v>
      </c>
      <c r="H2126" s="1" t="s">
        <v>23</v>
      </c>
      <c r="I2126" s="1" t="s">
        <v>1585</v>
      </c>
      <c r="J2126">
        <v>8.34</v>
      </c>
      <c r="K2126">
        <v>3</v>
      </c>
      <c r="L2126">
        <v>2.2517999999999998</v>
      </c>
    </row>
    <row r="2127" spans="1:12" x14ac:dyDescent="0.25">
      <c r="A2127" s="1" t="s">
        <v>3068</v>
      </c>
      <c r="B2127" s="2">
        <v>41570</v>
      </c>
      <c r="C2127" s="2">
        <v>41570</v>
      </c>
      <c r="D2127" s="1" t="s">
        <v>1597</v>
      </c>
      <c r="E2127" s="1" t="s">
        <v>14</v>
      </c>
      <c r="F2127" s="1" t="s">
        <v>36</v>
      </c>
      <c r="G2127" s="1" t="s">
        <v>37</v>
      </c>
      <c r="H2127" s="1" t="s">
        <v>21</v>
      </c>
      <c r="I2127" s="1" t="s">
        <v>3069</v>
      </c>
      <c r="J2127">
        <v>101.94</v>
      </c>
      <c r="K2127">
        <v>3</v>
      </c>
      <c r="L2127">
        <v>30.582000000000001</v>
      </c>
    </row>
    <row r="2128" spans="1:12" x14ac:dyDescent="0.25">
      <c r="A2128" s="1" t="s">
        <v>3070</v>
      </c>
      <c r="B2128" s="2">
        <v>41494</v>
      </c>
      <c r="C2128" s="2">
        <v>41498</v>
      </c>
      <c r="D2128" s="1" t="s">
        <v>2774</v>
      </c>
      <c r="E2128" s="1" t="s">
        <v>14</v>
      </c>
      <c r="F2128" s="1" t="s">
        <v>558</v>
      </c>
      <c r="G2128" s="1" t="s">
        <v>37</v>
      </c>
      <c r="H2128" s="1" t="s">
        <v>58</v>
      </c>
      <c r="I2128" s="1" t="s">
        <v>507</v>
      </c>
      <c r="J2128">
        <v>179.97</v>
      </c>
      <c r="K2128">
        <v>3</v>
      </c>
      <c r="L2128">
        <v>86.385599999999997</v>
      </c>
    </row>
    <row r="2129" spans="1:12" x14ac:dyDescent="0.25">
      <c r="A2129" s="1" t="s">
        <v>3071</v>
      </c>
      <c r="B2129" s="2">
        <v>41029</v>
      </c>
      <c r="C2129" s="2">
        <v>41035</v>
      </c>
      <c r="D2129" s="1" t="s">
        <v>2181</v>
      </c>
      <c r="E2129" s="1" t="s">
        <v>14</v>
      </c>
      <c r="F2129" s="1" t="s">
        <v>47</v>
      </c>
      <c r="G2129" s="1" t="s">
        <v>16</v>
      </c>
      <c r="H2129" s="1" t="s">
        <v>23</v>
      </c>
      <c r="I2129" s="1" t="s">
        <v>271</v>
      </c>
      <c r="J2129">
        <v>34.65</v>
      </c>
      <c r="K2129">
        <v>3</v>
      </c>
      <c r="L2129">
        <v>9.702</v>
      </c>
    </row>
    <row r="2130" spans="1:12" x14ac:dyDescent="0.25">
      <c r="A2130" s="1" t="s">
        <v>3071</v>
      </c>
      <c r="B2130" s="2">
        <v>41029</v>
      </c>
      <c r="C2130" s="2">
        <v>41035</v>
      </c>
      <c r="D2130" s="1" t="s">
        <v>2181</v>
      </c>
      <c r="E2130" s="1" t="s">
        <v>14</v>
      </c>
      <c r="F2130" s="1" t="s">
        <v>47</v>
      </c>
      <c r="G2130" s="1" t="s">
        <v>16</v>
      </c>
      <c r="H2130" s="1" t="s">
        <v>25</v>
      </c>
      <c r="I2130" s="1" t="s">
        <v>1711</v>
      </c>
      <c r="J2130">
        <v>19.8</v>
      </c>
      <c r="K2130">
        <v>5</v>
      </c>
      <c r="L2130">
        <v>1.7324999999999999</v>
      </c>
    </row>
    <row r="2131" spans="1:12" x14ac:dyDescent="0.25">
      <c r="A2131" s="1" t="s">
        <v>3072</v>
      </c>
      <c r="B2131" s="2">
        <v>41808</v>
      </c>
      <c r="C2131" s="2">
        <v>41811</v>
      </c>
      <c r="D2131" s="1" t="s">
        <v>652</v>
      </c>
      <c r="E2131" s="1" t="s">
        <v>14</v>
      </c>
      <c r="F2131" s="1" t="s">
        <v>3073</v>
      </c>
      <c r="G2131" s="1" t="s">
        <v>96</v>
      </c>
      <c r="H2131" s="1" t="s">
        <v>43</v>
      </c>
      <c r="I2131" s="1" t="s">
        <v>2831</v>
      </c>
      <c r="J2131">
        <v>146.352</v>
      </c>
      <c r="K2131">
        <v>3</v>
      </c>
      <c r="L2131">
        <v>-32.929200000000002</v>
      </c>
    </row>
    <row r="2132" spans="1:12" x14ac:dyDescent="0.25">
      <c r="A2132" s="1" t="s">
        <v>3074</v>
      </c>
      <c r="B2132" s="2">
        <v>41421</v>
      </c>
      <c r="C2132" s="2">
        <v>41426</v>
      </c>
      <c r="D2132" s="1" t="s">
        <v>1565</v>
      </c>
      <c r="E2132" s="1" t="s">
        <v>14</v>
      </c>
      <c r="F2132" s="1" t="s">
        <v>564</v>
      </c>
      <c r="G2132" s="1" t="s">
        <v>16</v>
      </c>
      <c r="H2132" s="1" t="s">
        <v>119</v>
      </c>
      <c r="I2132" s="1" t="s">
        <v>414</v>
      </c>
      <c r="J2132">
        <v>5.94</v>
      </c>
      <c r="K2132">
        <v>3</v>
      </c>
      <c r="L2132">
        <v>0</v>
      </c>
    </row>
    <row r="2133" spans="1:12" x14ac:dyDescent="0.25">
      <c r="A2133" s="1" t="s">
        <v>3074</v>
      </c>
      <c r="B2133" s="2">
        <v>41421</v>
      </c>
      <c r="C2133" s="2">
        <v>41426</v>
      </c>
      <c r="D2133" s="1" t="s">
        <v>1565</v>
      </c>
      <c r="E2133" s="1" t="s">
        <v>14</v>
      </c>
      <c r="F2133" s="1" t="s">
        <v>564</v>
      </c>
      <c r="G2133" s="1" t="s">
        <v>16</v>
      </c>
      <c r="H2133" s="1" t="s">
        <v>67</v>
      </c>
      <c r="I2133" s="1" t="s">
        <v>3075</v>
      </c>
      <c r="J2133">
        <v>45.36</v>
      </c>
      <c r="K2133">
        <v>7</v>
      </c>
      <c r="L2133">
        <v>21.7728</v>
      </c>
    </row>
    <row r="2134" spans="1:12" x14ac:dyDescent="0.25">
      <c r="A2134" s="1" t="s">
        <v>3074</v>
      </c>
      <c r="B2134" s="2">
        <v>41421</v>
      </c>
      <c r="C2134" s="2">
        <v>41426</v>
      </c>
      <c r="D2134" s="1" t="s">
        <v>1565</v>
      </c>
      <c r="E2134" s="1" t="s">
        <v>14</v>
      </c>
      <c r="F2134" s="1" t="s">
        <v>564</v>
      </c>
      <c r="G2134" s="1" t="s">
        <v>16</v>
      </c>
      <c r="H2134" s="1" t="s">
        <v>25</v>
      </c>
      <c r="I2134" s="1" t="s">
        <v>3076</v>
      </c>
      <c r="J2134">
        <v>211.16800000000001</v>
      </c>
      <c r="K2134">
        <v>4</v>
      </c>
      <c r="L2134">
        <v>23.756399999999999</v>
      </c>
    </row>
    <row r="2135" spans="1:12" x14ac:dyDescent="0.25">
      <c r="A2135" s="1" t="s">
        <v>3074</v>
      </c>
      <c r="B2135" s="2">
        <v>41421</v>
      </c>
      <c r="C2135" s="2">
        <v>41426</v>
      </c>
      <c r="D2135" s="1" t="s">
        <v>1565</v>
      </c>
      <c r="E2135" s="1" t="s">
        <v>14</v>
      </c>
      <c r="F2135" s="1" t="s">
        <v>564</v>
      </c>
      <c r="G2135" s="1" t="s">
        <v>16</v>
      </c>
      <c r="H2135" s="1" t="s">
        <v>110</v>
      </c>
      <c r="I2135" s="1" t="s">
        <v>2360</v>
      </c>
      <c r="J2135">
        <v>484.70400000000001</v>
      </c>
      <c r="K2135">
        <v>6</v>
      </c>
      <c r="L2135">
        <v>-84.8232</v>
      </c>
    </row>
    <row r="2136" spans="1:12" x14ac:dyDescent="0.25">
      <c r="A2136" s="1" t="s">
        <v>3074</v>
      </c>
      <c r="B2136" s="2">
        <v>41421</v>
      </c>
      <c r="C2136" s="2">
        <v>41426</v>
      </c>
      <c r="D2136" s="1" t="s">
        <v>1565</v>
      </c>
      <c r="E2136" s="1" t="s">
        <v>14</v>
      </c>
      <c r="F2136" s="1" t="s">
        <v>564</v>
      </c>
      <c r="G2136" s="1" t="s">
        <v>16</v>
      </c>
      <c r="H2136" s="1" t="s">
        <v>736</v>
      </c>
      <c r="I2136" s="1" t="s">
        <v>3077</v>
      </c>
      <c r="J2136">
        <v>371.976</v>
      </c>
      <c r="K2136">
        <v>3</v>
      </c>
      <c r="L2136">
        <v>116.24250000000001</v>
      </c>
    </row>
    <row r="2137" spans="1:12" x14ac:dyDescent="0.25">
      <c r="A2137" s="1" t="s">
        <v>3078</v>
      </c>
      <c r="B2137" s="2">
        <v>41568</v>
      </c>
      <c r="C2137" s="2">
        <v>41570</v>
      </c>
      <c r="D2137" s="1" t="s">
        <v>2189</v>
      </c>
      <c r="E2137" s="1" t="s">
        <v>14</v>
      </c>
      <c r="F2137" s="1" t="s">
        <v>15</v>
      </c>
      <c r="G2137" s="1" t="s">
        <v>16</v>
      </c>
      <c r="H2137" s="1" t="s">
        <v>27</v>
      </c>
      <c r="I2137" s="1" t="s">
        <v>1237</v>
      </c>
      <c r="J2137">
        <v>19.295999999999999</v>
      </c>
      <c r="K2137">
        <v>3</v>
      </c>
      <c r="L2137">
        <v>6.03</v>
      </c>
    </row>
    <row r="2138" spans="1:12" x14ac:dyDescent="0.25">
      <c r="A2138" s="1" t="s">
        <v>3079</v>
      </c>
      <c r="B2138" s="2">
        <v>41443</v>
      </c>
      <c r="C2138" s="2">
        <v>41445</v>
      </c>
      <c r="D2138" s="1" t="s">
        <v>3080</v>
      </c>
      <c r="E2138" s="1" t="s">
        <v>14</v>
      </c>
      <c r="F2138" s="1" t="s">
        <v>15</v>
      </c>
      <c r="G2138" s="1" t="s">
        <v>16</v>
      </c>
      <c r="H2138" s="1" t="s">
        <v>296</v>
      </c>
      <c r="I2138" s="1" t="s">
        <v>2667</v>
      </c>
      <c r="J2138">
        <v>239.666</v>
      </c>
      <c r="K2138">
        <v>2</v>
      </c>
      <c r="L2138">
        <v>14.098000000000001</v>
      </c>
    </row>
    <row r="2139" spans="1:12" x14ac:dyDescent="0.25">
      <c r="A2139" s="1" t="s">
        <v>3079</v>
      </c>
      <c r="B2139" s="2">
        <v>41443</v>
      </c>
      <c r="C2139" s="2">
        <v>41445</v>
      </c>
      <c r="D2139" s="1" t="s">
        <v>3080</v>
      </c>
      <c r="E2139" s="1" t="s">
        <v>14</v>
      </c>
      <c r="F2139" s="1" t="s">
        <v>15</v>
      </c>
      <c r="G2139" s="1" t="s">
        <v>16</v>
      </c>
      <c r="H2139" s="1" t="s">
        <v>17</v>
      </c>
      <c r="I2139" s="1" t="s">
        <v>3081</v>
      </c>
      <c r="J2139">
        <v>22.5</v>
      </c>
      <c r="K2139">
        <v>6</v>
      </c>
      <c r="L2139">
        <v>10.8</v>
      </c>
    </row>
    <row r="2140" spans="1:12" x14ac:dyDescent="0.25">
      <c r="A2140" s="1" t="s">
        <v>3079</v>
      </c>
      <c r="B2140" s="2">
        <v>41443</v>
      </c>
      <c r="C2140" s="2">
        <v>41445</v>
      </c>
      <c r="D2140" s="1" t="s">
        <v>3080</v>
      </c>
      <c r="E2140" s="1" t="s">
        <v>14</v>
      </c>
      <c r="F2140" s="1" t="s">
        <v>15</v>
      </c>
      <c r="G2140" s="1" t="s">
        <v>16</v>
      </c>
      <c r="H2140" s="1" t="s">
        <v>67</v>
      </c>
      <c r="I2140" s="1" t="s">
        <v>3082</v>
      </c>
      <c r="J2140">
        <v>219.84</v>
      </c>
      <c r="K2140">
        <v>4</v>
      </c>
      <c r="L2140">
        <v>107.7216</v>
      </c>
    </row>
    <row r="2141" spans="1:12" x14ac:dyDescent="0.25">
      <c r="A2141" s="1" t="s">
        <v>3083</v>
      </c>
      <c r="B2141" s="2">
        <v>40792</v>
      </c>
      <c r="C2141" s="2">
        <v>40795</v>
      </c>
      <c r="D2141" s="1" t="s">
        <v>3084</v>
      </c>
      <c r="E2141" s="1" t="s">
        <v>14</v>
      </c>
      <c r="F2141" s="1" t="s">
        <v>47</v>
      </c>
      <c r="G2141" s="1" t="s">
        <v>16</v>
      </c>
      <c r="H2141" s="1" t="s">
        <v>21</v>
      </c>
      <c r="I2141" s="1" t="s">
        <v>22</v>
      </c>
      <c r="J2141">
        <v>41.88</v>
      </c>
      <c r="K2141">
        <v>6</v>
      </c>
      <c r="L2141">
        <v>12.145200000000001</v>
      </c>
    </row>
    <row r="2142" spans="1:12" x14ac:dyDescent="0.25">
      <c r="A2142" s="1" t="s">
        <v>3083</v>
      </c>
      <c r="B2142" s="2">
        <v>40792</v>
      </c>
      <c r="C2142" s="2">
        <v>40795</v>
      </c>
      <c r="D2142" s="1" t="s">
        <v>3084</v>
      </c>
      <c r="E2142" s="1" t="s">
        <v>14</v>
      </c>
      <c r="F2142" s="1" t="s">
        <v>47</v>
      </c>
      <c r="G2142" s="1" t="s">
        <v>16</v>
      </c>
      <c r="H2142" s="1" t="s">
        <v>17</v>
      </c>
      <c r="I2142" s="1" t="s">
        <v>3085</v>
      </c>
      <c r="J2142">
        <v>58.48</v>
      </c>
      <c r="K2142">
        <v>8</v>
      </c>
      <c r="L2142">
        <v>27.485600000000002</v>
      </c>
    </row>
    <row r="2143" spans="1:12" x14ac:dyDescent="0.25">
      <c r="A2143" s="1" t="s">
        <v>3086</v>
      </c>
      <c r="B2143" s="2">
        <v>40686</v>
      </c>
      <c r="C2143" s="2">
        <v>40690</v>
      </c>
      <c r="D2143" s="1" t="s">
        <v>1420</v>
      </c>
      <c r="E2143" s="1" t="s">
        <v>14</v>
      </c>
      <c r="F2143" s="1" t="s">
        <v>975</v>
      </c>
      <c r="G2143" s="1" t="s">
        <v>37</v>
      </c>
      <c r="H2143" s="1" t="s">
        <v>67</v>
      </c>
      <c r="I2143" s="1" t="s">
        <v>3087</v>
      </c>
      <c r="J2143">
        <v>12.96</v>
      </c>
      <c r="K2143">
        <v>2</v>
      </c>
      <c r="L2143">
        <v>6.2207999999999997</v>
      </c>
    </row>
    <row r="2144" spans="1:12" x14ac:dyDescent="0.25">
      <c r="A2144" s="1" t="s">
        <v>3088</v>
      </c>
      <c r="B2144" s="2">
        <v>41634</v>
      </c>
      <c r="C2144" s="2">
        <v>41639</v>
      </c>
      <c r="D2144" s="1" t="s">
        <v>1191</v>
      </c>
      <c r="E2144" s="1" t="s">
        <v>14</v>
      </c>
      <c r="F2144" s="1" t="s">
        <v>36</v>
      </c>
      <c r="G2144" s="1" t="s">
        <v>37</v>
      </c>
      <c r="H2144" s="1" t="s">
        <v>110</v>
      </c>
      <c r="I2144" s="1" t="s">
        <v>3089</v>
      </c>
      <c r="J2144">
        <v>698.35199999999998</v>
      </c>
      <c r="K2144">
        <v>3</v>
      </c>
      <c r="L2144">
        <v>52.376399999999997</v>
      </c>
    </row>
    <row r="2145" spans="1:12" x14ac:dyDescent="0.25">
      <c r="A2145" s="1" t="s">
        <v>3088</v>
      </c>
      <c r="B2145" s="2">
        <v>41634</v>
      </c>
      <c r="C2145" s="2">
        <v>41639</v>
      </c>
      <c r="D2145" s="1" t="s">
        <v>1191</v>
      </c>
      <c r="E2145" s="1" t="s">
        <v>14</v>
      </c>
      <c r="F2145" s="1" t="s">
        <v>36</v>
      </c>
      <c r="G2145" s="1" t="s">
        <v>37</v>
      </c>
      <c r="H2145" s="1" t="s">
        <v>31</v>
      </c>
      <c r="I2145" s="1" t="s">
        <v>3090</v>
      </c>
      <c r="J2145">
        <v>1747.25</v>
      </c>
      <c r="K2145">
        <v>5</v>
      </c>
      <c r="L2145">
        <v>629.01</v>
      </c>
    </row>
    <row r="2146" spans="1:12" x14ac:dyDescent="0.25">
      <c r="A2146" s="1" t="s">
        <v>3091</v>
      </c>
      <c r="B2146" s="2">
        <v>41572</v>
      </c>
      <c r="C2146" s="2">
        <v>41572</v>
      </c>
      <c r="D2146" s="1" t="s">
        <v>352</v>
      </c>
      <c r="E2146" s="1" t="s">
        <v>14</v>
      </c>
      <c r="F2146" s="1" t="s">
        <v>47</v>
      </c>
      <c r="G2146" s="1" t="s">
        <v>16</v>
      </c>
      <c r="H2146" s="1" t="s">
        <v>58</v>
      </c>
      <c r="I2146" s="1" t="s">
        <v>565</v>
      </c>
      <c r="J2146">
        <v>199.99</v>
      </c>
      <c r="K2146">
        <v>1</v>
      </c>
      <c r="L2146">
        <v>85.995699999999999</v>
      </c>
    </row>
    <row r="2147" spans="1:12" x14ac:dyDescent="0.25">
      <c r="A2147" s="1" t="s">
        <v>3092</v>
      </c>
      <c r="B2147" s="2">
        <v>41131</v>
      </c>
      <c r="C2147" s="2">
        <v>41137</v>
      </c>
      <c r="D2147" s="1" t="s">
        <v>1296</v>
      </c>
      <c r="E2147" s="1" t="s">
        <v>14</v>
      </c>
      <c r="F2147" s="1" t="s">
        <v>1120</v>
      </c>
      <c r="G2147" s="1" t="s">
        <v>88</v>
      </c>
      <c r="H2147" s="1" t="s">
        <v>25</v>
      </c>
      <c r="I2147" s="1" t="s">
        <v>711</v>
      </c>
      <c r="J2147">
        <v>438.36799999999999</v>
      </c>
      <c r="K2147">
        <v>4</v>
      </c>
      <c r="L2147">
        <v>38.357199999999999</v>
      </c>
    </row>
    <row r="2148" spans="1:12" x14ac:dyDescent="0.25">
      <c r="A2148" s="1" t="s">
        <v>3092</v>
      </c>
      <c r="B2148" s="2">
        <v>41131</v>
      </c>
      <c r="C2148" s="2">
        <v>41137</v>
      </c>
      <c r="D2148" s="1" t="s">
        <v>1296</v>
      </c>
      <c r="E2148" s="1" t="s">
        <v>14</v>
      </c>
      <c r="F2148" s="1" t="s">
        <v>1120</v>
      </c>
      <c r="G2148" s="1" t="s">
        <v>88</v>
      </c>
      <c r="H2148" s="1" t="s">
        <v>25</v>
      </c>
      <c r="I2148" s="1" t="s">
        <v>3093</v>
      </c>
      <c r="J2148">
        <v>139.94399999999999</v>
      </c>
      <c r="K2148">
        <v>7</v>
      </c>
      <c r="L2148">
        <v>-31.487400000000001</v>
      </c>
    </row>
    <row r="2149" spans="1:12" x14ac:dyDescent="0.25">
      <c r="A2149" s="1" t="s">
        <v>3092</v>
      </c>
      <c r="B2149" s="2">
        <v>41131</v>
      </c>
      <c r="C2149" s="2">
        <v>41137</v>
      </c>
      <c r="D2149" s="1" t="s">
        <v>1296</v>
      </c>
      <c r="E2149" s="1" t="s">
        <v>14</v>
      </c>
      <c r="F2149" s="1" t="s">
        <v>1120</v>
      </c>
      <c r="G2149" s="1" t="s">
        <v>88</v>
      </c>
      <c r="H2149" s="1" t="s">
        <v>29</v>
      </c>
      <c r="I2149" s="1" t="s">
        <v>3094</v>
      </c>
      <c r="J2149">
        <v>133.47200000000001</v>
      </c>
      <c r="K2149">
        <v>4</v>
      </c>
      <c r="L2149">
        <v>15.015599999999999</v>
      </c>
    </row>
    <row r="2150" spans="1:12" x14ac:dyDescent="0.25">
      <c r="A2150" s="1" t="s">
        <v>3095</v>
      </c>
      <c r="B2150" s="2">
        <v>41624</v>
      </c>
      <c r="C2150" s="2">
        <v>41630</v>
      </c>
      <c r="D2150" s="1" t="s">
        <v>966</v>
      </c>
      <c r="E2150" s="1" t="s">
        <v>14</v>
      </c>
      <c r="F2150" s="1" t="s">
        <v>1161</v>
      </c>
      <c r="G2150" s="1" t="s">
        <v>88</v>
      </c>
      <c r="H2150" s="1" t="s">
        <v>31</v>
      </c>
      <c r="I2150" s="1" t="s">
        <v>787</v>
      </c>
      <c r="J2150">
        <v>564.19500000000005</v>
      </c>
      <c r="K2150">
        <v>3</v>
      </c>
      <c r="L2150">
        <v>-304.6653</v>
      </c>
    </row>
    <row r="2151" spans="1:12" x14ac:dyDescent="0.25">
      <c r="A2151" s="1" t="s">
        <v>3095</v>
      </c>
      <c r="B2151" s="2">
        <v>41624</v>
      </c>
      <c r="C2151" s="2">
        <v>41630</v>
      </c>
      <c r="D2151" s="1" t="s">
        <v>966</v>
      </c>
      <c r="E2151" s="1" t="s">
        <v>14</v>
      </c>
      <c r="F2151" s="1" t="s">
        <v>1161</v>
      </c>
      <c r="G2151" s="1" t="s">
        <v>88</v>
      </c>
      <c r="H2151" s="1" t="s">
        <v>29</v>
      </c>
      <c r="I2151" s="1" t="s">
        <v>3056</v>
      </c>
      <c r="J2151">
        <v>87.168000000000006</v>
      </c>
      <c r="K2151">
        <v>2</v>
      </c>
      <c r="L2151">
        <v>8.7167999999999992</v>
      </c>
    </row>
    <row r="2152" spans="1:12" x14ac:dyDescent="0.25">
      <c r="A2152" s="1" t="s">
        <v>3096</v>
      </c>
      <c r="B2152" s="2">
        <v>41691</v>
      </c>
      <c r="C2152" s="2">
        <v>41698</v>
      </c>
      <c r="D2152" s="1" t="s">
        <v>1424</v>
      </c>
      <c r="E2152" s="1" t="s">
        <v>14</v>
      </c>
      <c r="F2152" s="1" t="s">
        <v>72</v>
      </c>
      <c r="G2152" s="1" t="s">
        <v>73</v>
      </c>
      <c r="H2152" s="1" t="s">
        <v>25</v>
      </c>
      <c r="I2152" s="1" t="s">
        <v>764</v>
      </c>
      <c r="J2152">
        <v>333.57600000000002</v>
      </c>
      <c r="K2152">
        <v>3</v>
      </c>
      <c r="L2152">
        <v>25.0182</v>
      </c>
    </row>
    <row r="2153" spans="1:12" x14ac:dyDescent="0.25">
      <c r="A2153" s="1" t="s">
        <v>3096</v>
      </c>
      <c r="B2153" s="2">
        <v>41691</v>
      </c>
      <c r="C2153" s="2">
        <v>41698</v>
      </c>
      <c r="D2153" s="1" t="s">
        <v>1424</v>
      </c>
      <c r="E2153" s="1" t="s">
        <v>14</v>
      </c>
      <c r="F2153" s="1" t="s">
        <v>72</v>
      </c>
      <c r="G2153" s="1" t="s">
        <v>73</v>
      </c>
      <c r="H2153" s="1" t="s">
        <v>58</v>
      </c>
      <c r="I2153" s="1" t="s">
        <v>3097</v>
      </c>
      <c r="J2153">
        <v>31.992000000000001</v>
      </c>
      <c r="K2153">
        <v>1</v>
      </c>
      <c r="L2153">
        <v>4.7988</v>
      </c>
    </row>
    <row r="2154" spans="1:12" x14ac:dyDescent="0.25">
      <c r="A2154" s="1" t="s">
        <v>3096</v>
      </c>
      <c r="B2154" s="2">
        <v>41691</v>
      </c>
      <c r="C2154" s="2">
        <v>41698</v>
      </c>
      <c r="D2154" s="1" t="s">
        <v>1424</v>
      </c>
      <c r="E2154" s="1" t="s">
        <v>14</v>
      </c>
      <c r="F2154" s="1" t="s">
        <v>72</v>
      </c>
      <c r="G2154" s="1" t="s">
        <v>73</v>
      </c>
      <c r="H2154" s="1" t="s">
        <v>43</v>
      </c>
      <c r="I2154" s="1" t="s">
        <v>1044</v>
      </c>
      <c r="J2154">
        <v>51.167999999999999</v>
      </c>
      <c r="K2154">
        <v>2</v>
      </c>
      <c r="L2154">
        <v>-6.3959999999999999</v>
      </c>
    </row>
    <row r="2155" spans="1:12" x14ac:dyDescent="0.25">
      <c r="A2155" s="1" t="s">
        <v>3096</v>
      </c>
      <c r="B2155" s="2">
        <v>41691</v>
      </c>
      <c r="C2155" s="2">
        <v>41698</v>
      </c>
      <c r="D2155" s="1" t="s">
        <v>1424</v>
      </c>
      <c r="E2155" s="1" t="s">
        <v>14</v>
      </c>
      <c r="F2155" s="1" t="s">
        <v>72</v>
      </c>
      <c r="G2155" s="1" t="s">
        <v>73</v>
      </c>
      <c r="H2155" s="1" t="s">
        <v>128</v>
      </c>
      <c r="I2155" s="1" t="s">
        <v>1827</v>
      </c>
      <c r="J2155">
        <v>10.64</v>
      </c>
      <c r="K2155">
        <v>5</v>
      </c>
      <c r="L2155">
        <v>3.8570000000000002</v>
      </c>
    </row>
    <row r="2156" spans="1:12" x14ac:dyDescent="0.25">
      <c r="A2156" s="1" t="s">
        <v>3096</v>
      </c>
      <c r="B2156" s="2">
        <v>41691</v>
      </c>
      <c r="C2156" s="2">
        <v>41698</v>
      </c>
      <c r="D2156" s="1" t="s">
        <v>1424</v>
      </c>
      <c r="E2156" s="1" t="s">
        <v>14</v>
      </c>
      <c r="F2156" s="1" t="s">
        <v>72</v>
      </c>
      <c r="G2156" s="1" t="s">
        <v>73</v>
      </c>
      <c r="H2156" s="1" t="s">
        <v>21</v>
      </c>
      <c r="I2156" s="1" t="s">
        <v>957</v>
      </c>
      <c r="J2156">
        <v>68.703999999999994</v>
      </c>
      <c r="K2156">
        <v>2</v>
      </c>
      <c r="L2156">
        <v>16.3172</v>
      </c>
    </row>
    <row r="2157" spans="1:12" x14ac:dyDescent="0.25">
      <c r="A2157" s="1" t="s">
        <v>3096</v>
      </c>
      <c r="B2157" s="2">
        <v>41691</v>
      </c>
      <c r="C2157" s="2">
        <v>41698</v>
      </c>
      <c r="D2157" s="1" t="s">
        <v>1424</v>
      </c>
      <c r="E2157" s="1" t="s">
        <v>14</v>
      </c>
      <c r="F2157" s="1" t="s">
        <v>72</v>
      </c>
      <c r="G2157" s="1" t="s">
        <v>73</v>
      </c>
      <c r="H2157" s="1" t="s">
        <v>31</v>
      </c>
      <c r="I2157" s="1" t="s">
        <v>979</v>
      </c>
      <c r="J2157">
        <v>386.91</v>
      </c>
      <c r="K2157">
        <v>9</v>
      </c>
      <c r="L2157">
        <v>-185.71680000000001</v>
      </c>
    </row>
    <row r="2158" spans="1:12" x14ac:dyDescent="0.25">
      <c r="A2158" s="1" t="s">
        <v>3098</v>
      </c>
      <c r="B2158" s="2">
        <v>40778</v>
      </c>
      <c r="C2158" s="2">
        <v>40782</v>
      </c>
      <c r="D2158" s="1" t="s">
        <v>1053</v>
      </c>
      <c r="E2158" s="1" t="s">
        <v>14</v>
      </c>
      <c r="F2158" s="1" t="s">
        <v>15</v>
      </c>
      <c r="G2158" s="1" t="s">
        <v>16</v>
      </c>
      <c r="H2158" s="1" t="s">
        <v>27</v>
      </c>
      <c r="I2158" s="1" t="s">
        <v>3099</v>
      </c>
      <c r="J2158">
        <v>49.567999999999998</v>
      </c>
      <c r="K2158">
        <v>2</v>
      </c>
      <c r="L2158">
        <v>17.348800000000001</v>
      </c>
    </row>
    <row r="2159" spans="1:12" x14ac:dyDescent="0.25">
      <c r="A2159" s="1" t="s">
        <v>3100</v>
      </c>
      <c r="B2159" s="2">
        <v>41163</v>
      </c>
      <c r="C2159" s="2">
        <v>41168</v>
      </c>
      <c r="D2159" s="1" t="s">
        <v>3101</v>
      </c>
      <c r="E2159" s="1" t="s">
        <v>14</v>
      </c>
      <c r="F2159" s="1" t="s">
        <v>197</v>
      </c>
      <c r="G2159" s="1" t="s">
        <v>16</v>
      </c>
      <c r="H2159" s="1" t="s">
        <v>23</v>
      </c>
      <c r="I2159" s="1" t="s">
        <v>2432</v>
      </c>
      <c r="J2159">
        <v>265.86</v>
      </c>
      <c r="K2159">
        <v>7</v>
      </c>
      <c r="L2159">
        <v>79.757999999999996</v>
      </c>
    </row>
    <row r="2160" spans="1:12" x14ac:dyDescent="0.25">
      <c r="A2160" s="1" t="s">
        <v>3102</v>
      </c>
      <c r="B2160" s="2">
        <v>40826</v>
      </c>
      <c r="C2160" s="2">
        <v>40830</v>
      </c>
      <c r="D2160" s="1" t="s">
        <v>3103</v>
      </c>
      <c r="E2160" s="1" t="s">
        <v>14</v>
      </c>
      <c r="F2160" s="1" t="s">
        <v>105</v>
      </c>
      <c r="G2160" s="1" t="s">
        <v>73</v>
      </c>
      <c r="H2160" s="1" t="s">
        <v>21</v>
      </c>
      <c r="I2160" s="1" t="s">
        <v>835</v>
      </c>
      <c r="J2160">
        <v>46.872</v>
      </c>
      <c r="K2160">
        <v>7</v>
      </c>
      <c r="L2160">
        <v>3.5154000000000001</v>
      </c>
    </row>
    <row r="2161" spans="1:12" x14ac:dyDescent="0.25">
      <c r="A2161" s="1" t="s">
        <v>3104</v>
      </c>
      <c r="B2161" s="2">
        <v>40852</v>
      </c>
      <c r="C2161" s="2">
        <v>40857</v>
      </c>
      <c r="D2161" s="1" t="s">
        <v>2372</v>
      </c>
      <c r="E2161" s="1" t="s">
        <v>14</v>
      </c>
      <c r="F2161" s="1" t="s">
        <v>15</v>
      </c>
      <c r="G2161" s="1" t="s">
        <v>16</v>
      </c>
      <c r="H2161" s="1" t="s">
        <v>21</v>
      </c>
      <c r="I2161" s="1" t="s">
        <v>2691</v>
      </c>
      <c r="J2161">
        <v>20.04</v>
      </c>
      <c r="K2161">
        <v>6</v>
      </c>
      <c r="L2161">
        <v>8.8176000000000005</v>
      </c>
    </row>
    <row r="2162" spans="1:12" x14ac:dyDescent="0.25">
      <c r="A2162" s="1" t="s">
        <v>3105</v>
      </c>
      <c r="B2162" s="2">
        <v>41043</v>
      </c>
      <c r="C2162" s="2">
        <v>41050</v>
      </c>
      <c r="D2162" s="1" t="s">
        <v>3106</v>
      </c>
      <c r="E2162" s="1" t="s">
        <v>14</v>
      </c>
      <c r="F2162" s="1" t="s">
        <v>15</v>
      </c>
      <c r="G2162" s="1" t="s">
        <v>16</v>
      </c>
      <c r="H2162" s="1" t="s">
        <v>43</v>
      </c>
      <c r="I2162" s="1" t="s">
        <v>2445</v>
      </c>
      <c r="J2162">
        <v>1117.92</v>
      </c>
      <c r="K2162">
        <v>4</v>
      </c>
      <c r="L2162">
        <v>55.896000000000001</v>
      </c>
    </row>
    <row r="2163" spans="1:12" x14ac:dyDescent="0.25">
      <c r="A2163" s="1" t="s">
        <v>3107</v>
      </c>
      <c r="B2163" s="2">
        <v>41709</v>
      </c>
      <c r="C2163" s="2">
        <v>41714</v>
      </c>
      <c r="D2163" s="1" t="s">
        <v>2586</v>
      </c>
      <c r="E2163" s="1" t="s">
        <v>14</v>
      </c>
      <c r="F2163" s="1" t="s">
        <v>47</v>
      </c>
      <c r="G2163" s="1" t="s">
        <v>16</v>
      </c>
      <c r="H2163" s="1" t="s">
        <v>58</v>
      </c>
      <c r="I2163" s="1" t="s">
        <v>1239</v>
      </c>
      <c r="J2163">
        <v>111.96</v>
      </c>
      <c r="K2163">
        <v>4</v>
      </c>
      <c r="L2163">
        <v>21.272400000000001</v>
      </c>
    </row>
    <row r="2164" spans="1:12" x14ac:dyDescent="0.25">
      <c r="A2164" s="1" t="s">
        <v>3108</v>
      </c>
      <c r="B2164" s="2">
        <v>41842</v>
      </c>
      <c r="C2164" s="2">
        <v>41846</v>
      </c>
      <c r="D2164" s="1" t="s">
        <v>2543</v>
      </c>
      <c r="E2164" s="1" t="s">
        <v>14</v>
      </c>
      <c r="F2164" s="1" t="s">
        <v>197</v>
      </c>
      <c r="G2164" s="1" t="s">
        <v>16</v>
      </c>
      <c r="H2164" s="1" t="s">
        <v>67</v>
      </c>
      <c r="I2164" s="1" t="s">
        <v>3109</v>
      </c>
      <c r="J2164">
        <v>16.34</v>
      </c>
      <c r="K2164">
        <v>2</v>
      </c>
      <c r="L2164">
        <v>7.6798000000000002</v>
      </c>
    </row>
    <row r="2165" spans="1:12" x14ac:dyDescent="0.25">
      <c r="A2165" s="1" t="s">
        <v>3108</v>
      </c>
      <c r="B2165" s="2">
        <v>41842</v>
      </c>
      <c r="C2165" s="2">
        <v>41846</v>
      </c>
      <c r="D2165" s="1" t="s">
        <v>2543</v>
      </c>
      <c r="E2165" s="1" t="s">
        <v>14</v>
      </c>
      <c r="F2165" s="1" t="s">
        <v>197</v>
      </c>
      <c r="G2165" s="1" t="s">
        <v>16</v>
      </c>
      <c r="H2165" s="1" t="s">
        <v>110</v>
      </c>
      <c r="I2165" s="1" t="s">
        <v>1608</v>
      </c>
      <c r="J2165">
        <v>225.29599999999999</v>
      </c>
      <c r="K2165">
        <v>2</v>
      </c>
      <c r="L2165">
        <v>22.529599999999999</v>
      </c>
    </row>
    <row r="2166" spans="1:12" x14ac:dyDescent="0.25">
      <c r="A2166" s="1" t="s">
        <v>3108</v>
      </c>
      <c r="B2166" s="2">
        <v>41842</v>
      </c>
      <c r="C2166" s="2">
        <v>41846</v>
      </c>
      <c r="D2166" s="1" t="s">
        <v>2543</v>
      </c>
      <c r="E2166" s="1" t="s">
        <v>14</v>
      </c>
      <c r="F2166" s="1" t="s">
        <v>197</v>
      </c>
      <c r="G2166" s="1" t="s">
        <v>16</v>
      </c>
      <c r="H2166" s="1" t="s">
        <v>27</v>
      </c>
      <c r="I2166" s="1" t="s">
        <v>2206</v>
      </c>
      <c r="J2166">
        <v>50.351999999999997</v>
      </c>
      <c r="K2166">
        <v>3</v>
      </c>
      <c r="L2166">
        <v>17.623200000000001</v>
      </c>
    </row>
    <row r="2167" spans="1:12" x14ac:dyDescent="0.25">
      <c r="A2167" s="1" t="s">
        <v>3110</v>
      </c>
      <c r="B2167" s="2">
        <v>41083</v>
      </c>
      <c r="C2167" s="2">
        <v>41088</v>
      </c>
      <c r="D2167" s="1" t="s">
        <v>2385</v>
      </c>
      <c r="E2167" s="1" t="s">
        <v>14</v>
      </c>
      <c r="F2167" s="1" t="s">
        <v>240</v>
      </c>
      <c r="G2167" s="1" t="s">
        <v>16</v>
      </c>
      <c r="H2167" s="1" t="s">
        <v>25</v>
      </c>
      <c r="I2167" s="1" t="s">
        <v>1252</v>
      </c>
      <c r="J2167">
        <v>217.584</v>
      </c>
      <c r="K2167">
        <v>2</v>
      </c>
      <c r="L2167">
        <v>19.038599999999999</v>
      </c>
    </row>
    <row r="2168" spans="1:12" x14ac:dyDescent="0.25">
      <c r="A2168" s="1" t="s">
        <v>3110</v>
      </c>
      <c r="B2168" s="2">
        <v>41083</v>
      </c>
      <c r="C2168" s="2">
        <v>41088</v>
      </c>
      <c r="D2168" s="1" t="s">
        <v>2385</v>
      </c>
      <c r="E2168" s="1" t="s">
        <v>14</v>
      </c>
      <c r="F2168" s="1" t="s">
        <v>240</v>
      </c>
      <c r="G2168" s="1" t="s">
        <v>16</v>
      </c>
      <c r="H2168" s="1" t="s">
        <v>119</v>
      </c>
      <c r="I2168" s="1" t="s">
        <v>3111</v>
      </c>
      <c r="J2168">
        <v>5.43</v>
      </c>
      <c r="K2168">
        <v>3</v>
      </c>
      <c r="L2168">
        <v>1.7919</v>
      </c>
    </row>
    <row r="2169" spans="1:12" x14ac:dyDescent="0.25">
      <c r="A2169" s="1" t="s">
        <v>3110</v>
      </c>
      <c r="B2169" s="2">
        <v>41083</v>
      </c>
      <c r="C2169" s="2">
        <v>41088</v>
      </c>
      <c r="D2169" s="1" t="s">
        <v>2385</v>
      </c>
      <c r="E2169" s="1" t="s">
        <v>14</v>
      </c>
      <c r="F2169" s="1" t="s">
        <v>240</v>
      </c>
      <c r="G2169" s="1" t="s">
        <v>16</v>
      </c>
      <c r="H2169" s="1" t="s">
        <v>25</v>
      </c>
      <c r="I2169" s="1" t="s">
        <v>3112</v>
      </c>
      <c r="J2169">
        <v>143.976</v>
      </c>
      <c r="K2169">
        <v>3</v>
      </c>
      <c r="L2169">
        <v>8.9984999999999999</v>
      </c>
    </row>
    <row r="2170" spans="1:12" x14ac:dyDescent="0.25">
      <c r="A2170" s="1" t="s">
        <v>3113</v>
      </c>
      <c r="B2170" s="2">
        <v>41227</v>
      </c>
      <c r="C2170" s="2">
        <v>41232</v>
      </c>
      <c r="D2170" s="1" t="s">
        <v>513</v>
      </c>
      <c r="E2170" s="1" t="s">
        <v>14</v>
      </c>
      <c r="F2170" s="1" t="s">
        <v>3114</v>
      </c>
      <c r="G2170" s="1" t="s">
        <v>158</v>
      </c>
      <c r="H2170" s="1" t="s">
        <v>110</v>
      </c>
      <c r="I2170" s="1" t="s">
        <v>1195</v>
      </c>
      <c r="J2170">
        <v>883.84</v>
      </c>
      <c r="K2170">
        <v>4</v>
      </c>
      <c r="L2170">
        <v>99.432000000000002</v>
      </c>
    </row>
    <row r="2171" spans="1:12" x14ac:dyDescent="0.25">
      <c r="A2171" s="1" t="s">
        <v>3113</v>
      </c>
      <c r="B2171" s="2">
        <v>41227</v>
      </c>
      <c r="C2171" s="2">
        <v>41232</v>
      </c>
      <c r="D2171" s="1" t="s">
        <v>513</v>
      </c>
      <c r="E2171" s="1" t="s">
        <v>14</v>
      </c>
      <c r="F2171" s="1" t="s">
        <v>3114</v>
      </c>
      <c r="G2171" s="1" t="s">
        <v>158</v>
      </c>
      <c r="H2171" s="1" t="s">
        <v>110</v>
      </c>
      <c r="I2171" s="1" t="s">
        <v>227</v>
      </c>
      <c r="J2171">
        <v>230.352</v>
      </c>
      <c r="K2171">
        <v>3</v>
      </c>
      <c r="L2171">
        <v>20.155799999999999</v>
      </c>
    </row>
    <row r="2172" spans="1:12" x14ac:dyDescent="0.25">
      <c r="A2172" s="1" t="s">
        <v>3115</v>
      </c>
      <c r="B2172" s="2">
        <v>41618</v>
      </c>
      <c r="C2172" s="2">
        <v>41621</v>
      </c>
      <c r="D2172" s="1" t="s">
        <v>141</v>
      </c>
      <c r="E2172" s="1" t="s">
        <v>14</v>
      </c>
      <c r="F2172" s="1" t="s">
        <v>1289</v>
      </c>
      <c r="G2172" s="1" t="s">
        <v>16</v>
      </c>
      <c r="H2172" s="1" t="s">
        <v>27</v>
      </c>
      <c r="I2172" s="1" t="s">
        <v>3116</v>
      </c>
      <c r="J2172">
        <v>273.92</v>
      </c>
      <c r="K2172">
        <v>8</v>
      </c>
      <c r="L2172">
        <v>99.296000000000006</v>
      </c>
    </row>
    <row r="2173" spans="1:12" x14ac:dyDescent="0.25">
      <c r="A2173" s="1" t="s">
        <v>3117</v>
      </c>
      <c r="B2173" s="2">
        <v>41902</v>
      </c>
      <c r="C2173" s="2">
        <v>41907</v>
      </c>
      <c r="D2173" s="1" t="s">
        <v>577</v>
      </c>
      <c r="E2173" s="1" t="s">
        <v>14</v>
      </c>
      <c r="F2173" s="1" t="s">
        <v>15</v>
      </c>
      <c r="G2173" s="1" t="s">
        <v>16</v>
      </c>
      <c r="H2173" s="1" t="s">
        <v>58</v>
      </c>
      <c r="I2173" s="1" t="s">
        <v>3118</v>
      </c>
      <c r="J2173">
        <v>149.94999999999999</v>
      </c>
      <c r="K2173">
        <v>5</v>
      </c>
      <c r="L2173">
        <v>31.4895</v>
      </c>
    </row>
    <row r="2174" spans="1:12" x14ac:dyDescent="0.25">
      <c r="A2174" s="1" t="s">
        <v>3117</v>
      </c>
      <c r="B2174" s="2">
        <v>41902</v>
      </c>
      <c r="C2174" s="2">
        <v>41907</v>
      </c>
      <c r="D2174" s="1" t="s">
        <v>577</v>
      </c>
      <c r="E2174" s="1" t="s">
        <v>14</v>
      </c>
      <c r="F2174" s="1" t="s">
        <v>15</v>
      </c>
      <c r="G2174" s="1" t="s">
        <v>16</v>
      </c>
      <c r="H2174" s="1" t="s">
        <v>23</v>
      </c>
      <c r="I2174" s="1" t="s">
        <v>3119</v>
      </c>
      <c r="J2174">
        <v>23.32</v>
      </c>
      <c r="K2174">
        <v>2</v>
      </c>
      <c r="L2174">
        <v>6.0632000000000001</v>
      </c>
    </row>
    <row r="2175" spans="1:12" x14ac:dyDescent="0.25">
      <c r="A2175" s="1" t="s">
        <v>3117</v>
      </c>
      <c r="B2175" s="2">
        <v>41902</v>
      </c>
      <c r="C2175" s="2">
        <v>41907</v>
      </c>
      <c r="D2175" s="1" t="s">
        <v>577</v>
      </c>
      <c r="E2175" s="1" t="s">
        <v>14</v>
      </c>
      <c r="F2175" s="1" t="s">
        <v>15</v>
      </c>
      <c r="G2175" s="1" t="s">
        <v>16</v>
      </c>
      <c r="H2175" s="1" t="s">
        <v>23</v>
      </c>
      <c r="I2175" s="1" t="s">
        <v>3120</v>
      </c>
      <c r="J2175">
        <v>16.739999999999998</v>
      </c>
      <c r="K2175">
        <v>3</v>
      </c>
      <c r="L2175">
        <v>4.8545999999999996</v>
      </c>
    </row>
    <row r="2176" spans="1:12" x14ac:dyDescent="0.25">
      <c r="A2176" s="1" t="s">
        <v>3121</v>
      </c>
      <c r="B2176" s="2">
        <v>41530</v>
      </c>
      <c r="C2176" s="2">
        <v>41534</v>
      </c>
      <c r="D2176" s="1" t="s">
        <v>425</v>
      </c>
      <c r="E2176" s="1" t="s">
        <v>14</v>
      </c>
      <c r="F2176" s="1" t="s">
        <v>36</v>
      </c>
      <c r="G2176" s="1" t="s">
        <v>37</v>
      </c>
      <c r="H2176" s="1" t="s">
        <v>119</v>
      </c>
      <c r="I2176" s="1" t="s">
        <v>964</v>
      </c>
      <c r="J2176">
        <v>10.47</v>
      </c>
      <c r="K2176">
        <v>3</v>
      </c>
      <c r="L2176">
        <v>4.8162000000000003</v>
      </c>
    </row>
    <row r="2177" spans="1:12" x14ac:dyDescent="0.25">
      <c r="A2177" s="1" t="s">
        <v>3121</v>
      </c>
      <c r="B2177" s="2">
        <v>41530</v>
      </c>
      <c r="C2177" s="2">
        <v>41534</v>
      </c>
      <c r="D2177" s="1" t="s">
        <v>425</v>
      </c>
      <c r="E2177" s="1" t="s">
        <v>14</v>
      </c>
      <c r="F2177" s="1" t="s">
        <v>36</v>
      </c>
      <c r="G2177" s="1" t="s">
        <v>37</v>
      </c>
      <c r="H2177" s="1" t="s">
        <v>17</v>
      </c>
      <c r="I2177" s="1" t="s">
        <v>3122</v>
      </c>
      <c r="J2177">
        <v>11.07</v>
      </c>
      <c r="K2177">
        <v>3</v>
      </c>
      <c r="L2177">
        <v>5.2028999999999996</v>
      </c>
    </row>
    <row r="2178" spans="1:12" x14ac:dyDescent="0.25">
      <c r="A2178" s="1" t="s">
        <v>3121</v>
      </c>
      <c r="B2178" s="2">
        <v>41530</v>
      </c>
      <c r="C2178" s="2">
        <v>41534</v>
      </c>
      <c r="D2178" s="1" t="s">
        <v>425</v>
      </c>
      <c r="E2178" s="1" t="s">
        <v>14</v>
      </c>
      <c r="F2178" s="1" t="s">
        <v>36</v>
      </c>
      <c r="G2178" s="1" t="s">
        <v>37</v>
      </c>
      <c r="H2178" s="1" t="s">
        <v>27</v>
      </c>
      <c r="I2178" s="1" t="s">
        <v>3123</v>
      </c>
      <c r="J2178">
        <v>20.704000000000001</v>
      </c>
      <c r="K2178">
        <v>4</v>
      </c>
      <c r="L2178">
        <v>7.7640000000000002</v>
      </c>
    </row>
    <row r="2179" spans="1:12" x14ac:dyDescent="0.25">
      <c r="A2179" s="1" t="s">
        <v>3124</v>
      </c>
      <c r="B2179" s="2">
        <v>40728</v>
      </c>
      <c r="C2179" s="2">
        <v>40731</v>
      </c>
      <c r="D2179" s="1" t="s">
        <v>2124</v>
      </c>
      <c r="E2179" s="1" t="s">
        <v>14</v>
      </c>
      <c r="F2179" s="1" t="s">
        <v>95</v>
      </c>
      <c r="G2179" s="1" t="s">
        <v>96</v>
      </c>
      <c r="H2179" s="1" t="s">
        <v>67</v>
      </c>
      <c r="I2179" s="1" t="s">
        <v>2910</v>
      </c>
      <c r="J2179">
        <v>177.536</v>
      </c>
      <c r="K2179">
        <v>4</v>
      </c>
      <c r="L2179">
        <v>62.137599999999999</v>
      </c>
    </row>
    <row r="2180" spans="1:12" x14ac:dyDescent="0.25">
      <c r="A2180" s="1" t="s">
        <v>3124</v>
      </c>
      <c r="B2180" s="2">
        <v>40728</v>
      </c>
      <c r="C2180" s="2">
        <v>40731</v>
      </c>
      <c r="D2180" s="1" t="s">
        <v>2124</v>
      </c>
      <c r="E2180" s="1" t="s">
        <v>14</v>
      </c>
      <c r="F2180" s="1" t="s">
        <v>95</v>
      </c>
      <c r="G2180" s="1" t="s">
        <v>96</v>
      </c>
      <c r="H2180" s="1" t="s">
        <v>29</v>
      </c>
      <c r="I2180" s="1" t="s">
        <v>1319</v>
      </c>
      <c r="J2180">
        <v>32.432000000000002</v>
      </c>
      <c r="K2180">
        <v>2</v>
      </c>
      <c r="L2180">
        <v>3.2431999999999999</v>
      </c>
    </row>
    <row r="2181" spans="1:12" x14ac:dyDescent="0.25">
      <c r="A2181" s="1" t="s">
        <v>3125</v>
      </c>
      <c r="B2181" s="2">
        <v>41375</v>
      </c>
      <c r="C2181" s="2">
        <v>41382</v>
      </c>
      <c r="D2181" s="1" t="s">
        <v>3126</v>
      </c>
      <c r="E2181" s="1" t="s">
        <v>14</v>
      </c>
      <c r="F2181" s="1" t="s">
        <v>47</v>
      </c>
      <c r="G2181" s="1" t="s">
        <v>16</v>
      </c>
      <c r="H2181" s="1" t="s">
        <v>29</v>
      </c>
      <c r="I2181" s="1" t="s">
        <v>882</v>
      </c>
      <c r="J2181">
        <v>113.76</v>
      </c>
      <c r="K2181">
        <v>3</v>
      </c>
      <c r="L2181">
        <v>44.366399999999999</v>
      </c>
    </row>
    <row r="2182" spans="1:12" x14ac:dyDescent="0.25">
      <c r="A2182" s="1" t="s">
        <v>3125</v>
      </c>
      <c r="B2182" s="2">
        <v>41375</v>
      </c>
      <c r="C2182" s="2">
        <v>41382</v>
      </c>
      <c r="D2182" s="1" t="s">
        <v>3126</v>
      </c>
      <c r="E2182" s="1" t="s">
        <v>14</v>
      </c>
      <c r="F2182" s="1" t="s">
        <v>47</v>
      </c>
      <c r="G2182" s="1" t="s">
        <v>16</v>
      </c>
      <c r="H2182" s="1" t="s">
        <v>43</v>
      </c>
      <c r="I2182" s="1" t="s">
        <v>2957</v>
      </c>
      <c r="J2182">
        <v>579.51</v>
      </c>
      <c r="K2182">
        <v>3</v>
      </c>
      <c r="L2182">
        <v>81.131399999999999</v>
      </c>
    </row>
    <row r="2183" spans="1:12" x14ac:dyDescent="0.25">
      <c r="A2183" s="1" t="s">
        <v>3125</v>
      </c>
      <c r="B2183" s="2">
        <v>41375</v>
      </c>
      <c r="C2183" s="2">
        <v>41382</v>
      </c>
      <c r="D2183" s="1" t="s">
        <v>3126</v>
      </c>
      <c r="E2183" s="1" t="s">
        <v>14</v>
      </c>
      <c r="F2183" s="1" t="s">
        <v>47</v>
      </c>
      <c r="G2183" s="1" t="s">
        <v>16</v>
      </c>
      <c r="H2183" s="1" t="s">
        <v>43</v>
      </c>
      <c r="I2183" s="1" t="s">
        <v>2827</v>
      </c>
      <c r="J2183">
        <v>150.66</v>
      </c>
      <c r="K2183">
        <v>9</v>
      </c>
      <c r="L2183">
        <v>6.0263999999999998</v>
      </c>
    </row>
    <row r="2184" spans="1:12" x14ac:dyDescent="0.25">
      <c r="A2184" s="1" t="s">
        <v>3125</v>
      </c>
      <c r="B2184" s="2">
        <v>41375</v>
      </c>
      <c r="C2184" s="2">
        <v>41382</v>
      </c>
      <c r="D2184" s="1" t="s">
        <v>3126</v>
      </c>
      <c r="E2184" s="1" t="s">
        <v>14</v>
      </c>
      <c r="F2184" s="1" t="s">
        <v>47</v>
      </c>
      <c r="G2184" s="1" t="s">
        <v>16</v>
      </c>
      <c r="H2184" s="1" t="s">
        <v>27</v>
      </c>
      <c r="I2184" s="1" t="s">
        <v>411</v>
      </c>
      <c r="J2184">
        <v>48.031999999999996</v>
      </c>
      <c r="K2184">
        <v>4</v>
      </c>
      <c r="L2184">
        <v>15.6104</v>
      </c>
    </row>
    <row r="2185" spans="1:12" x14ac:dyDescent="0.25">
      <c r="A2185" s="1" t="s">
        <v>3127</v>
      </c>
      <c r="B2185" s="2">
        <v>41827</v>
      </c>
      <c r="C2185" s="2">
        <v>41832</v>
      </c>
      <c r="D2185" s="1" t="s">
        <v>3021</v>
      </c>
      <c r="E2185" s="1" t="s">
        <v>14</v>
      </c>
      <c r="F2185" s="1" t="s">
        <v>15</v>
      </c>
      <c r="G2185" s="1" t="s">
        <v>16</v>
      </c>
      <c r="H2185" s="1" t="s">
        <v>110</v>
      </c>
      <c r="I2185" s="1" t="s">
        <v>111</v>
      </c>
      <c r="J2185">
        <v>122.136</v>
      </c>
      <c r="K2185">
        <v>3</v>
      </c>
      <c r="L2185">
        <v>-13.7403</v>
      </c>
    </row>
    <row r="2186" spans="1:12" x14ac:dyDescent="0.25">
      <c r="A2186" s="1" t="s">
        <v>3128</v>
      </c>
      <c r="B2186" s="2">
        <v>41983</v>
      </c>
      <c r="C2186" s="2">
        <v>41987</v>
      </c>
      <c r="D2186" s="1" t="s">
        <v>2166</v>
      </c>
      <c r="E2186" s="1" t="s">
        <v>14</v>
      </c>
      <c r="F2186" s="1" t="s">
        <v>105</v>
      </c>
      <c r="G2186" s="1" t="s">
        <v>73</v>
      </c>
      <c r="H2186" s="1" t="s">
        <v>67</v>
      </c>
      <c r="I2186" s="1" t="s">
        <v>1034</v>
      </c>
      <c r="J2186">
        <v>419.4</v>
      </c>
      <c r="K2186">
        <v>5</v>
      </c>
      <c r="L2186">
        <v>146.79</v>
      </c>
    </row>
    <row r="2187" spans="1:12" x14ac:dyDescent="0.25">
      <c r="A2187" s="1" t="s">
        <v>3128</v>
      </c>
      <c r="B2187" s="2">
        <v>41983</v>
      </c>
      <c r="C2187" s="2">
        <v>41987</v>
      </c>
      <c r="D2187" s="1" t="s">
        <v>2166</v>
      </c>
      <c r="E2187" s="1" t="s">
        <v>14</v>
      </c>
      <c r="F2187" s="1" t="s">
        <v>105</v>
      </c>
      <c r="G2187" s="1" t="s">
        <v>73</v>
      </c>
      <c r="H2187" s="1" t="s">
        <v>27</v>
      </c>
      <c r="I2187" s="1" t="s">
        <v>3129</v>
      </c>
      <c r="J2187">
        <v>13.005000000000001</v>
      </c>
      <c r="K2187">
        <v>3</v>
      </c>
      <c r="L2187">
        <v>-9.9704999999999995</v>
      </c>
    </row>
    <row r="2188" spans="1:12" x14ac:dyDescent="0.25">
      <c r="A2188" s="1" t="s">
        <v>3130</v>
      </c>
      <c r="B2188" s="2">
        <v>41583</v>
      </c>
      <c r="C2188" s="2">
        <v>41587</v>
      </c>
      <c r="D2188" s="1" t="s">
        <v>1224</v>
      </c>
      <c r="E2188" s="1" t="s">
        <v>14</v>
      </c>
      <c r="F2188" s="1" t="s">
        <v>15</v>
      </c>
      <c r="G2188" s="1" t="s">
        <v>16</v>
      </c>
      <c r="H2188" s="1" t="s">
        <v>27</v>
      </c>
      <c r="I2188" s="1" t="s">
        <v>254</v>
      </c>
      <c r="J2188">
        <v>7.7119999999999997</v>
      </c>
      <c r="K2188">
        <v>2</v>
      </c>
      <c r="L2188">
        <v>2.7955999999999999</v>
      </c>
    </row>
    <row r="2189" spans="1:12" x14ac:dyDescent="0.25">
      <c r="A2189" s="1" t="s">
        <v>3130</v>
      </c>
      <c r="B2189" s="2">
        <v>41583</v>
      </c>
      <c r="C2189" s="2">
        <v>41587</v>
      </c>
      <c r="D2189" s="1" t="s">
        <v>1224</v>
      </c>
      <c r="E2189" s="1" t="s">
        <v>14</v>
      </c>
      <c r="F2189" s="1" t="s">
        <v>15</v>
      </c>
      <c r="G2189" s="1" t="s">
        <v>16</v>
      </c>
      <c r="H2189" s="1" t="s">
        <v>27</v>
      </c>
      <c r="I2189" s="1" t="s">
        <v>3131</v>
      </c>
      <c r="J2189">
        <v>4.1760000000000002</v>
      </c>
      <c r="K2189">
        <v>1</v>
      </c>
      <c r="L2189">
        <v>1.3049999999999999</v>
      </c>
    </row>
    <row r="2190" spans="1:12" x14ac:dyDescent="0.25">
      <c r="A2190" s="1" t="s">
        <v>3130</v>
      </c>
      <c r="B2190" s="2">
        <v>41583</v>
      </c>
      <c r="C2190" s="2">
        <v>41587</v>
      </c>
      <c r="D2190" s="1" t="s">
        <v>1224</v>
      </c>
      <c r="E2190" s="1" t="s">
        <v>14</v>
      </c>
      <c r="F2190" s="1" t="s">
        <v>15</v>
      </c>
      <c r="G2190" s="1" t="s">
        <v>16</v>
      </c>
      <c r="H2190" s="1" t="s">
        <v>67</v>
      </c>
      <c r="I2190" s="1" t="s">
        <v>3132</v>
      </c>
      <c r="J2190">
        <v>38.880000000000003</v>
      </c>
      <c r="K2190">
        <v>6</v>
      </c>
      <c r="L2190">
        <v>18.662400000000002</v>
      </c>
    </row>
    <row r="2191" spans="1:12" x14ac:dyDescent="0.25">
      <c r="A2191" s="1" t="s">
        <v>3133</v>
      </c>
      <c r="B2191" s="2">
        <v>41595</v>
      </c>
      <c r="C2191" s="2">
        <v>41596</v>
      </c>
      <c r="D2191" s="1" t="s">
        <v>3134</v>
      </c>
      <c r="E2191" s="1" t="s">
        <v>14</v>
      </c>
      <c r="F2191" s="1" t="s">
        <v>115</v>
      </c>
      <c r="G2191" s="1" t="s">
        <v>16</v>
      </c>
      <c r="H2191" s="1" t="s">
        <v>27</v>
      </c>
      <c r="I2191" s="1" t="s">
        <v>697</v>
      </c>
      <c r="J2191">
        <v>8.32</v>
      </c>
      <c r="K2191">
        <v>5</v>
      </c>
      <c r="L2191">
        <v>2.8079999999999998</v>
      </c>
    </row>
    <row r="2192" spans="1:12" x14ac:dyDescent="0.25">
      <c r="A2192" s="1" t="s">
        <v>3135</v>
      </c>
      <c r="B2192" s="2">
        <v>41589</v>
      </c>
      <c r="C2192" s="2">
        <v>41594</v>
      </c>
      <c r="D2192" s="1" t="s">
        <v>773</v>
      </c>
      <c r="E2192" s="1" t="s">
        <v>14</v>
      </c>
      <c r="F2192" s="1" t="s">
        <v>1421</v>
      </c>
      <c r="G2192" s="1" t="s">
        <v>16</v>
      </c>
      <c r="H2192" s="1" t="s">
        <v>21</v>
      </c>
      <c r="I2192" s="1" t="s">
        <v>2504</v>
      </c>
      <c r="J2192">
        <v>9.98</v>
      </c>
      <c r="K2192">
        <v>1</v>
      </c>
      <c r="L2192">
        <v>2.7944</v>
      </c>
    </row>
    <row r="2193" spans="1:12" x14ac:dyDescent="0.25">
      <c r="A2193" s="1" t="s">
        <v>3136</v>
      </c>
      <c r="B2193" s="2">
        <v>41634</v>
      </c>
      <c r="C2193" s="2">
        <v>41641</v>
      </c>
      <c r="D2193" s="1" t="s">
        <v>1201</v>
      </c>
      <c r="E2193" s="1" t="s">
        <v>14</v>
      </c>
      <c r="F2193" s="1" t="s">
        <v>105</v>
      </c>
      <c r="G2193" s="1" t="s">
        <v>73</v>
      </c>
      <c r="H2193" s="1" t="s">
        <v>31</v>
      </c>
      <c r="I2193" s="1" t="s">
        <v>517</v>
      </c>
      <c r="J2193">
        <v>35.445</v>
      </c>
      <c r="K2193">
        <v>1</v>
      </c>
      <c r="L2193">
        <v>-24.102599999999999</v>
      </c>
    </row>
    <row r="2194" spans="1:12" x14ac:dyDescent="0.25">
      <c r="A2194" s="1" t="s">
        <v>3136</v>
      </c>
      <c r="B2194" s="2">
        <v>41634</v>
      </c>
      <c r="C2194" s="2">
        <v>41641</v>
      </c>
      <c r="D2194" s="1" t="s">
        <v>1201</v>
      </c>
      <c r="E2194" s="1" t="s">
        <v>14</v>
      </c>
      <c r="F2194" s="1" t="s">
        <v>105</v>
      </c>
      <c r="G2194" s="1" t="s">
        <v>73</v>
      </c>
      <c r="H2194" s="1" t="s">
        <v>736</v>
      </c>
      <c r="I2194" s="1" t="s">
        <v>3137</v>
      </c>
      <c r="J2194">
        <v>269.97000000000003</v>
      </c>
      <c r="K2194">
        <v>2</v>
      </c>
      <c r="L2194">
        <v>-386.95699999999999</v>
      </c>
    </row>
    <row r="2195" spans="1:12" x14ac:dyDescent="0.25">
      <c r="A2195" s="1" t="s">
        <v>3136</v>
      </c>
      <c r="B2195" s="2">
        <v>41634</v>
      </c>
      <c r="C2195" s="2">
        <v>41641</v>
      </c>
      <c r="D2195" s="1" t="s">
        <v>1201</v>
      </c>
      <c r="E2195" s="1" t="s">
        <v>14</v>
      </c>
      <c r="F2195" s="1" t="s">
        <v>105</v>
      </c>
      <c r="G2195" s="1" t="s">
        <v>73</v>
      </c>
      <c r="H2195" s="1" t="s">
        <v>58</v>
      </c>
      <c r="I2195" s="1" t="s">
        <v>1900</v>
      </c>
      <c r="J2195">
        <v>45.12</v>
      </c>
      <c r="K2195">
        <v>3</v>
      </c>
      <c r="L2195">
        <v>-7.8959999999999999</v>
      </c>
    </row>
    <row r="2196" spans="1:12" x14ac:dyDescent="0.25">
      <c r="A2196" s="1" t="s">
        <v>3136</v>
      </c>
      <c r="B2196" s="2">
        <v>41634</v>
      </c>
      <c r="C2196" s="2">
        <v>41641</v>
      </c>
      <c r="D2196" s="1" t="s">
        <v>1201</v>
      </c>
      <c r="E2196" s="1" t="s">
        <v>14</v>
      </c>
      <c r="F2196" s="1" t="s">
        <v>105</v>
      </c>
      <c r="G2196" s="1" t="s">
        <v>73</v>
      </c>
      <c r="H2196" s="1" t="s">
        <v>58</v>
      </c>
      <c r="I2196" s="1" t="s">
        <v>3138</v>
      </c>
      <c r="J2196">
        <v>100.8</v>
      </c>
      <c r="K2196">
        <v>2</v>
      </c>
      <c r="L2196">
        <v>21.42</v>
      </c>
    </row>
    <row r="2197" spans="1:12" x14ac:dyDescent="0.25">
      <c r="A2197" s="1" t="s">
        <v>3136</v>
      </c>
      <c r="B2197" s="2">
        <v>41634</v>
      </c>
      <c r="C2197" s="2">
        <v>41641</v>
      </c>
      <c r="D2197" s="1" t="s">
        <v>1201</v>
      </c>
      <c r="E2197" s="1" t="s">
        <v>14</v>
      </c>
      <c r="F2197" s="1" t="s">
        <v>105</v>
      </c>
      <c r="G2197" s="1" t="s">
        <v>73</v>
      </c>
      <c r="H2197" s="1" t="s">
        <v>110</v>
      </c>
      <c r="I2197" s="1" t="s">
        <v>3139</v>
      </c>
      <c r="J2197">
        <v>47.968000000000004</v>
      </c>
      <c r="K2197">
        <v>2</v>
      </c>
      <c r="L2197">
        <v>4.1971999999999996</v>
      </c>
    </row>
    <row r="2198" spans="1:12" x14ac:dyDescent="0.25">
      <c r="A2198" s="1" t="s">
        <v>3140</v>
      </c>
      <c r="B2198" s="2">
        <v>40821</v>
      </c>
      <c r="C2198" s="2">
        <v>40822</v>
      </c>
      <c r="D2198" s="1" t="s">
        <v>288</v>
      </c>
      <c r="E2198" s="1" t="s">
        <v>14</v>
      </c>
      <c r="F2198" s="1" t="s">
        <v>944</v>
      </c>
      <c r="G2198" s="1" t="s">
        <v>16</v>
      </c>
      <c r="H2198" s="1" t="s">
        <v>58</v>
      </c>
      <c r="I2198" s="1" t="s">
        <v>1242</v>
      </c>
      <c r="J2198">
        <v>99.98</v>
      </c>
      <c r="K2198">
        <v>2</v>
      </c>
      <c r="L2198">
        <v>34.993000000000002</v>
      </c>
    </row>
    <row r="2199" spans="1:12" x14ac:dyDescent="0.25">
      <c r="A2199" s="1" t="s">
        <v>3141</v>
      </c>
      <c r="B2199" s="2">
        <v>41999</v>
      </c>
      <c r="C2199" s="2">
        <v>42003</v>
      </c>
      <c r="D2199" s="1" t="s">
        <v>2863</v>
      </c>
      <c r="E2199" s="1" t="s">
        <v>14</v>
      </c>
      <c r="F2199" s="1" t="s">
        <v>3142</v>
      </c>
      <c r="G2199" s="1" t="s">
        <v>37</v>
      </c>
      <c r="H2199" s="1" t="s">
        <v>27</v>
      </c>
      <c r="I2199" s="1" t="s">
        <v>254</v>
      </c>
      <c r="J2199">
        <v>3.8559999999999999</v>
      </c>
      <c r="K2199">
        <v>1</v>
      </c>
      <c r="L2199">
        <v>1.3977999999999999</v>
      </c>
    </row>
    <row r="2200" spans="1:12" x14ac:dyDescent="0.25">
      <c r="A2200" s="1" t="s">
        <v>3143</v>
      </c>
      <c r="B2200" s="2">
        <v>40711</v>
      </c>
      <c r="C2200" s="2">
        <v>40715</v>
      </c>
      <c r="D2200" s="1" t="s">
        <v>956</v>
      </c>
      <c r="E2200" s="1" t="s">
        <v>14</v>
      </c>
      <c r="F2200" s="1" t="s">
        <v>36</v>
      </c>
      <c r="G2200" s="1" t="s">
        <v>37</v>
      </c>
      <c r="H2200" s="1" t="s">
        <v>21</v>
      </c>
      <c r="I2200" s="1" t="s">
        <v>328</v>
      </c>
      <c r="J2200">
        <v>6.24</v>
      </c>
      <c r="K2200">
        <v>3</v>
      </c>
      <c r="L2200">
        <v>2.6208</v>
      </c>
    </row>
    <row r="2201" spans="1:12" x14ac:dyDescent="0.25">
      <c r="A2201" s="1" t="s">
        <v>3143</v>
      </c>
      <c r="B2201" s="2">
        <v>40711</v>
      </c>
      <c r="C2201" s="2">
        <v>40715</v>
      </c>
      <c r="D2201" s="1" t="s">
        <v>956</v>
      </c>
      <c r="E2201" s="1" t="s">
        <v>14</v>
      </c>
      <c r="F2201" s="1" t="s">
        <v>36</v>
      </c>
      <c r="G2201" s="1" t="s">
        <v>37</v>
      </c>
      <c r="H2201" s="1" t="s">
        <v>119</v>
      </c>
      <c r="I2201" s="1" t="s">
        <v>241</v>
      </c>
      <c r="J2201">
        <v>17.899999999999999</v>
      </c>
      <c r="K2201">
        <v>5</v>
      </c>
      <c r="L2201">
        <v>8.9499999999999993</v>
      </c>
    </row>
    <row r="2202" spans="1:12" x14ac:dyDescent="0.25">
      <c r="A2202" s="1" t="s">
        <v>3143</v>
      </c>
      <c r="B2202" s="2">
        <v>40711</v>
      </c>
      <c r="C2202" s="2">
        <v>40715</v>
      </c>
      <c r="D2202" s="1" t="s">
        <v>956</v>
      </c>
      <c r="E2202" s="1" t="s">
        <v>14</v>
      </c>
      <c r="F2202" s="1" t="s">
        <v>36</v>
      </c>
      <c r="G2202" s="1" t="s">
        <v>37</v>
      </c>
      <c r="H2202" s="1" t="s">
        <v>27</v>
      </c>
      <c r="I2202" s="1" t="s">
        <v>3144</v>
      </c>
      <c r="J2202">
        <v>3266.3760000000002</v>
      </c>
      <c r="K2202">
        <v>3</v>
      </c>
      <c r="L2202">
        <v>1061.5722000000001</v>
      </c>
    </row>
    <row r="2203" spans="1:12" x14ac:dyDescent="0.25">
      <c r="A2203" s="1" t="s">
        <v>3145</v>
      </c>
      <c r="B2203" s="2">
        <v>41946</v>
      </c>
      <c r="C2203" s="2">
        <v>41951</v>
      </c>
      <c r="D2203" s="1" t="s">
        <v>1639</v>
      </c>
      <c r="E2203" s="1" t="s">
        <v>14</v>
      </c>
      <c r="F2203" s="1" t="s">
        <v>15</v>
      </c>
      <c r="G2203" s="1" t="s">
        <v>16</v>
      </c>
      <c r="H2203" s="1" t="s">
        <v>29</v>
      </c>
      <c r="I2203" s="1" t="s">
        <v>608</v>
      </c>
      <c r="J2203">
        <v>168.1</v>
      </c>
      <c r="K2203">
        <v>5</v>
      </c>
      <c r="L2203">
        <v>43.706000000000003</v>
      </c>
    </row>
    <row r="2204" spans="1:12" x14ac:dyDescent="0.25">
      <c r="A2204" s="1" t="s">
        <v>3146</v>
      </c>
      <c r="B2204" s="2">
        <v>41526</v>
      </c>
      <c r="C2204" s="2">
        <v>41526</v>
      </c>
      <c r="D2204" s="1" t="s">
        <v>563</v>
      </c>
      <c r="E2204" s="1" t="s">
        <v>14</v>
      </c>
      <c r="F2204" s="1" t="s">
        <v>564</v>
      </c>
      <c r="G2204" s="1" t="s">
        <v>16</v>
      </c>
      <c r="H2204" s="1" t="s">
        <v>31</v>
      </c>
      <c r="I2204" s="1" t="s">
        <v>862</v>
      </c>
      <c r="J2204">
        <v>146.04</v>
      </c>
      <c r="K2204">
        <v>1</v>
      </c>
      <c r="L2204">
        <v>-12.778499999999999</v>
      </c>
    </row>
    <row r="2205" spans="1:12" x14ac:dyDescent="0.25">
      <c r="A2205" s="1" t="s">
        <v>3147</v>
      </c>
      <c r="B2205" s="2">
        <v>41599</v>
      </c>
      <c r="C2205" s="2">
        <v>41603</v>
      </c>
      <c r="D2205" s="1" t="s">
        <v>3148</v>
      </c>
      <c r="E2205" s="1" t="s">
        <v>14</v>
      </c>
      <c r="F2205" s="1" t="s">
        <v>3149</v>
      </c>
      <c r="G2205" s="1" t="s">
        <v>16</v>
      </c>
      <c r="H2205" s="1" t="s">
        <v>58</v>
      </c>
      <c r="I2205" s="1" t="s">
        <v>3150</v>
      </c>
      <c r="J2205">
        <v>27.88</v>
      </c>
      <c r="K2205">
        <v>2</v>
      </c>
      <c r="L2205">
        <v>3.9032</v>
      </c>
    </row>
    <row r="2206" spans="1:12" x14ac:dyDescent="0.25">
      <c r="A2206" s="1" t="s">
        <v>3151</v>
      </c>
      <c r="B2206" s="2">
        <v>41928</v>
      </c>
      <c r="C2206" s="2">
        <v>41933</v>
      </c>
      <c r="D2206" s="1" t="s">
        <v>728</v>
      </c>
      <c r="E2206" s="1" t="s">
        <v>14</v>
      </c>
      <c r="F2206" s="1" t="s">
        <v>1425</v>
      </c>
      <c r="G2206" s="1" t="s">
        <v>16</v>
      </c>
      <c r="H2206" s="1" t="s">
        <v>17</v>
      </c>
      <c r="I2206" s="1" t="s">
        <v>889</v>
      </c>
      <c r="J2206">
        <v>152.65</v>
      </c>
      <c r="K2206">
        <v>5</v>
      </c>
      <c r="L2206">
        <v>70.218999999999994</v>
      </c>
    </row>
    <row r="2207" spans="1:12" x14ac:dyDescent="0.25">
      <c r="A2207" s="1" t="s">
        <v>3151</v>
      </c>
      <c r="B2207" s="2">
        <v>41928</v>
      </c>
      <c r="C2207" s="2">
        <v>41933</v>
      </c>
      <c r="D2207" s="1" t="s">
        <v>728</v>
      </c>
      <c r="E2207" s="1" t="s">
        <v>14</v>
      </c>
      <c r="F2207" s="1" t="s">
        <v>1425</v>
      </c>
      <c r="G2207" s="1" t="s">
        <v>16</v>
      </c>
      <c r="H2207" s="1" t="s">
        <v>21</v>
      </c>
      <c r="I2207" s="1" t="s">
        <v>3152</v>
      </c>
      <c r="J2207">
        <v>22.72</v>
      </c>
      <c r="K2207">
        <v>1</v>
      </c>
      <c r="L2207">
        <v>9.3152000000000008</v>
      </c>
    </row>
    <row r="2208" spans="1:12" x14ac:dyDescent="0.25">
      <c r="A2208" s="1" t="s">
        <v>3153</v>
      </c>
      <c r="B2208" s="2">
        <v>41676</v>
      </c>
      <c r="C2208" s="2">
        <v>41680</v>
      </c>
      <c r="D2208" s="1" t="s">
        <v>2560</v>
      </c>
      <c r="E2208" s="1" t="s">
        <v>14</v>
      </c>
      <c r="F2208" s="1" t="s">
        <v>614</v>
      </c>
      <c r="G2208" s="1" t="s">
        <v>16</v>
      </c>
      <c r="H2208" s="1" t="s">
        <v>29</v>
      </c>
      <c r="I2208" s="1" t="s">
        <v>2673</v>
      </c>
      <c r="J2208">
        <v>1640.7</v>
      </c>
      <c r="K2208">
        <v>5</v>
      </c>
      <c r="L2208">
        <v>459.39600000000002</v>
      </c>
    </row>
    <row r="2209" spans="1:12" x14ac:dyDescent="0.25">
      <c r="A2209" s="1" t="s">
        <v>3153</v>
      </c>
      <c r="B2209" s="2">
        <v>41676</v>
      </c>
      <c r="C2209" s="2">
        <v>41680</v>
      </c>
      <c r="D2209" s="1" t="s">
        <v>2560</v>
      </c>
      <c r="E2209" s="1" t="s">
        <v>14</v>
      </c>
      <c r="F2209" s="1" t="s">
        <v>614</v>
      </c>
      <c r="G2209" s="1" t="s">
        <v>16</v>
      </c>
      <c r="H2209" s="1" t="s">
        <v>25</v>
      </c>
      <c r="I2209" s="1" t="s">
        <v>1075</v>
      </c>
      <c r="J2209">
        <v>371.2</v>
      </c>
      <c r="K2209">
        <v>5</v>
      </c>
      <c r="L2209">
        <v>41.76</v>
      </c>
    </row>
    <row r="2210" spans="1:12" x14ac:dyDescent="0.25">
      <c r="A2210" s="1" t="s">
        <v>3154</v>
      </c>
      <c r="B2210" s="2">
        <v>40730</v>
      </c>
      <c r="C2210" s="2">
        <v>40736</v>
      </c>
      <c r="D2210" s="1" t="s">
        <v>1398</v>
      </c>
      <c r="E2210" s="1" t="s">
        <v>14</v>
      </c>
      <c r="F2210" s="1" t="s">
        <v>3155</v>
      </c>
      <c r="G2210" s="1" t="s">
        <v>16</v>
      </c>
      <c r="H2210" s="1" t="s">
        <v>110</v>
      </c>
      <c r="I2210" s="1" t="s">
        <v>1163</v>
      </c>
      <c r="J2210">
        <v>478.48</v>
      </c>
      <c r="K2210">
        <v>2</v>
      </c>
      <c r="L2210">
        <v>47.847999999999999</v>
      </c>
    </row>
    <row r="2211" spans="1:12" x14ac:dyDescent="0.25">
      <c r="A2211" s="1" t="s">
        <v>3156</v>
      </c>
      <c r="B2211" s="2">
        <v>41404</v>
      </c>
      <c r="C2211" s="2">
        <v>41409</v>
      </c>
      <c r="D2211" s="1" t="s">
        <v>1395</v>
      </c>
      <c r="E2211" s="1" t="s">
        <v>14</v>
      </c>
      <c r="F2211" s="1" t="s">
        <v>15</v>
      </c>
      <c r="G2211" s="1" t="s">
        <v>16</v>
      </c>
      <c r="H2211" s="1" t="s">
        <v>67</v>
      </c>
      <c r="I2211" s="1" t="s">
        <v>3157</v>
      </c>
      <c r="J2211">
        <v>32.04</v>
      </c>
      <c r="K2211">
        <v>4</v>
      </c>
      <c r="L2211">
        <v>14.417999999999999</v>
      </c>
    </row>
    <row r="2212" spans="1:12" x14ac:dyDescent="0.25">
      <c r="A2212" s="1" t="s">
        <v>3158</v>
      </c>
      <c r="B2212" s="2">
        <v>41474</v>
      </c>
      <c r="C2212" s="2">
        <v>41478</v>
      </c>
      <c r="D2212" s="1" t="s">
        <v>3159</v>
      </c>
      <c r="E2212" s="1" t="s">
        <v>14</v>
      </c>
      <c r="F2212" s="1" t="s">
        <v>105</v>
      </c>
      <c r="G2212" s="1" t="s">
        <v>73</v>
      </c>
      <c r="H2212" s="1" t="s">
        <v>25</v>
      </c>
      <c r="I2212" s="1" t="s">
        <v>350</v>
      </c>
      <c r="J2212">
        <v>55.991999999999997</v>
      </c>
      <c r="K2212">
        <v>1</v>
      </c>
      <c r="L2212">
        <v>3.4994999999999998</v>
      </c>
    </row>
    <row r="2213" spans="1:12" x14ac:dyDescent="0.25">
      <c r="A2213" s="1" t="s">
        <v>3160</v>
      </c>
      <c r="B2213" s="2">
        <v>40653</v>
      </c>
      <c r="C2213" s="2">
        <v>40658</v>
      </c>
      <c r="D2213" s="1" t="s">
        <v>1142</v>
      </c>
      <c r="E2213" s="1" t="s">
        <v>14</v>
      </c>
      <c r="F2213" s="1" t="s">
        <v>15</v>
      </c>
      <c r="G2213" s="1" t="s">
        <v>16</v>
      </c>
      <c r="H2213" s="1" t="s">
        <v>21</v>
      </c>
      <c r="I2213" s="1" t="s">
        <v>3161</v>
      </c>
      <c r="J2213">
        <v>59.92</v>
      </c>
      <c r="K2213">
        <v>4</v>
      </c>
      <c r="L2213">
        <v>27.563199999999998</v>
      </c>
    </row>
    <row r="2214" spans="1:12" x14ac:dyDescent="0.25">
      <c r="A2214" s="1" t="s">
        <v>3162</v>
      </c>
      <c r="B2214" s="2">
        <v>41747</v>
      </c>
      <c r="C2214" s="2">
        <v>41752</v>
      </c>
      <c r="D2214" s="1" t="s">
        <v>1059</v>
      </c>
      <c r="E2214" s="1" t="s">
        <v>14</v>
      </c>
      <c r="F2214" s="1" t="s">
        <v>15</v>
      </c>
      <c r="G2214" s="1" t="s">
        <v>16</v>
      </c>
      <c r="H2214" s="1" t="s">
        <v>67</v>
      </c>
      <c r="I2214" s="1" t="s">
        <v>3163</v>
      </c>
      <c r="J2214">
        <v>28.14</v>
      </c>
      <c r="K2214">
        <v>3</v>
      </c>
      <c r="L2214">
        <v>13.507199999999999</v>
      </c>
    </row>
    <row r="2215" spans="1:12" x14ac:dyDescent="0.25">
      <c r="A2215" s="1" t="s">
        <v>3162</v>
      </c>
      <c r="B2215" s="2">
        <v>41747</v>
      </c>
      <c r="C2215" s="2">
        <v>41752</v>
      </c>
      <c r="D2215" s="1" t="s">
        <v>1059</v>
      </c>
      <c r="E2215" s="1" t="s">
        <v>14</v>
      </c>
      <c r="F2215" s="1" t="s">
        <v>15</v>
      </c>
      <c r="G2215" s="1" t="s">
        <v>16</v>
      </c>
      <c r="H2215" s="1" t="s">
        <v>17</v>
      </c>
      <c r="I2215" s="1" t="s">
        <v>1541</v>
      </c>
      <c r="J2215">
        <v>7.38</v>
      </c>
      <c r="K2215">
        <v>2</v>
      </c>
      <c r="L2215">
        <v>3.4685999999999999</v>
      </c>
    </row>
    <row r="2216" spans="1:12" x14ac:dyDescent="0.25">
      <c r="A2216" s="1" t="s">
        <v>3162</v>
      </c>
      <c r="B2216" s="2">
        <v>41747</v>
      </c>
      <c r="C2216" s="2">
        <v>41752</v>
      </c>
      <c r="D2216" s="1" t="s">
        <v>1059</v>
      </c>
      <c r="E2216" s="1" t="s">
        <v>14</v>
      </c>
      <c r="F2216" s="1" t="s">
        <v>15</v>
      </c>
      <c r="G2216" s="1" t="s">
        <v>16</v>
      </c>
      <c r="H2216" s="1" t="s">
        <v>119</v>
      </c>
      <c r="I2216" s="1" t="s">
        <v>734</v>
      </c>
      <c r="J2216">
        <v>10.9</v>
      </c>
      <c r="K2216">
        <v>5</v>
      </c>
      <c r="L2216">
        <v>3.597</v>
      </c>
    </row>
    <row r="2217" spans="1:12" x14ac:dyDescent="0.25">
      <c r="A2217" s="1" t="s">
        <v>3162</v>
      </c>
      <c r="B2217" s="2">
        <v>41747</v>
      </c>
      <c r="C2217" s="2">
        <v>41752</v>
      </c>
      <c r="D2217" s="1" t="s">
        <v>1059</v>
      </c>
      <c r="E2217" s="1" t="s">
        <v>14</v>
      </c>
      <c r="F2217" s="1" t="s">
        <v>15</v>
      </c>
      <c r="G2217" s="1" t="s">
        <v>16</v>
      </c>
      <c r="H2217" s="1" t="s">
        <v>58</v>
      </c>
      <c r="I2217" s="1" t="s">
        <v>514</v>
      </c>
      <c r="J2217">
        <v>274.89</v>
      </c>
      <c r="K2217">
        <v>11</v>
      </c>
      <c r="L2217">
        <v>46.731299999999997</v>
      </c>
    </row>
    <row r="2218" spans="1:12" x14ac:dyDescent="0.25">
      <c r="A2218" s="1" t="s">
        <v>3162</v>
      </c>
      <c r="B2218" s="2">
        <v>41747</v>
      </c>
      <c r="C2218" s="2">
        <v>41752</v>
      </c>
      <c r="D2218" s="1" t="s">
        <v>1059</v>
      </c>
      <c r="E2218" s="1" t="s">
        <v>14</v>
      </c>
      <c r="F2218" s="1" t="s">
        <v>15</v>
      </c>
      <c r="G2218" s="1" t="s">
        <v>16</v>
      </c>
      <c r="H2218" s="1" t="s">
        <v>17</v>
      </c>
      <c r="I2218" s="1" t="s">
        <v>1863</v>
      </c>
      <c r="J2218">
        <v>23.04</v>
      </c>
      <c r="K2218">
        <v>8</v>
      </c>
      <c r="L2218">
        <v>11.2896</v>
      </c>
    </row>
    <row r="2219" spans="1:12" x14ac:dyDescent="0.25">
      <c r="A2219" s="1" t="s">
        <v>3162</v>
      </c>
      <c r="B2219" s="2">
        <v>41747</v>
      </c>
      <c r="C2219" s="2">
        <v>41752</v>
      </c>
      <c r="D2219" s="1" t="s">
        <v>1059</v>
      </c>
      <c r="E2219" s="1" t="s">
        <v>14</v>
      </c>
      <c r="F2219" s="1" t="s">
        <v>15</v>
      </c>
      <c r="G2219" s="1" t="s">
        <v>16</v>
      </c>
      <c r="H2219" s="1" t="s">
        <v>110</v>
      </c>
      <c r="I2219" s="1" t="s">
        <v>3164</v>
      </c>
      <c r="J2219">
        <v>218.352</v>
      </c>
      <c r="K2219">
        <v>3</v>
      </c>
      <c r="L2219">
        <v>-19.105799999999999</v>
      </c>
    </row>
    <row r="2220" spans="1:12" x14ac:dyDescent="0.25">
      <c r="A2220" s="1" t="s">
        <v>3165</v>
      </c>
      <c r="B2220" s="2">
        <v>41508</v>
      </c>
      <c r="C2220" s="2">
        <v>41515</v>
      </c>
      <c r="D2220" s="1" t="s">
        <v>3166</v>
      </c>
      <c r="E2220" s="1" t="s">
        <v>14</v>
      </c>
      <c r="F2220" s="1" t="s">
        <v>15</v>
      </c>
      <c r="G2220" s="1" t="s">
        <v>16</v>
      </c>
      <c r="H2220" s="1" t="s">
        <v>27</v>
      </c>
      <c r="I2220" s="1" t="s">
        <v>626</v>
      </c>
      <c r="J2220">
        <v>12.672000000000001</v>
      </c>
      <c r="K2220">
        <v>2</v>
      </c>
      <c r="L2220">
        <v>4.7519999999999998</v>
      </c>
    </row>
    <row r="2221" spans="1:12" x14ac:dyDescent="0.25">
      <c r="A2221" s="1" t="s">
        <v>3165</v>
      </c>
      <c r="B2221" s="2">
        <v>41508</v>
      </c>
      <c r="C2221" s="2">
        <v>41515</v>
      </c>
      <c r="D2221" s="1" t="s">
        <v>3166</v>
      </c>
      <c r="E2221" s="1" t="s">
        <v>14</v>
      </c>
      <c r="F2221" s="1" t="s">
        <v>15</v>
      </c>
      <c r="G2221" s="1" t="s">
        <v>16</v>
      </c>
      <c r="H2221" s="1" t="s">
        <v>25</v>
      </c>
      <c r="I2221" s="1" t="s">
        <v>381</v>
      </c>
      <c r="J2221">
        <v>91.96</v>
      </c>
      <c r="K2221">
        <v>5</v>
      </c>
      <c r="L2221">
        <v>-20.690999999999999</v>
      </c>
    </row>
    <row r="2222" spans="1:12" x14ac:dyDescent="0.25">
      <c r="A2222" s="1" t="s">
        <v>3165</v>
      </c>
      <c r="B2222" s="2">
        <v>41508</v>
      </c>
      <c r="C2222" s="2">
        <v>41515</v>
      </c>
      <c r="D2222" s="1" t="s">
        <v>3166</v>
      </c>
      <c r="E2222" s="1" t="s">
        <v>14</v>
      </c>
      <c r="F2222" s="1" t="s">
        <v>15</v>
      </c>
      <c r="G2222" s="1" t="s">
        <v>16</v>
      </c>
      <c r="H2222" s="1" t="s">
        <v>58</v>
      </c>
      <c r="I2222" s="1" t="s">
        <v>3167</v>
      </c>
      <c r="J2222">
        <v>254.97</v>
      </c>
      <c r="K2222">
        <v>3</v>
      </c>
      <c r="L2222">
        <v>91.789199999999994</v>
      </c>
    </row>
    <row r="2223" spans="1:12" x14ac:dyDescent="0.25">
      <c r="A2223" s="1" t="s">
        <v>3165</v>
      </c>
      <c r="B2223" s="2">
        <v>41508</v>
      </c>
      <c r="C2223" s="2">
        <v>41515</v>
      </c>
      <c r="D2223" s="1" t="s">
        <v>3166</v>
      </c>
      <c r="E2223" s="1" t="s">
        <v>14</v>
      </c>
      <c r="F2223" s="1" t="s">
        <v>15</v>
      </c>
      <c r="G2223" s="1" t="s">
        <v>16</v>
      </c>
      <c r="H2223" s="1" t="s">
        <v>25</v>
      </c>
      <c r="I2223" s="1" t="s">
        <v>3168</v>
      </c>
      <c r="J2223">
        <v>31.984000000000002</v>
      </c>
      <c r="K2223">
        <v>2</v>
      </c>
      <c r="L2223">
        <v>-7.9960000000000004</v>
      </c>
    </row>
    <row r="2224" spans="1:12" x14ac:dyDescent="0.25">
      <c r="A2224" s="1" t="s">
        <v>3165</v>
      </c>
      <c r="B2224" s="2">
        <v>41508</v>
      </c>
      <c r="C2224" s="2">
        <v>41515</v>
      </c>
      <c r="D2224" s="1" t="s">
        <v>3166</v>
      </c>
      <c r="E2224" s="1" t="s">
        <v>14</v>
      </c>
      <c r="F2224" s="1" t="s">
        <v>15</v>
      </c>
      <c r="G2224" s="1" t="s">
        <v>16</v>
      </c>
      <c r="H2224" s="1" t="s">
        <v>31</v>
      </c>
      <c r="I2224" s="1" t="s">
        <v>3169</v>
      </c>
      <c r="J2224">
        <v>2887.056</v>
      </c>
      <c r="K2224">
        <v>9</v>
      </c>
      <c r="L2224">
        <v>180.441</v>
      </c>
    </row>
    <row r="2225" spans="1:12" x14ac:dyDescent="0.25">
      <c r="A2225" s="1" t="s">
        <v>3165</v>
      </c>
      <c r="B2225" s="2">
        <v>41508</v>
      </c>
      <c r="C2225" s="2">
        <v>41515</v>
      </c>
      <c r="D2225" s="1" t="s">
        <v>3166</v>
      </c>
      <c r="E2225" s="1" t="s">
        <v>14</v>
      </c>
      <c r="F2225" s="1" t="s">
        <v>15</v>
      </c>
      <c r="G2225" s="1" t="s">
        <v>16</v>
      </c>
      <c r="H2225" s="1" t="s">
        <v>67</v>
      </c>
      <c r="I2225" s="1" t="s">
        <v>3170</v>
      </c>
      <c r="J2225">
        <v>12.96</v>
      </c>
      <c r="K2225">
        <v>2</v>
      </c>
      <c r="L2225">
        <v>6.2207999999999997</v>
      </c>
    </row>
    <row r="2226" spans="1:12" x14ac:dyDescent="0.25">
      <c r="A2226" s="1" t="s">
        <v>3165</v>
      </c>
      <c r="B2226" s="2">
        <v>41508</v>
      </c>
      <c r="C2226" s="2">
        <v>41515</v>
      </c>
      <c r="D2226" s="1" t="s">
        <v>3166</v>
      </c>
      <c r="E2226" s="1" t="s">
        <v>14</v>
      </c>
      <c r="F2226" s="1" t="s">
        <v>15</v>
      </c>
      <c r="G2226" s="1" t="s">
        <v>16</v>
      </c>
      <c r="H2226" s="1" t="s">
        <v>67</v>
      </c>
      <c r="I2226" s="1" t="s">
        <v>2518</v>
      </c>
      <c r="J2226">
        <v>47.52</v>
      </c>
      <c r="K2226">
        <v>9</v>
      </c>
      <c r="L2226">
        <v>21.384</v>
      </c>
    </row>
    <row r="2227" spans="1:12" x14ac:dyDescent="0.25">
      <c r="A2227" s="1" t="s">
        <v>3171</v>
      </c>
      <c r="B2227" s="2">
        <v>41259</v>
      </c>
      <c r="C2227" s="2">
        <v>41262</v>
      </c>
      <c r="D2227" s="1" t="s">
        <v>1279</v>
      </c>
      <c r="E2227" s="1" t="s">
        <v>14</v>
      </c>
      <c r="F2227" s="1" t="s">
        <v>36</v>
      </c>
      <c r="G2227" s="1" t="s">
        <v>37</v>
      </c>
      <c r="H2227" s="1" t="s">
        <v>67</v>
      </c>
      <c r="I2227" s="1" t="s">
        <v>3172</v>
      </c>
      <c r="J2227">
        <v>4.9800000000000004</v>
      </c>
      <c r="K2227">
        <v>1</v>
      </c>
      <c r="L2227">
        <v>2.3405999999999998</v>
      </c>
    </row>
    <row r="2228" spans="1:12" x14ac:dyDescent="0.25">
      <c r="A2228" s="1" t="s">
        <v>3173</v>
      </c>
      <c r="B2228" s="2">
        <v>41244</v>
      </c>
      <c r="C2228" s="2">
        <v>41248</v>
      </c>
      <c r="D2228" s="1" t="s">
        <v>136</v>
      </c>
      <c r="E2228" s="1" t="s">
        <v>14</v>
      </c>
      <c r="F2228" s="1" t="s">
        <v>36</v>
      </c>
      <c r="G2228" s="1" t="s">
        <v>37</v>
      </c>
      <c r="H2228" s="1" t="s">
        <v>110</v>
      </c>
      <c r="I2228" s="1" t="s">
        <v>365</v>
      </c>
      <c r="J2228">
        <v>2003.92</v>
      </c>
      <c r="K2228">
        <v>5</v>
      </c>
      <c r="L2228">
        <v>125.245</v>
      </c>
    </row>
    <row r="2229" spans="1:12" x14ac:dyDescent="0.25">
      <c r="A2229" s="1" t="s">
        <v>3173</v>
      </c>
      <c r="B2229" s="2">
        <v>41244</v>
      </c>
      <c r="C2229" s="2">
        <v>41248</v>
      </c>
      <c r="D2229" s="1" t="s">
        <v>136</v>
      </c>
      <c r="E2229" s="1" t="s">
        <v>14</v>
      </c>
      <c r="F2229" s="1" t="s">
        <v>36</v>
      </c>
      <c r="G2229" s="1" t="s">
        <v>37</v>
      </c>
      <c r="H2229" s="1" t="s">
        <v>67</v>
      </c>
      <c r="I2229" s="1" t="s">
        <v>3174</v>
      </c>
      <c r="J2229">
        <v>32.4</v>
      </c>
      <c r="K2229">
        <v>5</v>
      </c>
      <c r="L2229">
        <v>15.552</v>
      </c>
    </row>
    <row r="2230" spans="1:12" x14ac:dyDescent="0.25">
      <c r="A2230" s="1" t="s">
        <v>3173</v>
      </c>
      <c r="B2230" s="2">
        <v>41244</v>
      </c>
      <c r="C2230" s="2">
        <v>41248</v>
      </c>
      <c r="D2230" s="1" t="s">
        <v>136</v>
      </c>
      <c r="E2230" s="1" t="s">
        <v>14</v>
      </c>
      <c r="F2230" s="1" t="s">
        <v>36</v>
      </c>
      <c r="G2230" s="1" t="s">
        <v>37</v>
      </c>
      <c r="H2230" s="1" t="s">
        <v>31</v>
      </c>
      <c r="I2230" s="1" t="s">
        <v>2003</v>
      </c>
      <c r="J2230">
        <v>1913.4</v>
      </c>
      <c r="K2230">
        <v>9</v>
      </c>
      <c r="L2230">
        <v>401.81400000000002</v>
      </c>
    </row>
    <row r="2231" spans="1:12" x14ac:dyDescent="0.25">
      <c r="A2231" s="1" t="s">
        <v>3173</v>
      </c>
      <c r="B2231" s="2">
        <v>41244</v>
      </c>
      <c r="C2231" s="2">
        <v>41248</v>
      </c>
      <c r="D2231" s="1" t="s">
        <v>136</v>
      </c>
      <c r="E2231" s="1" t="s">
        <v>14</v>
      </c>
      <c r="F2231" s="1" t="s">
        <v>36</v>
      </c>
      <c r="G2231" s="1" t="s">
        <v>37</v>
      </c>
      <c r="H2231" s="1" t="s">
        <v>43</v>
      </c>
      <c r="I2231" s="1" t="s">
        <v>2692</v>
      </c>
      <c r="J2231">
        <v>146.72999999999999</v>
      </c>
      <c r="K2231">
        <v>3</v>
      </c>
      <c r="L2231">
        <v>2.9346000000000001</v>
      </c>
    </row>
    <row r="2232" spans="1:12" x14ac:dyDescent="0.25">
      <c r="A2232" s="1" t="s">
        <v>3173</v>
      </c>
      <c r="B2232" s="2">
        <v>41244</v>
      </c>
      <c r="C2232" s="2">
        <v>41248</v>
      </c>
      <c r="D2232" s="1" t="s">
        <v>136</v>
      </c>
      <c r="E2232" s="1" t="s">
        <v>14</v>
      </c>
      <c r="F2232" s="1" t="s">
        <v>36</v>
      </c>
      <c r="G2232" s="1" t="s">
        <v>37</v>
      </c>
      <c r="H2232" s="1" t="s">
        <v>67</v>
      </c>
      <c r="I2232" s="1" t="s">
        <v>1290</v>
      </c>
      <c r="J2232">
        <v>114.2</v>
      </c>
      <c r="K2232">
        <v>5</v>
      </c>
      <c r="L2232">
        <v>52.531999999999996</v>
      </c>
    </row>
    <row r="2233" spans="1:12" x14ac:dyDescent="0.25">
      <c r="A2233" s="1" t="s">
        <v>3175</v>
      </c>
      <c r="B2233" s="2">
        <v>41755</v>
      </c>
      <c r="C2233" s="2">
        <v>41762</v>
      </c>
      <c r="D2233" s="1" t="s">
        <v>1112</v>
      </c>
      <c r="E2233" s="1" t="s">
        <v>14</v>
      </c>
      <c r="F2233" s="1" t="s">
        <v>15</v>
      </c>
      <c r="G2233" s="1" t="s">
        <v>16</v>
      </c>
      <c r="H2233" s="1" t="s">
        <v>67</v>
      </c>
      <c r="I2233" s="1" t="s">
        <v>3176</v>
      </c>
      <c r="J2233">
        <v>19.05</v>
      </c>
      <c r="K2233">
        <v>3</v>
      </c>
      <c r="L2233">
        <v>8.7629999999999999</v>
      </c>
    </row>
    <row r="2234" spans="1:12" x14ac:dyDescent="0.25">
      <c r="A2234" s="1" t="s">
        <v>3175</v>
      </c>
      <c r="B2234" s="2">
        <v>41755</v>
      </c>
      <c r="C2234" s="2">
        <v>41762</v>
      </c>
      <c r="D2234" s="1" t="s">
        <v>1112</v>
      </c>
      <c r="E2234" s="1" t="s">
        <v>14</v>
      </c>
      <c r="F2234" s="1" t="s">
        <v>15</v>
      </c>
      <c r="G2234" s="1" t="s">
        <v>16</v>
      </c>
      <c r="H2234" s="1" t="s">
        <v>27</v>
      </c>
      <c r="I2234" s="1" t="s">
        <v>3177</v>
      </c>
      <c r="J2234">
        <v>73.343999999999994</v>
      </c>
      <c r="K2234">
        <v>3</v>
      </c>
      <c r="L2234">
        <v>27.504000000000001</v>
      </c>
    </row>
    <row r="2235" spans="1:12" x14ac:dyDescent="0.25">
      <c r="A2235" s="1" t="s">
        <v>3178</v>
      </c>
      <c r="B2235" s="2">
        <v>41845</v>
      </c>
      <c r="C2235" s="2">
        <v>41845</v>
      </c>
      <c r="D2235" s="1" t="s">
        <v>756</v>
      </c>
      <c r="E2235" s="1" t="s">
        <v>14</v>
      </c>
      <c r="F2235" s="1" t="s">
        <v>304</v>
      </c>
      <c r="G2235" s="1" t="s">
        <v>16</v>
      </c>
      <c r="H2235" s="1" t="s">
        <v>249</v>
      </c>
      <c r="I2235" s="1" t="s">
        <v>250</v>
      </c>
      <c r="J2235">
        <v>2399.96</v>
      </c>
      <c r="K2235">
        <v>5</v>
      </c>
      <c r="L2235">
        <v>839.98599999999999</v>
      </c>
    </row>
    <row r="2236" spans="1:12" x14ac:dyDescent="0.25">
      <c r="A2236" s="1" t="s">
        <v>3179</v>
      </c>
      <c r="B2236" s="2">
        <v>41980</v>
      </c>
      <c r="C2236" s="2">
        <v>41982</v>
      </c>
      <c r="D2236" s="1" t="s">
        <v>3180</v>
      </c>
      <c r="E2236" s="1" t="s">
        <v>14</v>
      </c>
      <c r="F2236" s="1" t="s">
        <v>202</v>
      </c>
      <c r="G2236" s="1" t="s">
        <v>16</v>
      </c>
      <c r="H2236" s="1" t="s">
        <v>43</v>
      </c>
      <c r="I2236" s="1" t="s">
        <v>159</v>
      </c>
      <c r="J2236">
        <v>10.68</v>
      </c>
      <c r="K2236">
        <v>1</v>
      </c>
      <c r="L2236">
        <v>2.8835999999999999</v>
      </c>
    </row>
    <row r="2237" spans="1:12" x14ac:dyDescent="0.25">
      <c r="A2237" s="1" t="s">
        <v>3181</v>
      </c>
      <c r="B2237" s="2">
        <v>41545</v>
      </c>
      <c r="C2237" s="2">
        <v>41551</v>
      </c>
      <c r="D2237" s="1" t="s">
        <v>2543</v>
      </c>
      <c r="E2237" s="1" t="s">
        <v>14</v>
      </c>
      <c r="F2237" s="1" t="s">
        <v>36</v>
      </c>
      <c r="G2237" s="1" t="s">
        <v>37</v>
      </c>
      <c r="H2237" s="1" t="s">
        <v>25</v>
      </c>
      <c r="I2237" s="1" t="s">
        <v>3182</v>
      </c>
      <c r="J2237">
        <v>1001.5839999999999</v>
      </c>
      <c r="K2237">
        <v>2</v>
      </c>
      <c r="L2237">
        <v>125.19799999999999</v>
      </c>
    </row>
    <row r="2238" spans="1:12" x14ac:dyDescent="0.25">
      <c r="A2238" s="1" t="s">
        <v>3183</v>
      </c>
      <c r="B2238" s="2">
        <v>41850</v>
      </c>
      <c r="C2238" s="2">
        <v>41854</v>
      </c>
      <c r="D2238" s="1" t="s">
        <v>660</v>
      </c>
      <c r="E2238" s="1" t="s">
        <v>14</v>
      </c>
      <c r="F2238" s="1" t="s">
        <v>36</v>
      </c>
      <c r="G2238" s="1" t="s">
        <v>37</v>
      </c>
      <c r="H2238" s="1" t="s">
        <v>296</v>
      </c>
      <c r="I2238" s="1" t="s">
        <v>3184</v>
      </c>
      <c r="J2238">
        <v>115.96</v>
      </c>
      <c r="K2238">
        <v>2</v>
      </c>
      <c r="L2238">
        <v>25.511199999999999</v>
      </c>
    </row>
    <row r="2239" spans="1:12" x14ac:dyDescent="0.25">
      <c r="A2239" s="1" t="s">
        <v>3185</v>
      </c>
      <c r="B2239" s="2">
        <v>41853</v>
      </c>
      <c r="C2239" s="2">
        <v>41857</v>
      </c>
      <c r="D2239" s="1" t="s">
        <v>3186</v>
      </c>
      <c r="E2239" s="1" t="s">
        <v>14</v>
      </c>
      <c r="F2239" s="1" t="s">
        <v>47</v>
      </c>
      <c r="G2239" s="1" t="s">
        <v>16</v>
      </c>
      <c r="H2239" s="1" t="s">
        <v>43</v>
      </c>
      <c r="I2239" s="1" t="s">
        <v>738</v>
      </c>
      <c r="J2239">
        <v>186.54</v>
      </c>
      <c r="K2239">
        <v>3</v>
      </c>
      <c r="L2239">
        <v>50.3658</v>
      </c>
    </row>
    <row r="2240" spans="1:12" x14ac:dyDescent="0.25">
      <c r="A2240" s="1" t="s">
        <v>3187</v>
      </c>
      <c r="B2240" s="2">
        <v>41762</v>
      </c>
      <c r="C2240" s="2">
        <v>41765</v>
      </c>
      <c r="D2240" s="1" t="s">
        <v>3188</v>
      </c>
      <c r="E2240" s="1" t="s">
        <v>14</v>
      </c>
      <c r="F2240" s="1" t="s">
        <v>15</v>
      </c>
      <c r="G2240" s="1" t="s">
        <v>16</v>
      </c>
      <c r="H2240" s="1" t="s">
        <v>58</v>
      </c>
      <c r="I2240" s="1" t="s">
        <v>3189</v>
      </c>
      <c r="J2240">
        <v>159.56</v>
      </c>
      <c r="K2240">
        <v>4</v>
      </c>
      <c r="L2240">
        <v>59.037199999999999</v>
      </c>
    </row>
    <row r="2241" spans="1:12" x14ac:dyDescent="0.25">
      <c r="A2241" s="1" t="s">
        <v>3190</v>
      </c>
      <c r="B2241" s="2">
        <v>40893</v>
      </c>
      <c r="C2241" s="2">
        <v>40898</v>
      </c>
      <c r="D2241" s="1" t="s">
        <v>3191</v>
      </c>
      <c r="E2241" s="1" t="s">
        <v>14</v>
      </c>
      <c r="F2241" s="1" t="s">
        <v>1421</v>
      </c>
      <c r="G2241" s="1" t="s">
        <v>16</v>
      </c>
      <c r="H2241" s="1" t="s">
        <v>110</v>
      </c>
      <c r="I2241" s="1" t="s">
        <v>1645</v>
      </c>
      <c r="J2241">
        <v>1403.92</v>
      </c>
      <c r="K2241">
        <v>5</v>
      </c>
      <c r="L2241">
        <v>70.195999999999998</v>
      </c>
    </row>
    <row r="2242" spans="1:12" x14ac:dyDescent="0.25">
      <c r="A2242" s="1" t="s">
        <v>3192</v>
      </c>
      <c r="B2242" s="2">
        <v>41381</v>
      </c>
      <c r="C2242" s="2">
        <v>41383</v>
      </c>
      <c r="D2242" s="1" t="s">
        <v>3193</v>
      </c>
      <c r="E2242" s="1" t="s">
        <v>14</v>
      </c>
      <c r="F2242" s="1" t="s">
        <v>36</v>
      </c>
      <c r="G2242" s="1" t="s">
        <v>37</v>
      </c>
      <c r="H2242" s="1" t="s">
        <v>122</v>
      </c>
      <c r="I2242" s="1" t="s">
        <v>1828</v>
      </c>
      <c r="J2242">
        <v>28.8</v>
      </c>
      <c r="K2242">
        <v>3</v>
      </c>
      <c r="L2242">
        <v>0.86399999999999999</v>
      </c>
    </row>
    <row r="2243" spans="1:12" x14ac:dyDescent="0.25">
      <c r="A2243" s="1" t="s">
        <v>3194</v>
      </c>
      <c r="B2243" s="2">
        <v>41697</v>
      </c>
      <c r="C2243" s="2">
        <v>41701</v>
      </c>
      <c r="D2243" s="1" t="s">
        <v>3195</v>
      </c>
      <c r="E2243" s="1" t="s">
        <v>14</v>
      </c>
      <c r="F2243" s="1" t="s">
        <v>2714</v>
      </c>
      <c r="G2243" s="1" t="s">
        <v>16</v>
      </c>
      <c r="H2243" s="1" t="s">
        <v>29</v>
      </c>
      <c r="I2243" s="1" t="s">
        <v>466</v>
      </c>
      <c r="J2243">
        <v>356.79</v>
      </c>
      <c r="K2243">
        <v>7</v>
      </c>
      <c r="L2243">
        <v>99.901200000000003</v>
      </c>
    </row>
    <row r="2244" spans="1:12" x14ac:dyDescent="0.25">
      <c r="A2244" s="1" t="s">
        <v>3196</v>
      </c>
      <c r="B2244" s="2">
        <v>41484</v>
      </c>
      <c r="C2244" s="2">
        <v>41490</v>
      </c>
      <c r="D2244" s="1" t="s">
        <v>2947</v>
      </c>
      <c r="E2244" s="1" t="s">
        <v>14</v>
      </c>
      <c r="F2244" s="1" t="s">
        <v>15</v>
      </c>
      <c r="G2244" s="1" t="s">
        <v>16</v>
      </c>
      <c r="H2244" s="1" t="s">
        <v>17</v>
      </c>
      <c r="I2244" s="1" t="s">
        <v>3197</v>
      </c>
      <c r="J2244">
        <v>18.899999999999999</v>
      </c>
      <c r="K2244">
        <v>3</v>
      </c>
      <c r="L2244">
        <v>8.6940000000000008</v>
      </c>
    </row>
    <row r="2245" spans="1:12" x14ac:dyDescent="0.25">
      <c r="A2245" s="1" t="s">
        <v>3198</v>
      </c>
      <c r="B2245" s="2">
        <v>41449</v>
      </c>
      <c r="C2245" s="2">
        <v>41451</v>
      </c>
      <c r="D2245" s="1" t="s">
        <v>156</v>
      </c>
      <c r="E2245" s="1" t="s">
        <v>14</v>
      </c>
      <c r="F2245" s="1" t="s">
        <v>47</v>
      </c>
      <c r="G2245" s="1" t="s">
        <v>16</v>
      </c>
      <c r="H2245" s="1" t="s">
        <v>43</v>
      </c>
      <c r="I2245" s="1" t="s">
        <v>1285</v>
      </c>
      <c r="J2245">
        <v>93.68</v>
      </c>
      <c r="K2245">
        <v>4</v>
      </c>
      <c r="L2245">
        <v>25.293600000000001</v>
      </c>
    </row>
    <row r="2246" spans="1:12" x14ac:dyDescent="0.25">
      <c r="A2246" s="1" t="s">
        <v>3198</v>
      </c>
      <c r="B2246" s="2">
        <v>41449</v>
      </c>
      <c r="C2246" s="2">
        <v>41451</v>
      </c>
      <c r="D2246" s="1" t="s">
        <v>156</v>
      </c>
      <c r="E2246" s="1" t="s">
        <v>14</v>
      </c>
      <c r="F2246" s="1" t="s">
        <v>47</v>
      </c>
      <c r="G2246" s="1" t="s">
        <v>16</v>
      </c>
      <c r="H2246" s="1" t="s">
        <v>17</v>
      </c>
      <c r="I2246" s="1" t="s">
        <v>3085</v>
      </c>
      <c r="J2246">
        <v>21.93</v>
      </c>
      <c r="K2246">
        <v>3</v>
      </c>
      <c r="L2246">
        <v>10.3071</v>
      </c>
    </row>
    <row r="2247" spans="1:12" x14ac:dyDescent="0.25">
      <c r="A2247" s="1" t="s">
        <v>3198</v>
      </c>
      <c r="B2247" s="2">
        <v>41449</v>
      </c>
      <c r="C2247" s="2">
        <v>41451</v>
      </c>
      <c r="D2247" s="1" t="s">
        <v>156</v>
      </c>
      <c r="E2247" s="1" t="s">
        <v>14</v>
      </c>
      <c r="F2247" s="1" t="s">
        <v>47</v>
      </c>
      <c r="G2247" s="1" t="s">
        <v>16</v>
      </c>
      <c r="H2247" s="1" t="s">
        <v>25</v>
      </c>
      <c r="I2247" s="1" t="s">
        <v>280</v>
      </c>
      <c r="J2247">
        <v>862.34400000000005</v>
      </c>
      <c r="K2247">
        <v>7</v>
      </c>
      <c r="L2247">
        <v>97.0137</v>
      </c>
    </row>
    <row r="2248" spans="1:12" x14ac:dyDescent="0.25">
      <c r="A2248" s="1" t="s">
        <v>3198</v>
      </c>
      <c r="B2248" s="2">
        <v>41449</v>
      </c>
      <c r="C2248" s="2">
        <v>41451</v>
      </c>
      <c r="D2248" s="1" t="s">
        <v>156</v>
      </c>
      <c r="E2248" s="1" t="s">
        <v>14</v>
      </c>
      <c r="F2248" s="1" t="s">
        <v>47</v>
      </c>
      <c r="G2248" s="1" t="s">
        <v>16</v>
      </c>
      <c r="H2248" s="1" t="s">
        <v>67</v>
      </c>
      <c r="I2248" s="1" t="s">
        <v>3199</v>
      </c>
      <c r="J2248">
        <v>19.98</v>
      </c>
      <c r="K2248">
        <v>1</v>
      </c>
      <c r="L2248">
        <v>9.3905999999999992</v>
      </c>
    </row>
    <row r="2249" spans="1:12" x14ac:dyDescent="0.25">
      <c r="A2249" s="1" t="s">
        <v>3200</v>
      </c>
      <c r="B2249" s="2">
        <v>41584</v>
      </c>
      <c r="C2249" s="2">
        <v>41588</v>
      </c>
      <c r="D2249" s="1" t="s">
        <v>784</v>
      </c>
      <c r="E2249" s="1" t="s">
        <v>14</v>
      </c>
      <c r="F2249" s="1" t="s">
        <v>36</v>
      </c>
      <c r="G2249" s="1" t="s">
        <v>37</v>
      </c>
      <c r="H2249" s="1" t="s">
        <v>58</v>
      </c>
      <c r="I2249" s="1" t="s">
        <v>3201</v>
      </c>
      <c r="J2249">
        <v>479.72</v>
      </c>
      <c r="K2249">
        <v>4</v>
      </c>
      <c r="L2249">
        <v>52.769199999999998</v>
      </c>
    </row>
    <row r="2250" spans="1:12" x14ac:dyDescent="0.25">
      <c r="A2250" s="1" t="s">
        <v>3202</v>
      </c>
      <c r="B2250" s="2">
        <v>41115</v>
      </c>
      <c r="C2250" s="2">
        <v>41120</v>
      </c>
      <c r="D2250" s="1" t="s">
        <v>3203</v>
      </c>
      <c r="E2250" s="1" t="s">
        <v>14</v>
      </c>
      <c r="F2250" s="1" t="s">
        <v>15</v>
      </c>
      <c r="G2250" s="1" t="s">
        <v>16</v>
      </c>
      <c r="H2250" s="1" t="s">
        <v>25</v>
      </c>
      <c r="I2250" s="1" t="s">
        <v>3204</v>
      </c>
      <c r="J2250">
        <v>623.96</v>
      </c>
      <c r="K2250">
        <v>5</v>
      </c>
      <c r="L2250">
        <v>38.997500000000002</v>
      </c>
    </row>
    <row r="2251" spans="1:12" x14ac:dyDescent="0.25">
      <c r="A2251" s="1" t="s">
        <v>3205</v>
      </c>
      <c r="B2251" s="2">
        <v>41222</v>
      </c>
      <c r="C2251" s="2">
        <v>41226</v>
      </c>
      <c r="D2251" s="1" t="s">
        <v>989</v>
      </c>
      <c r="E2251" s="1" t="s">
        <v>14</v>
      </c>
      <c r="F2251" s="1" t="s">
        <v>115</v>
      </c>
      <c r="G2251" s="1" t="s">
        <v>16</v>
      </c>
      <c r="H2251" s="1" t="s">
        <v>119</v>
      </c>
      <c r="I2251" s="1" t="s">
        <v>259</v>
      </c>
      <c r="J2251">
        <v>2.48</v>
      </c>
      <c r="K2251">
        <v>2</v>
      </c>
      <c r="L2251">
        <v>1.1656</v>
      </c>
    </row>
    <row r="2252" spans="1:12" x14ac:dyDescent="0.25">
      <c r="A2252" s="1" t="s">
        <v>3206</v>
      </c>
      <c r="B2252" s="2">
        <v>41184</v>
      </c>
      <c r="C2252" s="2">
        <v>41185</v>
      </c>
      <c r="D2252" s="1" t="s">
        <v>3207</v>
      </c>
      <c r="E2252" s="1" t="s">
        <v>14</v>
      </c>
      <c r="F2252" s="1" t="s">
        <v>15</v>
      </c>
      <c r="G2252" s="1" t="s">
        <v>16</v>
      </c>
      <c r="H2252" s="1" t="s">
        <v>27</v>
      </c>
      <c r="I2252" s="1" t="s">
        <v>3025</v>
      </c>
      <c r="J2252">
        <v>11.808</v>
      </c>
      <c r="K2252">
        <v>3</v>
      </c>
      <c r="L2252">
        <v>4.1327999999999996</v>
      </c>
    </row>
    <row r="2253" spans="1:12" x14ac:dyDescent="0.25">
      <c r="A2253" s="1" t="s">
        <v>3206</v>
      </c>
      <c r="B2253" s="2">
        <v>41184</v>
      </c>
      <c r="C2253" s="2">
        <v>41185</v>
      </c>
      <c r="D2253" s="1" t="s">
        <v>3207</v>
      </c>
      <c r="E2253" s="1" t="s">
        <v>14</v>
      </c>
      <c r="F2253" s="1" t="s">
        <v>15</v>
      </c>
      <c r="G2253" s="1" t="s">
        <v>16</v>
      </c>
      <c r="H2253" s="1" t="s">
        <v>27</v>
      </c>
      <c r="I2253" s="1" t="s">
        <v>2125</v>
      </c>
      <c r="J2253">
        <v>53.567999999999998</v>
      </c>
      <c r="K2253">
        <v>4</v>
      </c>
      <c r="L2253">
        <v>19.418399999999998</v>
      </c>
    </row>
    <row r="2254" spans="1:12" x14ac:dyDescent="0.25">
      <c r="A2254" s="1" t="s">
        <v>3206</v>
      </c>
      <c r="B2254" s="2">
        <v>41184</v>
      </c>
      <c r="C2254" s="2">
        <v>41185</v>
      </c>
      <c r="D2254" s="1" t="s">
        <v>3207</v>
      </c>
      <c r="E2254" s="1" t="s">
        <v>14</v>
      </c>
      <c r="F2254" s="1" t="s">
        <v>15</v>
      </c>
      <c r="G2254" s="1" t="s">
        <v>16</v>
      </c>
      <c r="H2254" s="1" t="s">
        <v>25</v>
      </c>
      <c r="I2254" s="1" t="s">
        <v>3208</v>
      </c>
      <c r="J2254">
        <v>503.96</v>
      </c>
      <c r="K2254">
        <v>5</v>
      </c>
      <c r="L2254">
        <v>50.396000000000001</v>
      </c>
    </row>
    <row r="2255" spans="1:12" x14ac:dyDescent="0.25">
      <c r="A2255" s="1" t="s">
        <v>3209</v>
      </c>
      <c r="B2255" s="2">
        <v>41024</v>
      </c>
      <c r="C2255" s="2">
        <v>41031</v>
      </c>
      <c r="D2255" s="1" t="s">
        <v>768</v>
      </c>
      <c r="E2255" s="1" t="s">
        <v>14</v>
      </c>
      <c r="F2255" s="1" t="s">
        <v>15</v>
      </c>
      <c r="G2255" s="1" t="s">
        <v>16</v>
      </c>
      <c r="H2255" s="1" t="s">
        <v>128</v>
      </c>
      <c r="I2255" s="1" t="s">
        <v>3210</v>
      </c>
      <c r="J2255">
        <v>21.34</v>
      </c>
      <c r="K2255">
        <v>2</v>
      </c>
      <c r="L2255">
        <v>9.8163999999999998</v>
      </c>
    </row>
    <row r="2256" spans="1:12" x14ac:dyDescent="0.25">
      <c r="A2256" s="1" t="s">
        <v>3211</v>
      </c>
      <c r="B2256" s="2">
        <v>41179</v>
      </c>
      <c r="C2256" s="2">
        <v>41181</v>
      </c>
      <c r="D2256" s="1" t="s">
        <v>1348</v>
      </c>
      <c r="E2256" s="1" t="s">
        <v>14</v>
      </c>
      <c r="F2256" s="1" t="s">
        <v>47</v>
      </c>
      <c r="G2256" s="1" t="s">
        <v>16</v>
      </c>
      <c r="H2256" s="1" t="s">
        <v>43</v>
      </c>
      <c r="I2256" s="1" t="s">
        <v>186</v>
      </c>
      <c r="J2256">
        <v>15.51</v>
      </c>
      <c r="K2256">
        <v>1</v>
      </c>
      <c r="L2256">
        <v>4.3428000000000004</v>
      </c>
    </row>
    <row r="2257" spans="1:12" x14ac:dyDescent="0.25">
      <c r="A2257" s="1" t="s">
        <v>3211</v>
      </c>
      <c r="B2257" s="2">
        <v>41179</v>
      </c>
      <c r="C2257" s="2">
        <v>41181</v>
      </c>
      <c r="D2257" s="1" t="s">
        <v>1348</v>
      </c>
      <c r="E2257" s="1" t="s">
        <v>14</v>
      </c>
      <c r="F2257" s="1" t="s">
        <v>47</v>
      </c>
      <c r="G2257" s="1" t="s">
        <v>16</v>
      </c>
      <c r="H2257" s="1" t="s">
        <v>67</v>
      </c>
      <c r="I2257" s="1" t="s">
        <v>3212</v>
      </c>
      <c r="J2257">
        <v>146.82</v>
      </c>
      <c r="K2257">
        <v>3</v>
      </c>
      <c r="L2257">
        <v>73.41</v>
      </c>
    </row>
    <row r="2258" spans="1:12" x14ac:dyDescent="0.25">
      <c r="A2258" s="1" t="s">
        <v>3211</v>
      </c>
      <c r="B2258" s="2">
        <v>41179</v>
      </c>
      <c r="C2258" s="2">
        <v>41181</v>
      </c>
      <c r="D2258" s="1" t="s">
        <v>1348</v>
      </c>
      <c r="E2258" s="1" t="s">
        <v>14</v>
      </c>
      <c r="F2258" s="1" t="s">
        <v>47</v>
      </c>
      <c r="G2258" s="1" t="s">
        <v>16</v>
      </c>
      <c r="H2258" s="1" t="s">
        <v>67</v>
      </c>
      <c r="I2258" s="1" t="s">
        <v>407</v>
      </c>
      <c r="J2258">
        <v>12.96</v>
      </c>
      <c r="K2258">
        <v>2</v>
      </c>
      <c r="L2258">
        <v>6.2207999999999997</v>
      </c>
    </row>
    <row r="2259" spans="1:12" x14ac:dyDescent="0.25">
      <c r="A2259" s="1" t="s">
        <v>3213</v>
      </c>
      <c r="B2259" s="2">
        <v>41954</v>
      </c>
      <c r="C2259" s="2">
        <v>41954</v>
      </c>
      <c r="D2259" s="1" t="s">
        <v>3214</v>
      </c>
      <c r="E2259" s="1" t="s">
        <v>14</v>
      </c>
      <c r="F2259" s="1" t="s">
        <v>606</v>
      </c>
      <c r="G2259" s="1" t="s">
        <v>16</v>
      </c>
      <c r="H2259" s="1" t="s">
        <v>23</v>
      </c>
      <c r="I2259" s="1" t="s">
        <v>3215</v>
      </c>
      <c r="J2259">
        <v>7.8</v>
      </c>
      <c r="K2259">
        <v>3</v>
      </c>
      <c r="L2259">
        <v>2.1059999999999999</v>
      </c>
    </row>
    <row r="2260" spans="1:12" x14ac:dyDescent="0.25">
      <c r="A2260" s="1" t="s">
        <v>3216</v>
      </c>
      <c r="B2260" s="2">
        <v>41284</v>
      </c>
      <c r="C2260" s="2">
        <v>41287</v>
      </c>
      <c r="D2260" s="1" t="s">
        <v>2748</v>
      </c>
      <c r="E2260" s="1" t="s">
        <v>14</v>
      </c>
      <c r="F2260" s="1" t="s">
        <v>2966</v>
      </c>
      <c r="G2260" s="1" t="s">
        <v>37</v>
      </c>
      <c r="H2260" s="1" t="s">
        <v>21</v>
      </c>
      <c r="I2260" s="1" t="s">
        <v>934</v>
      </c>
      <c r="J2260">
        <v>24.85</v>
      </c>
      <c r="K2260">
        <v>5</v>
      </c>
      <c r="L2260">
        <v>7.7035</v>
      </c>
    </row>
    <row r="2261" spans="1:12" x14ac:dyDescent="0.25">
      <c r="A2261" s="1" t="s">
        <v>3217</v>
      </c>
      <c r="B2261" s="2">
        <v>41902</v>
      </c>
      <c r="C2261" s="2">
        <v>41908</v>
      </c>
      <c r="D2261" s="1" t="s">
        <v>873</v>
      </c>
      <c r="E2261" s="1" t="s">
        <v>14</v>
      </c>
      <c r="F2261" s="1" t="s">
        <v>105</v>
      </c>
      <c r="G2261" s="1" t="s">
        <v>73</v>
      </c>
      <c r="H2261" s="1" t="s">
        <v>43</v>
      </c>
      <c r="I2261" s="1" t="s">
        <v>2629</v>
      </c>
      <c r="J2261">
        <v>12.624000000000001</v>
      </c>
      <c r="K2261">
        <v>2</v>
      </c>
      <c r="L2261">
        <v>-2.5247999999999999</v>
      </c>
    </row>
    <row r="2262" spans="1:12" x14ac:dyDescent="0.25">
      <c r="A2262" s="1" t="s">
        <v>3217</v>
      </c>
      <c r="B2262" s="2">
        <v>41902</v>
      </c>
      <c r="C2262" s="2">
        <v>41908</v>
      </c>
      <c r="D2262" s="1" t="s">
        <v>873</v>
      </c>
      <c r="E2262" s="1" t="s">
        <v>14</v>
      </c>
      <c r="F2262" s="1" t="s">
        <v>105</v>
      </c>
      <c r="G2262" s="1" t="s">
        <v>73</v>
      </c>
      <c r="H2262" s="1" t="s">
        <v>58</v>
      </c>
      <c r="I2262" s="1" t="s">
        <v>569</v>
      </c>
      <c r="J2262">
        <v>89.584000000000003</v>
      </c>
      <c r="K2262">
        <v>2</v>
      </c>
      <c r="L2262">
        <v>4.4791999999999996</v>
      </c>
    </row>
    <row r="2263" spans="1:12" x14ac:dyDescent="0.25">
      <c r="A2263" s="1" t="s">
        <v>3217</v>
      </c>
      <c r="B2263" s="2">
        <v>41902</v>
      </c>
      <c r="C2263" s="2">
        <v>41908</v>
      </c>
      <c r="D2263" s="1" t="s">
        <v>873</v>
      </c>
      <c r="E2263" s="1" t="s">
        <v>14</v>
      </c>
      <c r="F2263" s="1" t="s">
        <v>105</v>
      </c>
      <c r="G2263" s="1" t="s">
        <v>73</v>
      </c>
      <c r="H2263" s="1" t="s">
        <v>25</v>
      </c>
      <c r="I2263" s="1" t="s">
        <v>3218</v>
      </c>
      <c r="J2263">
        <v>471.92</v>
      </c>
      <c r="K2263">
        <v>2</v>
      </c>
      <c r="L2263">
        <v>29.495000000000001</v>
      </c>
    </row>
    <row r="2264" spans="1:12" x14ac:dyDescent="0.25">
      <c r="A2264" s="1" t="s">
        <v>3217</v>
      </c>
      <c r="B2264" s="2">
        <v>41902</v>
      </c>
      <c r="C2264" s="2">
        <v>41908</v>
      </c>
      <c r="D2264" s="1" t="s">
        <v>873</v>
      </c>
      <c r="E2264" s="1" t="s">
        <v>14</v>
      </c>
      <c r="F2264" s="1" t="s">
        <v>105</v>
      </c>
      <c r="G2264" s="1" t="s">
        <v>73</v>
      </c>
      <c r="H2264" s="1" t="s">
        <v>27</v>
      </c>
      <c r="I2264" s="1" t="s">
        <v>3005</v>
      </c>
      <c r="J2264">
        <v>18.18</v>
      </c>
      <c r="K2264">
        <v>4</v>
      </c>
      <c r="L2264">
        <v>-13.938000000000001</v>
      </c>
    </row>
    <row r="2265" spans="1:12" x14ac:dyDescent="0.25">
      <c r="A2265" s="1" t="s">
        <v>3219</v>
      </c>
      <c r="B2265" s="2">
        <v>41088</v>
      </c>
      <c r="C2265" s="2">
        <v>41092</v>
      </c>
      <c r="D2265" s="1" t="s">
        <v>704</v>
      </c>
      <c r="E2265" s="1" t="s">
        <v>14</v>
      </c>
      <c r="F2265" s="1" t="s">
        <v>72</v>
      </c>
      <c r="G2265" s="1" t="s">
        <v>73</v>
      </c>
      <c r="H2265" s="1" t="s">
        <v>17</v>
      </c>
      <c r="I2265" s="1" t="s">
        <v>1113</v>
      </c>
      <c r="J2265">
        <v>5.9039999999999999</v>
      </c>
      <c r="K2265">
        <v>2</v>
      </c>
      <c r="L2265">
        <v>1.9925999999999999</v>
      </c>
    </row>
    <row r="2266" spans="1:12" x14ac:dyDescent="0.25">
      <c r="A2266" s="1" t="s">
        <v>3219</v>
      </c>
      <c r="B2266" s="2">
        <v>41088</v>
      </c>
      <c r="C2266" s="2">
        <v>41092</v>
      </c>
      <c r="D2266" s="1" t="s">
        <v>704</v>
      </c>
      <c r="E2266" s="1" t="s">
        <v>14</v>
      </c>
      <c r="F2266" s="1" t="s">
        <v>72</v>
      </c>
      <c r="G2266" s="1" t="s">
        <v>73</v>
      </c>
      <c r="H2266" s="1" t="s">
        <v>21</v>
      </c>
      <c r="I2266" s="1" t="s">
        <v>3220</v>
      </c>
      <c r="J2266">
        <v>621.76</v>
      </c>
      <c r="K2266">
        <v>4</v>
      </c>
      <c r="L2266">
        <v>46.631999999999998</v>
      </c>
    </row>
    <row r="2267" spans="1:12" x14ac:dyDescent="0.25">
      <c r="A2267" s="1" t="s">
        <v>3221</v>
      </c>
      <c r="B2267" s="2">
        <v>41654</v>
      </c>
      <c r="C2267" s="2">
        <v>41659</v>
      </c>
      <c r="D2267" s="1" t="s">
        <v>3222</v>
      </c>
      <c r="E2267" s="1" t="s">
        <v>14</v>
      </c>
      <c r="F2267" s="1" t="s">
        <v>15</v>
      </c>
      <c r="G2267" s="1" t="s">
        <v>16</v>
      </c>
      <c r="H2267" s="1" t="s">
        <v>67</v>
      </c>
      <c r="I2267" s="1" t="s">
        <v>2374</v>
      </c>
      <c r="J2267">
        <v>154.9</v>
      </c>
      <c r="K2267">
        <v>5</v>
      </c>
      <c r="L2267">
        <v>69.704999999999998</v>
      </c>
    </row>
    <row r="2268" spans="1:12" x14ac:dyDescent="0.25">
      <c r="A2268" s="1" t="s">
        <v>3223</v>
      </c>
      <c r="B2268" s="2">
        <v>41232</v>
      </c>
      <c r="C2268" s="2">
        <v>41239</v>
      </c>
      <c r="D2268" s="1" t="s">
        <v>1533</v>
      </c>
      <c r="E2268" s="1" t="s">
        <v>14</v>
      </c>
      <c r="F2268" s="1" t="s">
        <v>284</v>
      </c>
      <c r="G2268" s="1" t="s">
        <v>285</v>
      </c>
      <c r="H2268" s="1" t="s">
        <v>29</v>
      </c>
      <c r="I2268" s="1" t="s">
        <v>2821</v>
      </c>
      <c r="J2268">
        <v>31.08</v>
      </c>
      <c r="K2268">
        <v>4</v>
      </c>
      <c r="L2268">
        <v>8.3916000000000004</v>
      </c>
    </row>
    <row r="2269" spans="1:12" x14ac:dyDescent="0.25">
      <c r="A2269" s="1" t="s">
        <v>3224</v>
      </c>
      <c r="B2269" s="2">
        <v>41534</v>
      </c>
      <c r="C2269" s="2">
        <v>41540</v>
      </c>
      <c r="D2269" s="1" t="s">
        <v>1398</v>
      </c>
      <c r="E2269" s="1" t="s">
        <v>14</v>
      </c>
      <c r="F2269" s="1" t="s">
        <v>967</v>
      </c>
      <c r="G2269" s="1" t="s">
        <v>16</v>
      </c>
      <c r="H2269" s="1" t="s">
        <v>67</v>
      </c>
      <c r="I2269" s="1" t="s">
        <v>1977</v>
      </c>
      <c r="J2269">
        <v>12.96</v>
      </c>
      <c r="K2269">
        <v>2</v>
      </c>
      <c r="L2269">
        <v>6.3503999999999996</v>
      </c>
    </row>
    <row r="2270" spans="1:12" x14ac:dyDescent="0.25">
      <c r="A2270" s="1" t="s">
        <v>3225</v>
      </c>
      <c r="B2270" s="2">
        <v>40774</v>
      </c>
      <c r="C2270" s="2">
        <v>40776</v>
      </c>
      <c r="D2270" s="1" t="s">
        <v>2195</v>
      </c>
      <c r="E2270" s="1" t="s">
        <v>14</v>
      </c>
      <c r="F2270" s="1" t="s">
        <v>15</v>
      </c>
      <c r="G2270" s="1" t="s">
        <v>16</v>
      </c>
      <c r="H2270" s="1" t="s">
        <v>21</v>
      </c>
      <c r="I2270" s="1" t="s">
        <v>2335</v>
      </c>
      <c r="J2270">
        <v>289.24</v>
      </c>
      <c r="K2270">
        <v>7</v>
      </c>
      <c r="L2270">
        <v>26.031600000000001</v>
      </c>
    </row>
    <row r="2271" spans="1:12" x14ac:dyDescent="0.25">
      <c r="A2271" s="1" t="s">
        <v>3225</v>
      </c>
      <c r="B2271" s="2">
        <v>40774</v>
      </c>
      <c r="C2271" s="2">
        <v>40776</v>
      </c>
      <c r="D2271" s="1" t="s">
        <v>2195</v>
      </c>
      <c r="E2271" s="1" t="s">
        <v>14</v>
      </c>
      <c r="F2271" s="1" t="s">
        <v>15</v>
      </c>
      <c r="G2271" s="1" t="s">
        <v>16</v>
      </c>
      <c r="H2271" s="1" t="s">
        <v>27</v>
      </c>
      <c r="I2271" s="1" t="s">
        <v>1413</v>
      </c>
      <c r="J2271">
        <v>69.456000000000003</v>
      </c>
      <c r="K2271">
        <v>2</v>
      </c>
      <c r="L2271">
        <v>22.5732</v>
      </c>
    </row>
    <row r="2272" spans="1:12" x14ac:dyDescent="0.25">
      <c r="A2272" s="1" t="s">
        <v>3226</v>
      </c>
      <c r="B2272" s="2">
        <v>41983</v>
      </c>
      <c r="C2272" s="2">
        <v>41985</v>
      </c>
      <c r="D2272" s="1" t="s">
        <v>3227</v>
      </c>
      <c r="E2272" s="1" t="s">
        <v>14</v>
      </c>
      <c r="F2272" s="1" t="s">
        <v>578</v>
      </c>
      <c r="G2272" s="1" t="s">
        <v>16</v>
      </c>
      <c r="H2272" s="1" t="s">
        <v>296</v>
      </c>
      <c r="I2272" s="1" t="s">
        <v>2172</v>
      </c>
      <c r="J2272">
        <v>148.25700000000001</v>
      </c>
      <c r="K2272">
        <v>3</v>
      </c>
      <c r="L2272">
        <v>15.697800000000001</v>
      </c>
    </row>
    <row r="2273" spans="1:12" x14ac:dyDescent="0.25">
      <c r="A2273" s="1" t="s">
        <v>3228</v>
      </c>
      <c r="B2273" s="2">
        <v>40778</v>
      </c>
      <c r="C2273" s="2">
        <v>40782</v>
      </c>
      <c r="D2273" s="1" t="s">
        <v>733</v>
      </c>
      <c r="E2273" s="1" t="s">
        <v>14</v>
      </c>
      <c r="F2273" s="1" t="s">
        <v>177</v>
      </c>
      <c r="G2273" s="1" t="s">
        <v>96</v>
      </c>
      <c r="H2273" s="1" t="s">
        <v>67</v>
      </c>
      <c r="I2273" s="1" t="s">
        <v>3229</v>
      </c>
      <c r="J2273">
        <v>15.552</v>
      </c>
      <c r="K2273">
        <v>3</v>
      </c>
      <c r="L2273">
        <v>5.4432</v>
      </c>
    </row>
    <row r="2274" spans="1:12" x14ac:dyDescent="0.25">
      <c r="A2274" s="1" t="s">
        <v>3228</v>
      </c>
      <c r="B2274" s="2">
        <v>40778</v>
      </c>
      <c r="C2274" s="2">
        <v>40782</v>
      </c>
      <c r="D2274" s="1" t="s">
        <v>733</v>
      </c>
      <c r="E2274" s="1" t="s">
        <v>14</v>
      </c>
      <c r="F2274" s="1" t="s">
        <v>177</v>
      </c>
      <c r="G2274" s="1" t="s">
        <v>96</v>
      </c>
      <c r="H2274" s="1" t="s">
        <v>122</v>
      </c>
      <c r="I2274" s="1" t="s">
        <v>3230</v>
      </c>
      <c r="J2274">
        <v>6.8</v>
      </c>
      <c r="K2274">
        <v>1</v>
      </c>
      <c r="L2274">
        <v>0.51</v>
      </c>
    </row>
    <row r="2275" spans="1:12" x14ac:dyDescent="0.25">
      <c r="A2275" s="1" t="s">
        <v>3228</v>
      </c>
      <c r="B2275" s="2">
        <v>40778</v>
      </c>
      <c r="C2275" s="2">
        <v>40782</v>
      </c>
      <c r="D2275" s="1" t="s">
        <v>733</v>
      </c>
      <c r="E2275" s="1" t="s">
        <v>14</v>
      </c>
      <c r="F2275" s="1" t="s">
        <v>177</v>
      </c>
      <c r="G2275" s="1" t="s">
        <v>96</v>
      </c>
      <c r="H2275" s="1" t="s">
        <v>21</v>
      </c>
      <c r="I2275" s="1" t="s">
        <v>209</v>
      </c>
      <c r="J2275">
        <v>4.2240000000000002</v>
      </c>
      <c r="K2275">
        <v>3</v>
      </c>
      <c r="L2275">
        <v>1.2672000000000001</v>
      </c>
    </row>
    <row r="2276" spans="1:12" x14ac:dyDescent="0.25">
      <c r="A2276" s="1" t="s">
        <v>3228</v>
      </c>
      <c r="B2276" s="2">
        <v>40778</v>
      </c>
      <c r="C2276" s="2">
        <v>40782</v>
      </c>
      <c r="D2276" s="1" t="s">
        <v>733</v>
      </c>
      <c r="E2276" s="1" t="s">
        <v>14</v>
      </c>
      <c r="F2276" s="1" t="s">
        <v>177</v>
      </c>
      <c r="G2276" s="1" t="s">
        <v>96</v>
      </c>
      <c r="H2276" s="1" t="s">
        <v>25</v>
      </c>
      <c r="I2276" s="1" t="s">
        <v>342</v>
      </c>
      <c r="J2276">
        <v>143.63999999999999</v>
      </c>
      <c r="K2276">
        <v>9</v>
      </c>
      <c r="L2276">
        <v>10.773</v>
      </c>
    </row>
    <row r="2277" spans="1:12" x14ac:dyDescent="0.25">
      <c r="A2277" s="1" t="s">
        <v>3228</v>
      </c>
      <c r="B2277" s="2">
        <v>40778</v>
      </c>
      <c r="C2277" s="2">
        <v>40782</v>
      </c>
      <c r="D2277" s="1" t="s">
        <v>733</v>
      </c>
      <c r="E2277" s="1" t="s">
        <v>14</v>
      </c>
      <c r="F2277" s="1" t="s">
        <v>177</v>
      </c>
      <c r="G2277" s="1" t="s">
        <v>96</v>
      </c>
      <c r="H2277" s="1" t="s">
        <v>67</v>
      </c>
      <c r="I2277" s="1" t="s">
        <v>601</v>
      </c>
      <c r="J2277">
        <v>31.103999999999999</v>
      </c>
      <c r="K2277">
        <v>6</v>
      </c>
      <c r="L2277">
        <v>10.8864</v>
      </c>
    </row>
    <row r="2278" spans="1:12" x14ac:dyDescent="0.25">
      <c r="A2278" s="1" t="s">
        <v>3228</v>
      </c>
      <c r="B2278" s="2">
        <v>40778</v>
      </c>
      <c r="C2278" s="2">
        <v>40782</v>
      </c>
      <c r="D2278" s="1" t="s">
        <v>733</v>
      </c>
      <c r="E2278" s="1" t="s">
        <v>14</v>
      </c>
      <c r="F2278" s="1" t="s">
        <v>177</v>
      </c>
      <c r="G2278" s="1" t="s">
        <v>96</v>
      </c>
      <c r="H2278" s="1" t="s">
        <v>67</v>
      </c>
      <c r="I2278" s="1" t="s">
        <v>1323</v>
      </c>
      <c r="J2278">
        <v>223.05600000000001</v>
      </c>
      <c r="K2278">
        <v>9</v>
      </c>
      <c r="L2278">
        <v>69.704999999999998</v>
      </c>
    </row>
    <row r="2279" spans="1:12" x14ac:dyDescent="0.25">
      <c r="A2279" s="1" t="s">
        <v>3231</v>
      </c>
      <c r="B2279" s="2">
        <v>41953</v>
      </c>
      <c r="C2279" s="2">
        <v>41957</v>
      </c>
      <c r="D2279" s="1" t="s">
        <v>2421</v>
      </c>
      <c r="E2279" s="1" t="s">
        <v>14</v>
      </c>
      <c r="F2279" s="1" t="s">
        <v>197</v>
      </c>
      <c r="G2279" s="1" t="s">
        <v>16</v>
      </c>
      <c r="H2279" s="1" t="s">
        <v>110</v>
      </c>
      <c r="I2279" s="1" t="s">
        <v>538</v>
      </c>
      <c r="J2279">
        <v>523.39200000000005</v>
      </c>
      <c r="K2279">
        <v>3</v>
      </c>
      <c r="L2279">
        <v>52.339199999999998</v>
      </c>
    </row>
    <row r="2280" spans="1:12" x14ac:dyDescent="0.25">
      <c r="A2280" s="1" t="s">
        <v>3232</v>
      </c>
      <c r="B2280" s="2">
        <v>40641</v>
      </c>
      <c r="C2280" s="2">
        <v>40645</v>
      </c>
      <c r="D2280" s="1" t="s">
        <v>3233</v>
      </c>
      <c r="E2280" s="1" t="s">
        <v>14</v>
      </c>
      <c r="F2280" s="1" t="s">
        <v>319</v>
      </c>
      <c r="G2280" s="1" t="s">
        <v>16</v>
      </c>
      <c r="H2280" s="1" t="s">
        <v>31</v>
      </c>
      <c r="I2280" s="1" t="s">
        <v>669</v>
      </c>
      <c r="J2280">
        <v>99.591999999999999</v>
      </c>
      <c r="K2280">
        <v>1</v>
      </c>
      <c r="L2280">
        <v>2.4897999999999998</v>
      </c>
    </row>
    <row r="2281" spans="1:12" x14ac:dyDescent="0.25">
      <c r="A2281" s="1" t="s">
        <v>3232</v>
      </c>
      <c r="B2281" s="2">
        <v>40641</v>
      </c>
      <c r="C2281" s="2">
        <v>40645</v>
      </c>
      <c r="D2281" s="1" t="s">
        <v>3233</v>
      </c>
      <c r="E2281" s="1" t="s">
        <v>14</v>
      </c>
      <c r="F2281" s="1" t="s">
        <v>319</v>
      </c>
      <c r="G2281" s="1" t="s">
        <v>16</v>
      </c>
      <c r="H2281" s="1" t="s">
        <v>58</v>
      </c>
      <c r="I2281" s="1" t="s">
        <v>245</v>
      </c>
      <c r="J2281">
        <v>399.96</v>
      </c>
      <c r="K2281">
        <v>4</v>
      </c>
      <c r="L2281">
        <v>139.98599999999999</v>
      </c>
    </row>
    <row r="2282" spans="1:12" x14ac:dyDescent="0.25">
      <c r="A2282" s="1" t="s">
        <v>3234</v>
      </c>
      <c r="B2282" s="2">
        <v>40811</v>
      </c>
      <c r="C2282" s="2">
        <v>40816</v>
      </c>
      <c r="D2282" s="1" t="s">
        <v>1355</v>
      </c>
      <c r="E2282" s="1" t="s">
        <v>14</v>
      </c>
      <c r="F2282" s="1" t="s">
        <v>95</v>
      </c>
      <c r="G2282" s="1" t="s">
        <v>96</v>
      </c>
      <c r="H2282" s="1" t="s">
        <v>23</v>
      </c>
      <c r="I2282" s="1" t="s">
        <v>2030</v>
      </c>
      <c r="J2282">
        <v>14.576000000000001</v>
      </c>
      <c r="K2282">
        <v>2</v>
      </c>
      <c r="L2282">
        <v>2.3685999999999998</v>
      </c>
    </row>
    <row r="2283" spans="1:12" x14ac:dyDescent="0.25">
      <c r="A2283" s="1" t="s">
        <v>3235</v>
      </c>
      <c r="B2283" s="2">
        <v>41620</v>
      </c>
      <c r="C2283" s="2">
        <v>41620</v>
      </c>
      <c r="D2283" s="1" t="s">
        <v>1296</v>
      </c>
      <c r="E2283" s="1" t="s">
        <v>14</v>
      </c>
      <c r="F2283" s="1" t="s">
        <v>401</v>
      </c>
      <c r="G2283" s="1" t="s">
        <v>16</v>
      </c>
      <c r="H2283" s="1" t="s">
        <v>27</v>
      </c>
      <c r="I2283" s="1" t="s">
        <v>229</v>
      </c>
      <c r="J2283">
        <v>209.6</v>
      </c>
      <c r="K2283">
        <v>5</v>
      </c>
      <c r="L2283">
        <v>68.12</v>
      </c>
    </row>
    <row r="2284" spans="1:12" x14ac:dyDescent="0.25">
      <c r="A2284" s="1" t="s">
        <v>3235</v>
      </c>
      <c r="B2284" s="2">
        <v>41620</v>
      </c>
      <c r="C2284" s="2">
        <v>41620</v>
      </c>
      <c r="D2284" s="1" t="s">
        <v>1296</v>
      </c>
      <c r="E2284" s="1" t="s">
        <v>14</v>
      </c>
      <c r="F2284" s="1" t="s">
        <v>401</v>
      </c>
      <c r="G2284" s="1" t="s">
        <v>16</v>
      </c>
      <c r="H2284" s="1" t="s">
        <v>23</v>
      </c>
      <c r="I2284" s="1" t="s">
        <v>3119</v>
      </c>
      <c r="J2284">
        <v>23.32</v>
      </c>
      <c r="K2284">
        <v>2</v>
      </c>
      <c r="L2284">
        <v>6.0632000000000001</v>
      </c>
    </row>
    <row r="2285" spans="1:12" x14ac:dyDescent="0.25">
      <c r="A2285" s="1" t="s">
        <v>3235</v>
      </c>
      <c r="B2285" s="2">
        <v>41620</v>
      </c>
      <c r="C2285" s="2">
        <v>41620</v>
      </c>
      <c r="D2285" s="1" t="s">
        <v>1296</v>
      </c>
      <c r="E2285" s="1" t="s">
        <v>14</v>
      </c>
      <c r="F2285" s="1" t="s">
        <v>401</v>
      </c>
      <c r="G2285" s="1" t="s">
        <v>16</v>
      </c>
      <c r="H2285" s="1" t="s">
        <v>67</v>
      </c>
      <c r="I2285" s="1" t="s">
        <v>1156</v>
      </c>
      <c r="J2285">
        <v>30.98</v>
      </c>
      <c r="K2285">
        <v>1</v>
      </c>
      <c r="L2285">
        <v>13.941000000000001</v>
      </c>
    </row>
    <row r="2286" spans="1:12" x14ac:dyDescent="0.25">
      <c r="A2286" s="1" t="s">
        <v>3235</v>
      </c>
      <c r="B2286" s="2">
        <v>41620</v>
      </c>
      <c r="C2286" s="2">
        <v>41620</v>
      </c>
      <c r="D2286" s="1" t="s">
        <v>1296</v>
      </c>
      <c r="E2286" s="1" t="s">
        <v>14</v>
      </c>
      <c r="F2286" s="1" t="s">
        <v>401</v>
      </c>
      <c r="G2286" s="1" t="s">
        <v>16</v>
      </c>
      <c r="H2286" s="1" t="s">
        <v>58</v>
      </c>
      <c r="I2286" s="1" t="s">
        <v>3118</v>
      </c>
      <c r="J2286">
        <v>119.96</v>
      </c>
      <c r="K2286">
        <v>4</v>
      </c>
      <c r="L2286">
        <v>25.191600000000001</v>
      </c>
    </row>
    <row r="2287" spans="1:12" x14ac:dyDescent="0.25">
      <c r="A2287" s="1" t="s">
        <v>3235</v>
      </c>
      <c r="B2287" s="2">
        <v>41620</v>
      </c>
      <c r="C2287" s="2">
        <v>41620</v>
      </c>
      <c r="D2287" s="1" t="s">
        <v>1296</v>
      </c>
      <c r="E2287" s="1" t="s">
        <v>14</v>
      </c>
      <c r="F2287" s="1" t="s">
        <v>401</v>
      </c>
      <c r="G2287" s="1" t="s">
        <v>16</v>
      </c>
      <c r="H2287" s="1" t="s">
        <v>110</v>
      </c>
      <c r="I2287" s="1" t="s">
        <v>3164</v>
      </c>
      <c r="J2287">
        <v>363.92</v>
      </c>
      <c r="K2287">
        <v>5</v>
      </c>
      <c r="L2287">
        <v>-31.843</v>
      </c>
    </row>
    <row r="2288" spans="1:12" x14ac:dyDescent="0.25">
      <c r="A2288" s="1" t="s">
        <v>3235</v>
      </c>
      <c r="B2288" s="2">
        <v>41620</v>
      </c>
      <c r="C2288" s="2">
        <v>41620</v>
      </c>
      <c r="D2288" s="1" t="s">
        <v>1296</v>
      </c>
      <c r="E2288" s="1" t="s">
        <v>14</v>
      </c>
      <c r="F2288" s="1" t="s">
        <v>401</v>
      </c>
      <c r="G2288" s="1" t="s">
        <v>16</v>
      </c>
      <c r="H2288" s="1" t="s">
        <v>27</v>
      </c>
      <c r="I2288" s="1" t="s">
        <v>3236</v>
      </c>
      <c r="J2288">
        <v>35.808</v>
      </c>
      <c r="K2288">
        <v>3</v>
      </c>
      <c r="L2288">
        <v>11.19</v>
      </c>
    </row>
    <row r="2289" spans="1:12" x14ac:dyDescent="0.25">
      <c r="A2289" s="1" t="s">
        <v>3235</v>
      </c>
      <c r="B2289" s="2">
        <v>41620</v>
      </c>
      <c r="C2289" s="2">
        <v>41620</v>
      </c>
      <c r="D2289" s="1" t="s">
        <v>1296</v>
      </c>
      <c r="E2289" s="1" t="s">
        <v>14</v>
      </c>
      <c r="F2289" s="1" t="s">
        <v>401</v>
      </c>
      <c r="G2289" s="1" t="s">
        <v>16</v>
      </c>
      <c r="H2289" s="1" t="s">
        <v>27</v>
      </c>
      <c r="I2289" s="1" t="s">
        <v>1912</v>
      </c>
      <c r="J2289">
        <v>122.688</v>
      </c>
      <c r="K2289">
        <v>9</v>
      </c>
      <c r="L2289">
        <v>39.873600000000003</v>
      </c>
    </row>
    <row r="2290" spans="1:12" x14ac:dyDescent="0.25">
      <c r="A2290" s="1" t="s">
        <v>3235</v>
      </c>
      <c r="B2290" s="2">
        <v>41620</v>
      </c>
      <c r="C2290" s="2">
        <v>41620</v>
      </c>
      <c r="D2290" s="1" t="s">
        <v>1296</v>
      </c>
      <c r="E2290" s="1" t="s">
        <v>14</v>
      </c>
      <c r="F2290" s="1" t="s">
        <v>401</v>
      </c>
      <c r="G2290" s="1" t="s">
        <v>16</v>
      </c>
      <c r="H2290" s="1" t="s">
        <v>31</v>
      </c>
      <c r="I2290" s="1" t="s">
        <v>786</v>
      </c>
      <c r="J2290">
        <v>892.13599999999997</v>
      </c>
      <c r="K2290">
        <v>7</v>
      </c>
      <c r="L2290">
        <v>111.517</v>
      </c>
    </row>
    <row r="2291" spans="1:12" x14ac:dyDescent="0.25">
      <c r="A2291" s="1" t="s">
        <v>3235</v>
      </c>
      <c r="B2291" s="2">
        <v>41620</v>
      </c>
      <c r="C2291" s="2">
        <v>41620</v>
      </c>
      <c r="D2291" s="1" t="s">
        <v>1296</v>
      </c>
      <c r="E2291" s="1" t="s">
        <v>14</v>
      </c>
      <c r="F2291" s="1" t="s">
        <v>401</v>
      </c>
      <c r="G2291" s="1" t="s">
        <v>16</v>
      </c>
      <c r="H2291" s="1" t="s">
        <v>43</v>
      </c>
      <c r="I2291" s="1" t="s">
        <v>2827</v>
      </c>
      <c r="J2291">
        <v>50.22</v>
      </c>
      <c r="K2291">
        <v>3</v>
      </c>
      <c r="L2291">
        <v>2.0087999999999999</v>
      </c>
    </row>
    <row r="2292" spans="1:12" x14ac:dyDescent="0.25">
      <c r="A2292" s="1" t="s">
        <v>3235</v>
      </c>
      <c r="B2292" s="2">
        <v>41620</v>
      </c>
      <c r="C2292" s="2">
        <v>41620</v>
      </c>
      <c r="D2292" s="1" t="s">
        <v>1296</v>
      </c>
      <c r="E2292" s="1" t="s">
        <v>14</v>
      </c>
      <c r="F2292" s="1" t="s">
        <v>401</v>
      </c>
      <c r="G2292" s="1" t="s">
        <v>16</v>
      </c>
      <c r="H2292" s="1" t="s">
        <v>29</v>
      </c>
      <c r="I2292" s="1" t="s">
        <v>3094</v>
      </c>
      <c r="J2292">
        <v>83.42</v>
      </c>
      <c r="K2292">
        <v>2</v>
      </c>
      <c r="L2292">
        <v>24.191800000000001</v>
      </c>
    </row>
    <row r="2293" spans="1:12" x14ac:dyDescent="0.25">
      <c r="A2293" s="1" t="s">
        <v>3235</v>
      </c>
      <c r="B2293" s="2">
        <v>41620</v>
      </c>
      <c r="C2293" s="2">
        <v>41620</v>
      </c>
      <c r="D2293" s="1" t="s">
        <v>1296</v>
      </c>
      <c r="E2293" s="1" t="s">
        <v>14</v>
      </c>
      <c r="F2293" s="1" t="s">
        <v>401</v>
      </c>
      <c r="G2293" s="1" t="s">
        <v>16</v>
      </c>
      <c r="H2293" s="1" t="s">
        <v>27</v>
      </c>
      <c r="I2293" s="1" t="s">
        <v>3237</v>
      </c>
      <c r="J2293">
        <v>5.8719999999999999</v>
      </c>
      <c r="K2293">
        <v>2</v>
      </c>
      <c r="L2293">
        <v>2.1286</v>
      </c>
    </row>
    <row r="2294" spans="1:12" x14ac:dyDescent="0.25">
      <c r="A2294" s="1" t="s">
        <v>3238</v>
      </c>
      <c r="B2294" s="2">
        <v>40942</v>
      </c>
      <c r="C2294" s="2">
        <v>40944</v>
      </c>
      <c r="D2294" s="1" t="s">
        <v>1680</v>
      </c>
      <c r="E2294" s="1" t="s">
        <v>14</v>
      </c>
      <c r="F2294" s="1" t="s">
        <v>865</v>
      </c>
      <c r="G2294" s="1" t="s">
        <v>42</v>
      </c>
      <c r="H2294" s="1" t="s">
        <v>27</v>
      </c>
      <c r="I2294" s="1" t="s">
        <v>2541</v>
      </c>
      <c r="J2294">
        <v>12.144</v>
      </c>
      <c r="K2294">
        <v>3</v>
      </c>
      <c r="L2294">
        <v>4.0986000000000002</v>
      </c>
    </row>
    <row r="2295" spans="1:12" x14ac:dyDescent="0.25">
      <c r="A2295" s="1" t="s">
        <v>3239</v>
      </c>
      <c r="B2295" s="2">
        <v>41638</v>
      </c>
      <c r="C2295" s="2">
        <v>41640</v>
      </c>
      <c r="D2295" s="1" t="s">
        <v>257</v>
      </c>
      <c r="E2295" s="1" t="s">
        <v>14</v>
      </c>
      <c r="F2295" s="1" t="s">
        <v>1161</v>
      </c>
      <c r="G2295" s="1" t="s">
        <v>88</v>
      </c>
      <c r="H2295" s="1" t="s">
        <v>128</v>
      </c>
      <c r="I2295" s="1" t="s">
        <v>2566</v>
      </c>
      <c r="J2295">
        <v>27.792000000000002</v>
      </c>
      <c r="K2295">
        <v>3</v>
      </c>
      <c r="L2295">
        <v>10.422000000000001</v>
      </c>
    </row>
    <row r="2296" spans="1:12" x14ac:dyDescent="0.25">
      <c r="A2296" s="1" t="s">
        <v>3240</v>
      </c>
      <c r="B2296" s="2">
        <v>41883</v>
      </c>
      <c r="C2296" s="2">
        <v>41888</v>
      </c>
      <c r="D2296" s="1" t="s">
        <v>1527</v>
      </c>
      <c r="E2296" s="1" t="s">
        <v>14</v>
      </c>
      <c r="F2296" s="1" t="s">
        <v>443</v>
      </c>
      <c r="G2296" s="1" t="s">
        <v>88</v>
      </c>
      <c r="H2296" s="1" t="s">
        <v>122</v>
      </c>
      <c r="I2296" s="1" t="s">
        <v>1978</v>
      </c>
      <c r="J2296">
        <v>6.2080000000000002</v>
      </c>
      <c r="K2296">
        <v>2</v>
      </c>
      <c r="L2296">
        <v>0.69840000000000002</v>
      </c>
    </row>
    <row r="2297" spans="1:12" x14ac:dyDescent="0.25">
      <c r="A2297" s="1" t="s">
        <v>3241</v>
      </c>
      <c r="B2297" s="2">
        <v>40883</v>
      </c>
      <c r="C2297" s="2">
        <v>40885</v>
      </c>
      <c r="D2297" s="1" t="s">
        <v>2002</v>
      </c>
      <c r="E2297" s="1" t="s">
        <v>14</v>
      </c>
      <c r="F2297" s="1" t="s">
        <v>15</v>
      </c>
      <c r="G2297" s="1" t="s">
        <v>16</v>
      </c>
      <c r="H2297" s="1" t="s">
        <v>43</v>
      </c>
      <c r="I2297" s="1" t="s">
        <v>618</v>
      </c>
      <c r="J2297">
        <v>1261.33</v>
      </c>
      <c r="K2297">
        <v>7</v>
      </c>
      <c r="L2297">
        <v>327.94580000000002</v>
      </c>
    </row>
    <row r="2298" spans="1:12" x14ac:dyDescent="0.25">
      <c r="A2298" s="1" t="s">
        <v>3242</v>
      </c>
      <c r="B2298" s="2">
        <v>41425</v>
      </c>
      <c r="C2298" s="2">
        <v>41429</v>
      </c>
      <c r="D2298" s="1" t="s">
        <v>1560</v>
      </c>
      <c r="E2298" s="1" t="s">
        <v>14</v>
      </c>
      <c r="F2298" s="1" t="s">
        <v>15</v>
      </c>
      <c r="G2298" s="1" t="s">
        <v>16</v>
      </c>
      <c r="H2298" s="1" t="s">
        <v>67</v>
      </c>
      <c r="I2298" s="1" t="s">
        <v>1643</v>
      </c>
      <c r="J2298">
        <v>38.880000000000003</v>
      </c>
      <c r="K2298">
        <v>6</v>
      </c>
      <c r="L2298">
        <v>18.662400000000002</v>
      </c>
    </row>
    <row r="2299" spans="1:12" x14ac:dyDescent="0.25">
      <c r="A2299" s="1" t="s">
        <v>3243</v>
      </c>
      <c r="B2299" s="2">
        <v>40764</v>
      </c>
      <c r="C2299" s="2">
        <v>40769</v>
      </c>
      <c r="D2299" s="1" t="s">
        <v>1217</v>
      </c>
      <c r="E2299" s="1" t="s">
        <v>14</v>
      </c>
      <c r="F2299" s="1" t="s">
        <v>785</v>
      </c>
      <c r="G2299" s="1" t="s">
        <v>16</v>
      </c>
      <c r="H2299" s="1" t="s">
        <v>67</v>
      </c>
      <c r="I2299" s="1" t="s">
        <v>378</v>
      </c>
      <c r="J2299">
        <v>5.98</v>
      </c>
      <c r="K2299">
        <v>1</v>
      </c>
      <c r="L2299">
        <v>2.6909999999999998</v>
      </c>
    </row>
    <row r="2300" spans="1:12" x14ac:dyDescent="0.25">
      <c r="A2300" s="1" t="s">
        <v>3244</v>
      </c>
      <c r="B2300" s="2">
        <v>41407</v>
      </c>
      <c r="C2300" s="2">
        <v>41412</v>
      </c>
      <c r="D2300" s="1" t="s">
        <v>2531</v>
      </c>
      <c r="E2300" s="1" t="s">
        <v>14</v>
      </c>
      <c r="F2300" s="1" t="s">
        <v>36</v>
      </c>
      <c r="G2300" s="1" t="s">
        <v>37</v>
      </c>
      <c r="H2300" s="1" t="s">
        <v>128</v>
      </c>
      <c r="I2300" s="1" t="s">
        <v>1994</v>
      </c>
      <c r="J2300">
        <v>54.9</v>
      </c>
      <c r="K2300">
        <v>5</v>
      </c>
      <c r="L2300">
        <v>26.901</v>
      </c>
    </row>
    <row r="2301" spans="1:12" x14ac:dyDescent="0.25">
      <c r="A2301" s="1" t="s">
        <v>3245</v>
      </c>
      <c r="B2301" s="2">
        <v>41842</v>
      </c>
      <c r="C2301" s="2">
        <v>41846</v>
      </c>
      <c r="D2301" s="1" t="s">
        <v>481</v>
      </c>
      <c r="E2301" s="1" t="s">
        <v>14</v>
      </c>
      <c r="F2301" s="1" t="s">
        <v>319</v>
      </c>
      <c r="G2301" s="1" t="s">
        <v>16</v>
      </c>
      <c r="H2301" s="1" t="s">
        <v>23</v>
      </c>
      <c r="I2301" s="1" t="s">
        <v>2323</v>
      </c>
      <c r="J2301">
        <v>3.52</v>
      </c>
      <c r="K2301">
        <v>2</v>
      </c>
      <c r="L2301">
        <v>1.6896</v>
      </c>
    </row>
    <row r="2302" spans="1:12" x14ac:dyDescent="0.25">
      <c r="A2302" s="1" t="s">
        <v>3245</v>
      </c>
      <c r="B2302" s="2">
        <v>41842</v>
      </c>
      <c r="C2302" s="2">
        <v>41846</v>
      </c>
      <c r="D2302" s="1" t="s">
        <v>481</v>
      </c>
      <c r="E2302" s="1" t="s">
        <v>14</v>
      </c>
      <c r="F2302" s="1" t="s">
        <v>319</v>
      </c>
      <c r="G2302" s="1" t="s">
        <v>16</v>
      </c>
      <c r="H2302" s="1" t="s">
        <v>25</v>
      </c>
      <c r="I2302" s="1" t="s">
        <v>2240</v>
      </c>
      <c r="J2302">
        <v>1626.192</v>
      </c>
      <c r="K2302">
        <v>9</v>
      </c>
      <c r="L2302">
        <v>121.9644</v>
      </c>
    </row>
    <row r="2303" spans="1:12" x14ac:dyDescent="0.25">
      <c r="A2303" s="1" t="s">
        <v>3246</v>
      </c>
      <c r="B2303" s="2">
        <v>41855</v>
      </c>
      <c r="C2303" s="2">
        <v>41858</v>
      </c>
      <c r="D2303" s="1" t="s">
        <v>1610</v>
      </c>
      <c r="E2303" s="1" t="s">
        <v>14</v>
      </c>
      <c r="F2303" s="1" t="s">
        <v>15</v>
      </c>
      <c r="G2303" s="1" t="s">
        <v>16</v>
      </c>
      <c r="H2303" s="1" t="s">
        <v>43</v>
      </c>
      <c r="I2303" s="1" t="s">
        <v>1380</v>
      </c>
      <c r="J2303">
        <v>99.87</v>
      </c>
      <c r="K2303">
        <v>3</v>
      </c>
      <c r="L2303">
        <v>23.968800000000002</v>
      </c>
    </row>
    <row r="2304" spans="1:12" x14ac:dyDescent="0.25">
      <c r="A2304" s="1" t="s">
        <v>3247</v>
      </c>
      <c r="B2304" s="2">
        <v>41207</v>
      </c>
      <c r="C2304" s="2">
        <v>41209</v>
      </c>
      <c r="D2304" s="1" t="s">
        <v>2974</v>
      </c>
      <c r="E2304" s="1" t="s">
        <v>14</v>
      </c>
      <c r="F2304" s="1" t="s">
        <v>1457</v>
      </c>
      <c r="G2304" s="1" t="s">
        <v>285</v>
      </c>
      <c r="H2304" s="1" t="s">
        <v>23</v>
      </c>
      <c r="I2304" s="1" t="s">
        <v>1400</v>
      </c>
      <c r="J2304">
        <v>79.36</v>
      </c>
      <c r="K2304">
        <v>4</v>
      </c>
      <c r="L2304">
        <v>23.808</v>
      </c>
    </row>
    <row r="2305" spans="1:12" x14ac:dyDescent="0.25">
      <c r="A2305" s="1" t="s">
        <v>3248</v>
      </c>
      <c r="B2305" s="2">
        <v>41806</v>
      </c>
      <c r="C2305" s="2">
        <v>41810</v>
      </c>
      <c r="D2305" s="1" t="s">
        <v>205</v>
      </c>
      <c r="E2305" s="1" t="s">
        <v>14</v>
      </c>
      <c r="F2305" s="1" t="s">
        <v>15</v>
      </c>
      <c r="G2305" s="1" t="s">
        <v>16</v>
      </c>
      <c r="H2305" s="1" t="s">
        <v>25</v>
      </c>
      <c r="I2305" s="1" t="s">
        <v>3249</v>
      </c>
      <c r="J2305">
        <v>119.96</v>
      </c>
      <c r="K2305">
        <v>1</v>
      </c>
      <c r="L2305">
        <v>7.4974999999999996</v>
      </c>
    </row>
    <row r="2306" spans="1:12" x14ac:dyDescent="0.25">
      <c r="A2306" s="1" t="s">
        <v>3250</v>
      </c>
      <c r="B2306" s="2">
        <v>40870</v>
      </c>
      <c r="C2306" s="2">
        <v>40875</v>
      </c>
      <c r="D2306" s="1" t="s">
        <v>3251</v>
      </c>
      <c r="E2306" s="1" t="s">
        <v>14</v>
      </c>
      <c r="F2306" s="1" t="s">
        <v>137</v>
      </c>
      <c r="G2306" s="1" t="s">
        <v>73</v>
      </c>
      <c r="H2306" s="1" t="s">
        <v>128</v>
      </c>
      <c r="I2306" s="1" t="s">
        <v>159</v>
      </c>
      <c r="J2306">
        <v>23.472000000000001</v>
      </c>
      <c r="K2306">
        <v>3</v>
      </c>
      <c r="L2306">
        <v>8.8019999999999996</v>
      </c>
    </row>
    <row r="2307" spans="1:12" x14ac:dyDescent="0.25">
      <c r="A2307" s="1" t="s">
        <v>3252</v>
      </c>
      <c r="B2307" s="2">
        <v>41887</v>
      </c>
      <c r="C2307" s="2">
        <v>41891</v>
      </c>
      <c r="D2307" s="1" t="s">
        <v>2593</v>
      </c>
      <c r="E2307" s="1" t="s">
        <v>14</v>
      </c>
      <c r="F2307" s="1" t="s">
        <v>564</v>
      </c>
      <c r="G2307" s="1" t="s">
        <v>16</v>
      </c>
      <c r="H2307" s="1" t="s">
        <v>43</v>
      </c>
      <c r="I2307" s="1" t="s">
        <v>3253</v>
      </c>
      <c r="J2307">
        <v>421.1</v>
      </c>
      <c r="K2307">
        <v>2</v>
      </c>
      <c r="L2307">
        <v>105.27500000000001</v>
      </c>
    </row>
    <row r="2308" spans="1:12" x14ac:dyDescent="0.25">
      <c r="A2308" s="1" t="s">
        <v>3254</v>
      </c>
      <c r="B2308" s="2">
        <v>41400</v>
      </c>
      <c r="C2308" s="2">
        <v>41401</v>
      </c>
      <c r="D2308" s="1" t="s">
        <v>633</v>
      </c>
      <c r="E2308" s="1" t="s">
        <v>14</v>
      </c>
      <c r="F2308" s="1" t="s">
        <v>1134</v>
      </c>
      <c r="G2308" s="1" t="s">
        <v>285</v>
      </c>
      <c r="H2308" s="1" t="s">
        <v>31</v>
      </c>
      <c r="I2308" s="1" t="s">
        <v>3255</v>
      </c>
      <c r="J2308">
        <v>1685.88</v>
      </c>
      <c r="K2308">
        <v>6</v>
      </c>
      <c r="L2308">
        <v>320.31720000000001</v>
      </c>
    </row>
    <row r="2309" spans="1:12" x14ac:dyDescent="0.25">
      <c r="A2309" s="1" t="s">
        <v>3254</v>
      </c>
      <c r="B2309" s="2">
        <v>41400</v>
      </c>
      <c r="C2309" s="2">
        <v>41401</v>
      </c>
      <c r="D2309" s="1" t="s">
        <v>633</v>
      </c>
      <c r="E2309" s="1" t="s">
        <v>14</v>
      </c>
      <c r="F2309" s="1" t="s">
        <v>1134</v>
      </c>
      <c r="G2309" s="1" t="s">
        <v>285</v>
      </c>
      <c r="H2309" s="1" t="s">
        <v>27</v>
      </c>
      <c r="I2309" s="1" t="s">
        <v>3256</v>
      </c>
      <c r="J2309">
        <v>5.7279999999999998</v>
      </c>
      <c r="K2309">
        <v>2</v>
      </c>
      <c r="L2309">
        <v>2.0047999999999999</v>
      </c>
    </row>
    <row r="2310" spans="1:12" x14ac:dyDescent="0.25">
      <c r="A2310" s="1" t="s">
        <v>3257</v>
      </c>
      <c r="B2310" s="2">
        <v>40834</v>
      </c>
      <c r="C2310" s="2">
        <v>40839</v>
      </c>
      <c r="D2310" s="1" t="s">
        <v>973</v>
      </c>
      <c r="E2310" s="1" t="s">
        <v>14</v>
      </c>
      <c r="F2310" s="1" t="s">
        <v>36</v>
      </c>
      <c r="G2310" s="1" t="s">
        <v>37</v>
      </c>
      <c r="H2310" s="1" t="s">
        <v>67</v>
      </c>
      <c r="I2310" s="1" t="s">
        <v>2700</v>
      </c>
      <c r="J2310">
        <v>61.96</v>
      </c>
      <c r="K2310">
        <v>2</v>
      </c>
      <c r="L2310">
        <v>27.882000000000001</v>
      </c>
    </row>
    <row r="2311" spans="1:12" x14ac:dyDescent="0.25">
      <c r="A2311" s="1" t="s">
        <v>3257</v>
      </c>
      <c r="B2311" s="2">
        <v>40834</v>
      </c>
      <c r="C2311" s="2">
        <v>40839</v>
      </c>
      <c r="D2311" s="1" t="s">
        <v>973</v>
      </c>
      <c r="E2311" s="1" t="s">
        <v>14</v>
      </c>
      <c r="F2311" s="1" t="s">
        <v>36</v>
      </c>
      <c r="G2311" s="1" t="s">
        <v>37</v>
      </c>
      <c r="H2311" s="1" t="s">
        <v>27</v>
      </c>
      <c r="I2311" s="1" t="s">
        <v>1648</v>
      </c>
      <c r="J2311">
        <v>1.3440000000000001</v>
      </c>
      <c r="K2311">
        <v>1</v>
      </c>
      <c r="L2311">
        <v>0.47039999999999998</v>
      </c>
    </row>
    <row r="2312" spans="1:12" x14ac:dyDescent="0.25">
      <c r="A2312" s="1" t="s">
        <v>3258</v>
      </c>
      <c r="B2312" s="2">
        <v>41961</v>
      </c>
      <c r="C2312" s="2">
        <v>41968</v>
      </c>
      <c r="D2312" s="1" t="s">
        <v>730</v>
      </c>
      <c r="E2312" s="1" t="s">
        <v>14</v>
      </c>
      <c r="F2312" s="1" t="s">
        <v>36</v>
      </c>
      <c r="G2312" s="1" t="s">
        <v>37</v>
      </c>
      <c r="H2312" s="1" t="s">
        <v>27</v>
      </c>
      <c r="I2312" s="1" t="s">
        <v>811</v>
      </c>
      <c r="J2312">
        <v>13.904</v>
      </c>
      <c r="K2312">
        <v>2</v>
      </c>
      <c r="L2312">
        <v>4.5187999999999997</v>
      </c>
    </row>
    <row r="2313" spans="1:12" x14ac:dyDescent="0.25">
      <c r="A2313" s="1" t="s">
        <v>3259</v>
      </c>
      <c r="B2313" s="2">
        <v>41975</v>
      </c>
      <c r="C2313" s="2">
        <v>41982</v>
      </c>
      <c r="D2313" s="1" t="s">
        <v>3222</v>
      </c>
      <c r="E2313" s="1" t="s">
        <v>14</v>
      </c>
      <c r="F2313" s="1" t="s">
        <v>36</v>
      </c>
      <c r="G2313" s="1" t="s">
        <v>37</v>
      </c>
      <c r="H2313" s="1" t="s">
        <v>67</v>
      </c>
      <c r="I2313" s="1" t="s">
        <v>2936</v>
      </c>
      <c r="J2313">
        <v>41.86</v>
      </c>
      <c r="K2313">
        <v>7</v>
      </c>
      <c r="L2313">
        <v>18.837</v>
      </c>
    </row>
    <row r="2314" spans="1:12" x14ac:dyDescent="0.25">
      <c r="A2314" s="1" t="s">
        <v>3259</v>
      </c>
      <c r="B2314" s="2">
        <v>41975</v>
      </c>
      <c r="C2314" s="2">
        <v>41982</v>
      </c>
      <c r="D2314" s="1" t="s">
        <v>3222</v>
      </c>
      <c r="E2314" s="1" t="s">
        <v>14</v>
      </c>
      <c r="F2314" s="1" t="s">
        <v>36</v>
      </c>
      <c r="G2314" s="1" t="s">
        <v>37</v>
      </c>
      <c r="H2314" s="1" t="s">
        <v>296</v>
      </c>
      <c r="I2314" s="1" t="s">
        <v>1884</v>
      </c>
      <c r="J2314">
        <v>141.96</v>
      </c>
      <c r="K2314">
        <v>2</v>
      </c>
      <c r="L2314">
        <v>41.168399999999998</v>
      </c>
    </row>
    <row r="2315" spans="1:12" x14ac:dyDescent="0.25">
      <c r="A2315" s="1" t="s">
        <v>3260</v>
      </c>
      <c r="B2315" s="2">
        <v>41996</v>
      </c>
      <c r="C2315" s="2">
        <v>41999</v>
      </c>
      <c r="D2315" s="1" t="s">
        <v>2230</v>
      </c>
      <c r="E2315" s="1" t="s">
        <v>14</v>
      </c>
      <c r="F2315" s="1" t="s">
        <v>391</v>
      </c>
      <c r="G2315" s="1" t="s">
        <v>73</v>
      </c>
      <c r="H2315" s="1" t="s">
        <v>31</v>
      </c>
      <c r="I2315" s="1" t="s">
        <v>862</v>
      </c>
      <c r="J2315">
        <v>182.55</v>
      </c>
      <c r="K2315">
        <v>2</v>
      </c>
      <c r="L2315">
        <v>-135.08699999999999</v>
      </c>
    </row>
    <row r="2316" spans="1:12" x14ac:dyDescent="0.25">
      <c r="A2316" s="1" t="s">
        <v>3261</v>
      </c>
      <c r="B2316" s="2">
        <v>41362</v>
      </c>
      <c r="C2316" s="2">
        <v>41365</v>
      </c>
      <c r="D2316" s="1" t="s">
        <v>1839</v>
      </c>
      <c r="E2316" s="1" t="s">
        <v>14</v>
      </c>
      <c r="F2316" s="1" t="s">
        <v>15</v>
      </c>
      <c r="G2316" s="1" t="s">
        <v>16</v>
      </c>
      <c r="H2316" s="1" t="s">
        <v>43</v>
      </c>
      <c r="I2316" s="1" t="s">
        <v>2955</v>
      </c>
      <c r="J2316">
        <v>87.92</v>
      </c>
      <c r="K2316">
        <v>4</v>
      </c>
      <c r="L2316">
        <v>0.87919999999999998</v>
      </c>
    </row>
    <row r="2317" spans="1:12" x14ac:dyDescent="0.25">
      <c r="A2317" s="1" t="s">
        <v>3261</v>
      </c>
      <c r="B2317" s="2">
        <v>41362</v>
      </c>
      <c r="C2317" s="2">
        <v>41365</v>
      </c>
      <c r="D2317" s="1" t="s">
        <v>1839</v>
      </c>
      <c r="E2317" s="1" t="s">
        <v>14</v>
      </c>
      <c r="F2317" s="1" t="s">
        <v>15</v>
      </c>
      <c r="G2317" s="1" t="s">
        <v>16</v>
      </c>
      <c r="H2317" s="1" t="s">
        <v>67</v>
      </c>
      <c r="I2317" s="1" t="s">
        <v>3262</v>
      </c>
      <c r="J2317">
        <v>5.98</v>
      </c>
      <c r="K2317">
        <v>1</v>
      </c>
      <c r="L2317">
        <v>2.9302000000000001</v>
      </c>
    </row>
    <row r="2318" spans="1:12" x14ac:dyDescent="0.25">
      <c r="A2318" s="1" t="s">
        <v>3263</v>
      </c>
      <c r="B2318" s="2">
        <v>40746</v>
      </c>
      <c r="C2318" s="2">
        <v>40748</v>
      </c>
      <c r="D2318" s="1" t="s">
        <v>709</v>
      </c>
      <c r="E2318" s="1" t="s">
        <v>14</v>
      </c>
      <c r="F2318" s="1" t="s">
        <v>47</v>
      </c>
      <c r="G2318" s="1" t="s">
        <v>16</v>
      </c>
      <c r="H2318" s="1" t="s">
        <v>23</v>
      </c>
      <c r="I2318" s="1" t="s">
        <v>559</v>
      </c>
      <c r="J2318">
        <v>11.52</v>
      </c>
      <c r="K2318">
        <v>4</v>
      </c>
      <c r="L2318">
        <v>3.2256</v>
      </c>
    </row>
    <row r="2319" spans="1:12" x14ac:dyDescent="0.25">
      <c r="A2319" s="1" t="s">
        <v>3263</v>
      </c>
      <c r="B2319" s="2">
        <v>40746</v>
      </c>
      <c r="C2319" s="2">
        <v>40748</v>
      </c>
      <c r="D2319" s="1" t="s">
        <v>709</v>
      </c>
      <c r="E2319" s="1" t="s">
        <v>14</v>
      </c>
      <c r="F2319" s="1" t="s">
        <v>47</v>
      </c>
      <c r="G2319" s="1" t="s">
        <v>16</v>
      </c>
      <c r="H2319" s="1" t="s">
        <v>110</v>
      </c>
      <c r="I2319" s="1" t="s">
        <v>1163</v>
      </c>
      <c r="J2319">
        <v>717.72</v>
      </c>
      <c r="K2319">
        <v>3</v>
      </c>
      <c r="L2319">
        <v>71.772000000000006</v>
      </c>
    </row>
    <row r="2320" spans="1:12" x14ac:dyDescent="0.25">
      <c r="A2320" s="1" t="s">
        <v>3263</v>
      </c>
      <c r="B2320" s="2">
        <v>40746</v>
      </c>
      <c r="C2320" s="2">
        <v>40748</v>
      </c>
      <c r="D2320" s="1" t="s">
        <v>709</v>
      </c>
      <c r="E2320" s="1" t="s">
        <v>14</v>
      </c>
      <c r="F2320" s="1" t="s">
        <v>47</v>
      </c>
      <c r="G2320" s="1" t="s">
        <v>16</v>
      </c>
      <c r="H2320" s="1" t="s">
        <v>43</v>
      </c>
      <c r="I2320" s="1" t="s">
        <v>3264</v>
      </c>
      <c r="J2320">
        <v>236.5</v>
      </c>
      <c r="K2320">
        <v>10</v>
      </c>
      <c r="L2320">
        <v>68.584999999999994</v>
      </c>
    </row>
    <row r="2321" spans="1:12" x14ac:dyDescent="0.25">
      <c r="A2321" s="1" t="s">
        <v>3263</v>
      </c>
      <c r="B2321" s="2">
        <v>40746</v>
      </c>
      <c r="C2321" s="2">
        <v>40748</v>
      </c>
      <c r="D2321" s="1" t="s">
        <v>709</v>
      </c>
      <c r="E2321" s="1" t="s">
        <v>14</v>
      </c>
      <c r="F2321" s="1" t="s">
        <v>47</v>
      </c>
      <c r="G2321" s="1" t="s">
        <v>16</v>
      </c>
      <c r="H2321" s="1" t="s">
        <v>31</v>
      </c>
      <c r="I2321" s="1" t="s">
        <v>1144</v>
      </c>
      <c r="J2321">
        <v>170.352</v>
      </c>
      <c r="K2321">
        <v>3</v>
      </c>
      <c r="L2321">
        <v>19.1646</v>
      </c>
    </row>
    <row r="2322" spans="1:12" x14ac:dyDescent="0.25">
      <c r="A2322" s="1" t="s">
        <v>3265</v>
      </c>
      <c r="B2322" s="2">
        <v>41755</v>
      </c>
      <c r="C2322" s="2">
        <v>41757</v>
      </c>
      <c r="D2322" s="1" t="s">
        <v>3266</v>
      </c>
      <c r="E2322" s="1" t="s">
        <v>14</v>
      </c>
      <c r="F2322" s="1" t="s">
        <v>47</v>
      </c>
      <c r="G2322" s="1" t="s">
        <v>16</v>
      </c>
      <c r="H2322" s="1" t="s">
        <v>58</v>
      </c>
      <c r="I2322" s="1" t="s">
        <v>289</v>
      </c>
      <c r="J2322">
        <v>107.97</v>
      </c>
      <c r="K2322">
        <v>3</v>
      </c>
      <c r="L2322">
        <v>22.6737</v>
      </c>
    </row>
    <row r="2323" spans="1:12" x14ac:dyDescent="0.25">
      <c r="A2323" s="1" t="s">
        <v>3267</v>
      </c>
      <c r="B2323" s="2">
        <v>41760</v>
      </c>
      <c r="C2323" s="2">
        <v>41764</v>
      </c>
      <c r="D2323" s="1" t="s">
        <v>528</v>
      </c>
      <c r="E2323" s="1" t="s">
        <v>14</v>
      </c>
      <c r="F2323" s="1" t="s">
        <v>15</v>
      </c>
      <c r="G2323" s="1" t="s">
        <v>16</v>
      </c>
      <c r="H2323" s="1" t="s">
        <v>27</v>
      </c>
      <c r="I2323" s="1" t="s">
        <v>588</v>
      </c>
      <c r="J2323">
        <v>23.24</v>
      </c>
      <c r="K2323">
        <v>5</v>
      </c>
      <c r="L2323">
        <v>7.5529999999999999</v>
      </c>
    </row>
    <row r="2324" spans="1:12" x14ac:dyDescent="0.25">
      <c r="A2324" s="1" t="s">
        <v>3268</v>
      </c>
      <c r="B2324" s="2">
        <v>41591</v>
      </c>
      <c r="C2324" s="2">
        <v>41594</v>
      </c>
      <c r="D2324" s="1" t="s">
        <v>1301</v>
      </c>
      <c r="E2324" s="1" t="s">
        <v>14</v>
      </c>
      <c r="F2324" s="1" t="s">
        <v>197</v>
      </c>
      <c r="G2324" s="1" t="s">
        <v>16</v>
      </c>
      <c r="H2324" s="1" t="s">
        <v>25</v>
      </c>
      <c r="I2324" s="1" t="s">
        <v>3019</v>
      </c>
      <c r="J2324">
        <v>203.976</v>
      </c>
      <c r="K2324">
        <v>3</v>
      </c>
      <c r="L2324">
        <v>25.497</v>
      </c>
    </row>
    <row r="2325" spans="1:12" x14ac:dyDescent="0.25">
      <c r="A2325" s="1" t="s">
        <v>3268</v>
      </c>
      <c r="B2325" s="2">
        <v>41591</v>
      </c>
      <c r="C2325" s="2">
        <v>41594</v>
      </c>
      <c r="D2325" s="1" t="s">
        <v>1301</v>
      </c>
      <c r="E2325" s="1" t="s">
        <v>14</v>
      </c>
      <c r="F2325" s="1" t="s">
        <v>197</v>
      </c>
      <c r="G2325" s="1" t="s">
        <v>16</v>
      </c>
      <c r="H2325" s="1" t="s">
        <v>31</v>
      </c>
      <c r="I2325" s="1" t="s">
        <v>3255</v>
      </c>
      <c r="J2325">
        <v>674.35199999999998</v>
      </c>
      <c r="K2325">
        <v>3</v>
      </c>
      <c r="L2325">
        <v>-8.4293999999999993</v>
      </c>
    </row>
    <row r="2326" spans="1:12" x14ac:dyDescent="0.25">
      <c r="A2326" s="1" t="s">
        <v>3269</v>
      </c>
      <c r="B2326" s="2">
        <v>41592</v>
      </c>
      <c r="C2326" s="2">
        <v>41596</v>
      </c>
      <c r="D2326" s="1" t="s">
        <v>1715</v>
      </c>
      <c r="E2326" s="1" t="s">
        <v>14</v>
      </c>
      <c r="F2326" s="1" t="s">
        <v>36</v>
      </c>
      <c r="G2326" s="1" t="s">
        <v>37</v>
      </c>
      <c r="H2326" s="1" t="s">
        <v>21</v>
      </c>
      <c r="I2326" s="1" t="s">
        <v>3270</v>
      </c>
      <c r="J2326">
        <v>19.54</v>
      </c>
      <c r="K2326">
        <v>2</v>
      </c>
      <c r="L2326">
        <v>7.2298</v>
      </c>
    </row>
    <row r="2327" spans="1:12" x14ac:dyDescent="0.25">
      <c r="A2327" s="1" t="s">
        <v>3271</v>
      </c>
      <c r="B2327" s="2">
        <v>40659</v>
      </c>
      <c r="C2327" s="2">
        <v>40663</v>
      </c>
      <c r="D2327" s="1" t="s">
        <v>2666</v>
      </c>
      <c r="E2327" s="1" t="s">
        <v>14</v>
      </c>
      <c r="F2327" s="1" t="s">
        <v>15</v>
      </c>
      <c r="G2327" s="1" t="s">
        <v>16</v>
      </c>
      <c r="H2327" s="1" t="s">
        <v>23</v>
      </c>
      <c r="I2327" s="1" t="s">
        <v>2521</v>
      </c>
      <c r="J2327">
        <v>21.4</v>
      </c>
      <c r="K2327">
        <v>5</v>
      </c>
      <c r="L2327">
        <v>6.2060000000000004</v>
      </c>
    </row>
    <row r="2328" spans="1:12" x14ac:dyDescent="0.25">
      <c r="A2328" s="1" t="s">
        <v>3271</v>
      </c>
      <c r="B2328" s="2">
        <v>40659</v>
      </c>
      <c r="C2328" s="2">
        <v>40663</v>
      </c>
      <c r="D2328" s="1" t="s">
        <v>2666</v>
      </c>
      <c r="E2328" s="1" t="s">
        <v>14</v>
      </c>
      <c r="F2328" s="1" t="s">
        <v>15</v>
      </c>
      <c r="G2328" s="1" t="s">
        <v>16</v>
      </c>
      <c r="H2328" s="1" t="s">
        <v>17</v>
      </c>
      <c r="I2328" s="1" t="s">
        <v>3197</v>
      </c>
      <c r="J2328">
        <v>12.6</v>
      </c>
      <c r="K2328">
        <v>2</v>
      </c>
      <c r="L2328">
        <v>5.7960000000000003</v>
      </c>
    </row>
    <row r="2329" spans="1:12" x14ac:dyDescent="0.25">
      <c r="A2329" s="1" t="s">
        <v>3272</v>
      </c>
      <c r="B2329" s="2">
        <v>41915</v>
      </c>
      <c r="C2329" s="2">
        <v>41919</v>
      </c>
      <c r="D2329" s="1" t="s">
        <v>3273</v>
      </c>
      <c r="E2329" s="1" t="s">
        <v>14</v>
      </c>
      <c r="F2329" s="1" t="s">
        <v>47</v>
      </c>
      <c r="G2329" s="1" t="s">
        <v>16</v>
      </c>
      <c r="H2329" s="1" t="s">
        <v>21</v>
      </c>
      <c r="I2329" s="1" t="s">
        <v>777</v>
      </c>
      <c r="J2329">
        <v>17.46</v>
      </c>
      <c r="K2329">
        <v>2</v>
      </c>
      <c r="L2329">
        <v>5.9363999999999999</v>
      </c>
    </row>
    <row r="2330" spans="1:12" x14ac:dyDescent="0.25">
      <c r="A2330" s="1" t="s">
        <v>3272</v>
      </c>
      <c r="B2330" s="2">
        <v>41915</v>
      </c>
      <c r="C2330" s="2">
        <v>41919</v>
      </c>
      <c r="D2330" s="1" t="s">
        <v>3273</v>
      </c>
      <c r="E2330" s="1" t="s">
        <v>14</v>
      </c>
      <c r="F2330" s="1" t="s">
        <v>47</v>
      </c>
      <c r="G2330" s="1" t="s">
        <v>16</v>
      </c>
      <c r="H2330" s="1" t="s">
        <v>736</v>
      </c>
      <c r="I2330" s="1" t="s">
        <v>3274</v>
      </c>
      <c r="J2330">
        <v>369.16</v>
      </c>
      <c r="K2330">
        <v>11</v>
      </c>
      <c r="L2330">
        <v>32.301499999999997</v>
      </c>
    </row>
    <row r="2331" spans="1:12" x14ac:dyDescent="0.25">
      <c r="A2331" s="1" t="s">
        <v>3275</v>
      </c>
      <c r="B2331" s="2">
        <v>41529</v>
      </c>
      <c r="C2331" s="2">
        <v>41531</v>
      </c>
      <c r="D2331" s="1" t="s">
        <v>1456</v>
      </c>
      <c r="E2331" s="1" t="s">
        <v>14</v>
      </c>
      <c r="F2331" s="1" t="s">
        <v>105</v>
      </c>
      <c r="G2331" s="1" t="s">
        <v>73</v>
      </c>
      <c r="H2331" s="1" t="s">
        <v>23</v>
      </c>
      <c r="I2331" s="1" t="s">
        <v>741</v>
      </c>
      <c r="J2331">
        <v>2.9119999999999999</v>
      </c>
      <c r="K2331">
        <v>2</v>
      </c>
      <c r="L2331">
        <v>0.91</v>
      </c>
    </row>
    <row r="2332" spans="1:12" x14ac:dyDescent="0.25">
      <c r="A2332" s="1" t="s">
        <v>3275</v>
      </c>
      <c r="B2332" s="2">
        <v>41529</v>
      </c>
      <c r="C2332" s="2">
        <v>41531</v>
      </c>
      <c r="D2332" s="1" t="s">
        <v>1456</v>
      </c>
      <c r="E2332" s="1" t="s">
        <v>14</v>
      </c>
      <c r="F2332" s="1" t="s">
        <v>105</v>
      </c>
      <c r="G2332" s="1" t="s">
        <v>73</v>
      </c>
      <c r="H2332" s="1" t="s">
        <v>67</v>
      </c>
      <c r="I2332" s="1" t="s">
        <v>3229</v>
      </c>
      <c r="J2332">
        <v>20.736000000000001</v>
      </c>
      <c r="K2332">
        <v>4</v>
      </c>
      <c r="L2332">
        <v>7.2576000000000001</v>
      </c>
    </row>
    <row r="2333" spans="1:12" x14ac:dyDescent="0.25">
      <c r="A2333" s="1" t="s">
        <v>3275</v>
      </c>
      <c r="B2333" s="2">
        <v>41529</v>
      </c>
      <c r="C2333" s="2">
        <v>41531</v>
      </c>
      <c r="D2333" s="1" t="s">
        <v>1456</v>
      </c>
      <c r="E2333" s="1" t="s">
        <v>14</v>
      </c>
      <c r="F2333" s="1" t="s">
        <v>105</v>
      </c>
      <c r="G2333" s="1" t="s">
        <v>73</v>
      </c>
      <c r="H2333" s="1" t="s">
        <v>67</v>
      </c>
      <c r="I2333" s="1" t="s">
        <v>378</v>
      </c>
      <c r="J2333">
        <v>9.5679999999999996</v>
      </c>
      <c r="K2333">
        <v>2</v>
      </c>
      <c r="L2333">
        <v>2.99</v>
      </c>
    </row>
    <row r="2334" spans="1:12" x14ac:dyDescent="0.25">
      <c r="A2334" s="1" t="s">
        <v>3276</v>
      </c>
      <c r="B2334" s="2">
        <v>41428</v>
      </c>
      <c r="C2334" s="2">
        <v>41432</v>
      </c>
      <c r="D2334" s="1" t="s">
        <v>2443</v>
      </c>
      <c r="E2334" s="1" t="s">
        <v>14</v>
      </c>
      <c r="F2334" s="1" t="s">
        <v>36</v>
      </c>
      <c r="G2334" s="1" t="s">
        <v>37</v>
      </c>
      <c r="H2334" s="1" t="s">
        <v>67</v>
      </c>
      <c r="I2334" s="1" t="s">
        <v>2067</v>
      </c>
      <c r="J2334">
        <v>30.18</v>
      </c>
      <c r="K2334">
        <v>3</v>
      </c>
      <c r="L2334">
        <v>13.8828</v>
      </c>
    </row>
    <row r="2335" spans="1:12" x14ac:dyDescent="0.25">
      <c r="A2335" s="1" t="s">
        <v>3276</v>
      </c>
      <c r="B2335" s="2">
        <v>41428</v>
      </c>
      <c r="C2335" s="2">
        <v>41432</v>
      </c>
      <c r="D2335" s="1" t="s">
        <v>2443</v>
      </c>
      <c r="E2335" s="1" t="s">
        <v>14</v>
      </c>
      <c r="F2335" s="1" t="s">
        <v>36</v>
      </c>
      <c r="G2335" s="1" t="s">
        <v>37</v>
      </c>
      <c r="H2335" s="1" t="s">
        <v>27</v>
      </c>
      <c r="I2335" s="1" t="s">
        <v>66</v>
      </c>
      <c r="J2335">
        <v>51.648000000000003</v>
      </c>
      <c r="K2335">
        <v>12</v>
      </c>
      <c r="L2335">
        <v>18.7224</v>
      </c>
    </row>
    <row r="2336" spans="1:12" x14ac:dyDescent="0.25">
      <c r="A2336" s="1" t="s">
        <v>3276</v>
      </c>
      <c r="B2336" s="2">
        <v>41428</v>
      </c>
      <c r="C2336" s="2">
        <v>41432</v>
      </c>
      <c r="D2336" s="1" t="s">
        <v>2443</v>
      </c>
      <c r="E2336" s="1" t="s">
        <v>14</v>
      </c>
      <c r="F2336" s="1" t="s">
        <v>36</v>
      </c>
      <c r="G2336" s="1" t="s">
        <v>37</v>
      </c>
      <c r="H2336" s="1" t="s">
        <v>27</v>
      </c>
      <c r="I2336" s="1" t="s">
        <v>511</v>
      </c>
      <c r="J2336">
        <v>11.231999999999999</v>
      </c>
      <c r="K2336">
        <v>3</v>
      </c>
      <c r="L2336">
        <v>3.9312</v>
      </c>
    </row>
    <row r="2337" spans="1:12" x14ac:dyDescent="0.25">
      <c r="A2337" s="1" t="s">
        <v>3277</v>
      </c>
      <c r="B2337" s="2">
        <v>41928</v>
      </c>
      <c r="C2337" s="2">
        <v>41932</v>
      </c>
      <c r="D2337" s="1" t="s">
        <v>1220</v>
      </c>
      <c r="E2337" s="1" t="s">
        <v>14</v>
      </c>
      <c r="F2337" s="1" t="s">
        <v>3278</v>
      </c>
      <c r="G2337" s="1" t="s">
        <v>16</v>
      </c>
      <c r="H2337" s="1" t="s">
        <v>17</v>
      </c>
      <c r="I2337" s="1" t="s">
        <v>1716</v>
      </c>
      <c r="J2337">
        <v>14.73</v>
      </c>
      <c r="K2337">
        <v>3</v>
      </c>
      <c r="L2337">
        <v>7.2176999999999998</v>
      </c>
    </row>
    <row r="2338" spans="1:12" x14ac:dyDescent="0.25">
      <c r="A2338" s="1" t="s">
        <v>3279</v>
      </c>
      <c r="B2338" s="2">
        <v>41032</v>
      </c>
      <c r="C2338" s="2">
        <v>41035</v>
      </c>
      <c r="D2338" s="1" t="s">
        <v>94</v>
      </c>
      <c r="E2338" s="1" t="s">
        <v>14</v>
      </c>
      <c r="F2338" s="1" t="s">
        <v>47</v>
      </c>
      <c r="G2338" s="1" t="s">
        <v>16</v>
      </c>
      <c r="H2338" s="1" t="s">
        <v>23</v>
      </c>
      <c r="I2338" s="1" t="s">
        <v>371</v>
      </c>
      <c r="J2338">
        <v>8.82</v>
      </c>
      <c r="K2338">
        <v>3</v>
      </c>
      <c r="L2338">
        <v>2.5577999999999999</v>
      </c>
    </row>
    <row r="2339" spans="1:12" x14ac:dyDescent="0.25">
      <c r="A2339" s="1" t="s">
        <v>3279</v>
      </c>
      <c r="B2339" s="2">
        <v>41032</v>
      </c>
      <c r="C2339" s="2">
        <v>41035</v>
      </c>
      <c r="D2339" s="1" t="s">
        <v>94</v>
      </c>
      <c r="E2339" s="1" t="s">
        <v>14</v>
      </c>
      <c r="F2339" s="1" t="s">
        <v>47</v>
      </c>
      <c r="G2339" s="1" t="s">
        <v>16</v>
      </c>
      <c r="H2339" s="1" t="s">
        <v>27</v>
      </c>
      <c r="I2339" s="1" t="s">
        <v>3280</v>
      </c>
      <c r="J2339">
        <v>62.496000000000002</v>
      </c>
      <c r="K2339">
        <v>2</v>
      </c>
      <c r="L2339">
        <v>21.8736</v>
      </c>
    </row>
    <row r="2340" spans="1:12" x14ac:dyDescent="0.25">
      <c r="A2340" s="1" t="s">
        <v>3279</v>
      </c>
      <c r="B2340" s="2">
        <v>41032</v>
      </c>
      <c r="C2340" s="2">
        <v>41035</v>
      </c>
      <c r="D2340" s="1" t="s">
        <v>94</v>
      </c>
      <c r="E2340" s="1" t="s">
        <v>14</v>
      </c>
      <c r="F2340" s="1" t="s">
        <v>47</v>
      </c>
      <c r="G2340" s="1" t="s">
        <v>16</v>
      </c>
      <c r="H2340" s="1" t="s">
        <v>58</v>
      </c>
      <c r="I2340" s="1" t="s">
        <v>3167</v>
      </c>
      <c r="J2340">
        <v>339.96</v>
      </c>
      <c r="K2340">
        <v>4</v>
      </c>
      <c r="L2340">
        <v>122.3856</v>
      </c>
    </row>
    <row r="2341" spans="1:12" x14ac:dyDescent="0.25">
      <c r="A2341" s="1" t="s">
        <v>3279</v>
      </c>
      <c r="B2341" s="2">
        <v>41032</v>
      </c>
      <c r="C2341" s="2">
        <v>41035</v>
      </c>
      <c r="D2341" s="1" t="s">
        <v>94</v>
      </c>
      <c r="E2341" s="1" t="s">
        <v>14</v>
      </c>
      <c r="F2341" s="1" t="s">
        <v>47</v>
      </c>
      <c r="G2341" s="1" t="s">
        <v>16</v>
      </c>
      <c r="H2341" s="1" t="s">
        <v>27</v>
      </c>
      <c r="I2341" s="1" t="s">
        <v>3099</v>
      </c>
      <c r="J2341">
        <v>49.567999999999998</v>
      </c>
      <c r="K2341">
        <v>2</v>
      </c>
      <c r="L2341">
        <v>17.348800000000001</v>
      </c>
    </row>
    <row r="2342" spans="1:12" x14ac:dyDescent="0.25">
      <c r="A2342" s="1" t="s">
        <v>3281</v>
      </c>
      <c r="B2342" s="2">
        <v>41470</v>
      </c>
      <c r="C2342" s="2">
        <v>41474</v>
      </c>
      <c r="D2342" s="1" t="s">
        <v>3282</v>
      </c>
      <c r="E2342" s="1" t="s">
        <v>14</v>
      </c>
      <c r="F2342" s="1" t="s">
        <v>47</v>
      </c>
      <c r="G2342" s="1" t="s">
        <v>16</v>
      </c>
      <c r="H2342" s="1" t="s">
        <v>25</v>
      </c>
      <c r="I2342" s="1" t="s">
        <v>83</v>
      </c>
      <c r="J2342">
        <v>110.376</v>
      </c>
      <c r="K2342">
        <v>3</v>
      </c>
      <c r="L2342">
        <v>12.417299999999999</v>
      </c>
    </row>
    <row r="2343" spans="1:12" x14ac:dyDescent="0.25">
      <c r="A2343" s="1" t="s">
        <v>3281</v>
      </c>
      <c r="B2343" s="2">
        <v>41470</v>
      </c>
      <c r="C2343" s="2">
        <v>41474</v>
      </c>
      <c r="D2343" s="1" t="s">
        <v>3282</v>
      </c>
      <c r="E2343" s="1" t="s">
        <v>14</v>
      </c>
      <c r="F2343" s="1" t="s">
        <v>47</v>
      </c>
      <c r="G2343" s="1" t="s">
        <v>16</v>
      </c>
      <c r="H2343" s="1" t="s">
        <v>29</v>
      </c>
      <c r="I2343" s="1" t="s">
        <v>2266</v>
      </c>
      <c r="J2343">
        <v>151.62</v>
      </c>
      <c r="K2343">
        <v>7</v>
      </c>
      <c r="L2343">
        <v>50.034599999999998</v>
      </c>
    </row>
    <row r="2344" spans="1:12" x14ac:dyDescent="0.25">
      <c r="A2344" s="1" t="s">
        <v>3281</v>
      </c>
      <c r="B2344" s="2">
        <v>41470</v>
      </c>
      <c r="C2344" s="2">
        <v>41474</v>
      </c>
      <c r="D2344" s="1" t="s">
        <v>3282</v>
      </c>
      <c r="E2344" s="1" t="s">
        <v>14</v>
      </c>
      <c r="F2344" s="1" t="s">
        <v>47</v>
      </c>
      <c r="G2344" s="1" t="s">
        <v>16</v>
      </c>
      <c r="H2344" s="1" t="s">
        <v>21</v>
      </c>
      <c r="I2344" s="1" t="s">
        <v>359</v>
      </c>
      <c r="J2344">
        <v>30.8</v>
      </c>
      <c r="K2344">
        <v>4</v>
      </c>
      <c r="L2344">
        <v>10.164</v>
      </c>
    </row>
    <row r="2345" spans="1:12" x14ac:dyDescent="0.25">
      <c r="A2345" s="1" t="s">
        <v>3283</v>
      </c>
      <c r="B2345" s="2">
        <v>40744</v>
      </c>
      <c r="C2345" s="2">
        <v>40746</v>
      </c>
      <c r="D2345" s="1" t="s">
        <v>3062</v>
      </c>
      <c r="E2345" s="1" t="s">
        <v>14</v>
      </c>
      <c r="F2345" s="1" t="s">
        <v>47</v>
      </c>
      <c r="G2345" s="1" t="s">
        <v>16</v>
      </c>
      <c r="H2345" s="1" t="s">
        <v>27</v>
      </c>
      <c r="I2345" s="1" t="s">
        <v>356</v>
      </c>
      <c r="J2345">
        <v>89.712000000000003</v>
      </c>
      <c r="K2345">
        <v>6</v>
      </c>
      <c r="L2345">
        <v>30.277799999999999</v>
      </c>
    </row>
    <row r="2346" spans="1:12" x14ac:dyDescent="0.25">
      <c r="A2346" s="1" t="s">
        <v>3283</v>
      </c>
      <c r="B2346" s="2">
        <v>40744</v>
      </c>
      <c r="C2346" s="2">
        <v>40746</v>
      </c>
      <c r="D2346" s="1" t="s">
        <v>3062</v>
      </c>
      <c r="E2346" s="1" t="s">
        <v>14</v>
      </c>
      <c r="F2346" s="1" t="s">
        <v>47</v>
      </c>
      <c r="G2346" s="1" t="s">
        <v>16</v>
      </c>
      <c r="H2346" s="1" t="s">
        <v>67</v>
      </c>
      <c r="I2346" s="1" t="s">
        <v>198</v>
      </c>
      <c r="J2346">
        <v>22.83</v>
      </c>
      <c r="K2346">
        <v>3</v>
      </c>
      <c r="L2346">
        <v>10.7301</v>
      </c>
    </row>
    <row r="2347" spans="1:12" x14ac:dyDescent="0.25">
      <c r="A2347" s="1" t="s">
        <v>3284</v>
      </c>
      <c r="B2347" s="2">
        <v>40884</v>
      </c>
      <c r="C2347" s="2">
        <v>40887</v>
      </c>
      <c r="D2347" s="1" t="s">
        <v>416</v>
      </c>
      <c r="E2347" s="1" t="s">
        <v>14</v>
      </c>
      <c r="F2347" s="1" t="s">
        <v>15</v>
      </c>
      <c r="G2347" s="1" t="s">
        <v>16</v>
      </c>
      <c r="H2347" s="1" t="s">
        <v>23</v>
      </c>
      <c r="I2347" s="1" t="s">
        <v>559</v>
      </c>
      <c r="J2347">
        <v>8.64</v>
      </c>
      <c r="K2347">
        <v>3</v>
      </c>
      <c r="L2347">
        <v>2.4192</v>
      </c>
    </row>
    <row r="2348" spans="1:12" x14ac:dyDescent="0.25">
      <c r="A2348" s="1" t="s">
        <v>3285</v>
      </c>
      <c r="B2348" s="2">
        <v>41633</v>
      </c>
      <c r="C2348" s="2">
        <v>41639</v>
      </c>
      <c r="D2348" s="1" t="s">
        <v>3286</v>
      </c>
      <c r="E2348" s="1" t="s">
        <v>14</v>
      </c>
      <c r="F2348" s="1" t="s">
        <v>142</v>
      </c>
      <c r="G2348" s="1" t="s">
        <v>16</v>
      </c>
      <c r="H2348" s="1" t="s">
        <v>21</v>
      </c>
      <c r="I2348" s="1" t="s">
        <v>2871</v>
      </c>
      <c r="J2348">
        <v>43.96</v>
      </c>
      <c r="K2348">
        <v>7</v>
      </c>
      <c r="L2348">
        <v>18.463200000000001</v>
      </c>
    </row>
    <row r="2349" spans="1:12" x14ac:dyDescent="0.25">
      <c r="A2349" s="1" t="s">
        <v>3285</v>
      </c>
      <c r="B2349" s="2">
        <v>41633</v>
      </c>
      <c r="C2349" s="2">
        <v>41639</v>
      </c>
      <c r="D2349" s="1" t="s">
        <v>3286</v>
      </c>
      <c r="E2349" s="1" t="s">
        <v>14</v>
      </c>
      <c r="F2349" s="1" t="s">
        <v>142</v>
      </c>
      <c r="G2349" s="1" t="s">
        <v>16</v>
      </c>
      <c r="H2349" s="1" t="s">
        <v>128</v>
      </c>
      <c r="I2349" s="1" t="s">
        <v>159</v>
      </c>
      <c r="J2349">
        <v>39.76</v>
      </c>
      <c r="K2349">
        <v>7</v>
      </c>
      <c r="L2349">
        <v>18.687200000000001</v>
      </c>
    </row>
    <row r="2350" spans="1:12" x14ac:dyDescent="0.25">
      <c r="A2350" s="1" t="s">
        <v>3287</v>
      </c>
      <c r="B2350" s="2">
        <v>41753</v>
      </c>
      <c r="C2350" s="2">
        <v>41755</v>
      </c>
      <c r="D2350" s="1" t="s">
        <v>2052</v>
      </c>
      <c r="E2350" s="1" t="s">
        <v>14</v>
      </c>
      <c r="F2350" s="1" t="s">
        <v>133</v>
      </c>
      <c r="G2350" s="1" t="s">
        <v>16</v>
      </c>
      <c r="H2350" s="1" t="s">
        <v>21</v>
      </c>
      <c r="I2350" s="1" t="s">
        <v>1719</v>
      </c>
      <c r="J2350">
        <v>66.36</v>
      </c>
      <c r="K2350">
        <v>7</v>
      </c>
      <c r="L2350">
        <v>26.544</v>
      </c>
    </row>
    <row r="2351" spans="1:12" x14ac:dyDescent="0.25">
      <c r="A2351" s="1" t="s">
        <v>3287</v>
      </c>
      <c r="B2351" s="2">
        <v>41753</v>
      </c>
      <c r="C2351" s="2">
        <v>41755</v>
      </c>
      <c r="D2351" s="1" t="s">
        <v>2052</v>
      </c>
      <c r="E2351" s="1" t="s">
        <v>14</v>
      </c>
      <c r="F2351" s="1" t="s">
        <v>133</v>
      </c>
      <c r="G2351" s="1" t="s">
        <v>16</v>
      </c>
      <c r="H2351" s="1" t="s">
        <v>27</v>
      </c>
      <c r="I2351" s="1" t="s">
        <v>2084</v>
      </c>
      <c r="J2351">
        <v>92.88</v>
      </c>
      <c r="K2351">
        <v>6</v>
      </c>
      <c r="L2351">
        <v>30.186</v>
      </c>
    </row>
    <row r="2352" spans="1:12" x14ac:dyDescent="0.25">
      <c r="A2352" s="1" t="s">
        <v>3287</v>
      </c>
      <c r="B2352" s="2">
        <v>41753</v>
      </c>
      <c r="C2352" s="2">
        <v>41755</v>
      </c>
      <c r="D2352" s="1" t="s">
        <v>2052</v>
      </c>
      <c r="E2352" s="1" t="s">
        <v>14</v>
      </c>
      <c r="F2352" s="1" t="s">
        <v>133</v>
      </c>
      <c r="G2352" s="1" t="s">
        <v>16</v>
      </c>
      <c r="H2352" s="1" t="s">
        <v>21</v>
      </c>
      <c r="I2352" s="1" t="s">
        <v>3288</v>
      </c>
      <c r="J2352">
        <v>24.14</v>
      </c>
      <c r="K2352">
        <v>2</v>
      </c>
      <c r="L2352">
        <v>7.9661999999999997</v>
      </c>
    </row>
    <row r="2353" spans="1:12" x14ac:dyDescent="0.25">
      <c r="A2353" s="1" t="s">
        <v>3289</v>
      </c>
      <c r="B2353" s="2">
        <v>41782</v>
      </c>
      <c r="C2353" s="2">
        <v>41785</v>
      </c>
      <c r="D2353" s="1" t="s">
        <v>3290</v>
      </c>
      <c r="E2353" s="1" t="s">
        <v>14</v>
      </c>
      <c r="F2353" s="1" t="s">
        <v>15</v>
      </c>
      <c r="G2353" s="1" t="s">
        <v>16</v>
      </c>
      <c r="H2353" s="1" t="s">
        <v>23</v>
      </c>
      <c r="I2353" s="1" t="s">
        <v>2242</v>
      </c>
      <c r="J2353">
        <v>49.56</v>
      </c>
      <c r="K2353">
        <v>7</v>
      </c>
      <c r="L2353">
        <v>18.832799999999999</v>
      </c>
    </row>
    <row r="2354" spans="1:12" x14ac:dyDescent="0.25">
      <c r="A2354" s="1" t="s">
        <v>3291</v>
      </c>
      <c r="B2354" s="2">
        <v>41680</v>
      </c>
      <c r="C2354" s="2">
        <v>41684</v>
      </c>
      <c r="D2354" s="1" t="s">
        <v>3292</v>
      </c>
      <c r="E2354" s="1" t="s">
        <v>14</v>
      </c>
      <c r="F2354" s="1" t="s">
        <v>15</v>
      </c>
      <c r="G2354" s="1" t="s">
        <v>16</v>
      </c>
      <c r="H2354" s="1" t="s">
        <v>43</v>
      </c>
      <c r="I2354" s="1" t="s">
        <v>2014</v>
      </c>
      <c r="J2354">
        <v>354.9</v>
      </c>
      <c r="K2354">
        <v>5</v>
      </c>
      <c r="L2354">
        <v>17.745000000000001</v>
      </c>
    </row>
    <row r="2355" spans="1:12" x14ac:dyDescent="0.25">
      <c r="A2355" s="1" t="s">
        <v>3293</v>
      </c>
      <c r="B2355" s="2">
        <v>41064</v>
      </c>
      <c r="C2355" s="2">
        <v>41069</v>
      </c>
      <c r="D2355" s="1" t="s">
        <v>2778</v>
      </c>
      <c r="E2355" s="1" t="s">
        <v>14</v>
      </c>
      <c r="F2355" s="1" t="s">
        <v>15</v>
      </c>
      <c r="G2355" s="1" t="s">
        <v>16</v>
      </c>
      <c r="H2355" s="1" t="s">
        <v>58</v>
      </c>
      <c r="I2355" s="1" t="s">
        <v>3294</v>
      </c>
      <c r="J2355">
        <v>119.98</v>
      </c>
      <c r="K2355">
        <v>2</v>
      </c>
      <c r="L2355">
        <v>35.994</v>
      </c>
    </row>
    <row r="2356" spans="1:12" x14ac:dyDescent="0.25">
      <c r="A2356" s="1" t="s">
        <v>3293</v>
      </c>
      <c r="B2356" s="2">
        <v>41064</v>
      </c>
      <c r="C2356" s="2">
        <v>41069</v>
      </c>
      <c r="D2356" s="1" t="s">
        <v>2778</v>
      </c>
      <c r="E2356" s="1" t="s">
        <v>14</v>
      </c>
      <c r="F2356" s="1" t="s">
        <v>15</v>
      </c>
      <c r="G2356" s="1" t="s">
        <v>16</v>
      </c>
      <c r="H2356" s="1" t="s">
        <v>58</v>
      </c>
      <c r="I2356" s="1" t="s">
        <v>2663</v>
      </c>
      <c r="J2356">
        <v>989.97</v>
      </c>
      <c r="K2356">
        <v>3</v>
      </c>
      <c r="L2356">
        <v>395.988</v>
      </c>
    </row>
    <row r="2357" spans="1:12" x14ac:dyDescent="0.25">
      <c r="A2357" s="1" t="s">
        <v>3295</v>
      </c>
      <c r="B2357" s="2">
        <v>41801</v>
      </c>
      <c r="C2357" s="2">
        <v>41804</v>
      </c>
      <c r="D2357" s="1" t="s">
        <v>3296</v>
      </c>
      <c r="E2357" s="1" t="s">
        <v>14</v>
      </c>
      <c r="F2357" s="1" t="s">
        <v>1425</v>
      </c>
      <c r="G2357" s="1" t="s">
        <v>16</v>
      </c>
      <c r="H2357" s="1" t="s">
        <v>23</v>
      </c>
      <c r="I2357" s="1" t="s">
        <v>2444</v>
      </c>
      <c r="J2357">
        <v>14.7</v>
      </c>
      <c r="K2357">
        <v>7</v>
      </c>
      <c r="L2357">
        <v>4.1159999999999997</v>
      </c>
    </row>
    <row r="2358" spans="1:12" x14ac:dyDescent="0.25">
      <c r="A2358" s="1" t="s">
        <v>3297</v>
      </c>
      <c r="B2358" s="2">
        <v>41534</v>
      </c>
      <c r="C2358" s="2">
        <v>41540</v>
      </c>
      <c r="D2358" s="1" t="s">
        <v>2850</v>
      </c>
      <c r="E2358" s="1" t="s">
        <v>14</v>
      </c>
      <c r="F2358" s="1" t="s">
        <v>142</v>
      </c>
      <c r="G2358" s="1" t="s">
        <v>16</v>
      </c>
      <c r="H2358" s="1" t="s">
        <v>296</v>
      </c>
      <c r="I2358" s="1" t="s">
        <v>3298</v>
      </c>
      <c r="J2358">
        <v>273.666</v>
      </c>
      <c r="K2358">
        <v>2</v>
      </c>
      <c r="L2358">
        <v>-12.878399999999999</v>
      </c>
    </row>
    <row r="2359" spans="1:12" x14ac:dyDescent="0.25">
      <c r="A2359" s="1" t="s">
        <v>3297</v>
      </c>
      <c r="B2359" s="2">
        <v>41534</v>
      </c>
      <c r="C2359" s="2">
        <v>41540</v>
      </c>
      <c r="D2359" s="1" t="s">
        <v>2850</v>
      </c>
      <c r="E2359" s="1" t="s">
        <v>14</v>
      </c>
      <c r="F2359" s="1" t="s">
        <v>142</v>
      </c>
      <c r="G2359" s="1" t="s">
        <v>16</v>
      </c>
      <c r="H2359" s="1" t="s">
        <v>29</v>
      </c>
      <c r="I2359" s="1" t="s">
        <v>3299</v>
      </c>
      <c r="J2359">
        <v>17.48</v>
      </c>
      <c r="K2359">
        <v>4</v>
      </c>
      <c r="L2359">
        <v>4.5448000000000004</v>
      </c>
    </row>
    <row r="2360" spans="1:12" x14ac:dyDescent="0.25">
      <c r="A2360" s="1" t="s">
        <v>3300</v>
      </c>
      <c r="B2360" s="2">
        <v>41226</v>
      </c>
      <c r="C2360" s="2">
        <v>41230</v>
      </c>
      <c r="D2360" s="1" t="s">
        <v>2487</v>
      </c>
      <c r="E2360" s="1" t="s">
        <v>14</v>
      </c>
      <c r="F2360" s="1" t="s">
        <v>2552</v>
      </c>
      <c r="G2360" s="1" t="s">
        <v>375</v>
      </c>
      <c r="H2360" s="1" t="s">
        <v>25</v>
      </c>
      <c r="I2360" s="1" t="s">
        <v>3019</v>
      </c>
      <c r="J2360">
        <v>339.96</v>
      </c>
      <c r="K2360">
        <v>5</v>
      </c>
      <c r="L2360">
        <v>42.494999999999997</v>
      </c>
    </row>
    <row r="2361" spans="1:12" x14ac:dyDescent="0.25">
      <c r="A2361" s="1" t="s">
        <v>3300</v>
      </c>
      <c r="B2361" s="2">
        <v>41226</v>
      </c>
      <c r="C2361" s="2">
        <v>41230</v>
      </c>
      <c r="D2361" s="1" t="s">
        <v>2487</v>
      </c>
      <c r="E2361" s="1" t="s">
        <v>14</v>
      </c>
      <c r="F2361" s="1" t="s">
        <v>2552</v>
      </c>
      <c r="G2361" s="1" t="s">
        <v>375</v>
      </c>
      <c r="H2361" s="1" t="s">
        <v>21</v>
      </c>
      <c r="I2361" s="1" t="s">
        <v>552</v>
      </c>
      <c r="J2361">
        <v>63.98</v>
      </c>
      <c r="K2361">
        <v>7</v>
      </c>
      <c r="L2361">
        <v>21.7532</v>
      </c>
    </row>
    <row r="2362" spans="1:12" x14ac:dyDescent="0.25">
      <c r="A2362" s="1" t="s">
        <v>3301</v>
      </c>
      <c r="B2362" s="2">
        <v>41475</v>
      </c>
      <c r="C2362" s="2">
        <v>41477</v>
      </c>
      <c r="D2362" s="1" t="s">
        <v>2474</v>
      </c>
      <c r="E2362" s="1" t="s">
        <v>14</v>
      </c>
      <c r="F2362" s="1" t="s">
        <v>47</v>
      </c>
      <c r="G2362" s="1" t="s">
        <v>16</v>
      </c>
      <c r="H2362" s="1" t="s">
        <v>25</v>
      </c>
      <c r="I2362" s="1" t="s">
        <v>3302</v>
      </c>
      <c r="J2362">
        <v>35.984000000000002</v>
      </c>
      <c r="K2362">
        <v>2</v>
      </c>
      <c r="L2362">
        <v>4.4980000000000002</v>
      </c>
    </row>
    <row r="2363" spans="1:12" x14ac:dyDescent="0.25">
      <c r="A2363" s="1" t="s">
        <v>3301</v>
      </c>
      <c r="B2363" s="2">
        <v>41475</v>
      </c>
      <c r="C2363" s="2">
        <v>41477</v>
      </c>
      <c r="D2363" s="1" t="s">
        <v>2474</v>
      </c>
      <c r="E2363" s="1" t="s">
        <v>14</v>
      </c>
      <c r="F2363" s="1" t="s">
        <v>47</v>
      </c>
      <c r="G2363" s="1" t="s">
        <v>16</v>
      </c>
      <c r="H2363" s="1" t="s">
        <v>58</v>
      </c>
      <c r="I2363" s="1" t="s">
        <v>2759</v>
      </c>
      <c r="J2363">
        <v>389.97</v>
      </c>
      <c r="K2363">
        <v>3</v>
      </c>
      <c r="L2363">
        <v>132.5898</v>
      </c>
    </row>
    <row r="2364" spans="1:12" x14ac:dyDescent="0.25">
      <c r="A2364" s="1" t="s">
        <v>3303</v>
      </c>
      <c r="B2364" s="2">
        <v>41409</v>
      </c>
      <c r="C2364" s="2">
        <v>41409</v>
      </c>
      <c r="D2364" s="1" t="s">
        <v>2199</v>
      </c>
      <c r="E2364" s="1" t="s">
        <v>14</v>
      </c>
      <c r="F2364" s="1" t="s">
        <v>2419</v>
      </c>
      <c r="G2364" s="1" t="s">
        <v>73</v>
      </c>
      <c r="H2364" s="1" t="s">
        <v>58</v>
      </c>
      <c r="I2364" s="1" t="s">
        <v>382</v>
      </c>
      <c r="J2364">
        <v>185.52799999999999</v>
      </c>
      <c r="K2364">
        <v>7</v>
      </c>
      <c r="L2364">
        <v>48.701099999999997</v>
      </c>
    </row>
    <row r="2365" spans="1:12" x14ac:dyDescent="0.25">
      <c r="A2365" s="1" t="s">
        <v>3304</v>
      </c>
      <c r="B2365" s="2">
        <v>41929</v>
      </c>
      <c r="C2365" s="2">
        <v>41934</v>
      </c>
      <c r="D2365" s="1" t="s">
        <v>1797</v>
      </c>
      <c r="E2365" s="1" t="s">
        <v>14</v>
      </c>
      <c r="F2365" s="1" t="s">
        <v>2419</v>
      </c>
      <c r="G2365" s="1" t="s">
        <v>73</v>
      </c>
      <c r="H2365" s="1" t="s">
        <v>736</v>
      </c>
      <c r="I2365" s="1" t="s">
        <v>3305</v>
      </c>
      <c r="J2365">
        <v>599.98500000000001</v>
      </c>
      <c r="K2365">
        <v>5</v>
      </c>
      <c r="L2365">
        <v>-479.988</v>
      </c>
    </row>
    <row r="2366" spans="1:12" x14ac:dyDescent="0.25">
      <c r="A2366" s="1" t="s">
        <v>3306</v>
      </c>
      <c r="B2366" s="2">
        <v>41927</v>
      </c>
      <c r="C2366" s="2">
        <v>41932</v>
      </c>
      <c r="D2366" s="1" t="s">
        <v>1211</v>
      </c>
      <c r="E2366" s="1" t="s">
        <v>14</v>
      </c>
      <c r="F2366" s="1" t="s">
        <v>47</v>
      </c>
      <c r="G2366" s="1" t="s">
        <v>16</v>
      </c>
      <c r="H2366" s="1" t="s">
        <v>58</v>
      </c>
      <c r="I2366" s="1" t="s">
        <v>3307</v>
      </c>
      <c r="J2366">
        <v>46.36</v>
      </c>
      <c r="K2366">
        <v>4</v>
      </c>
      <c r="L2366">
        <v>15.2988</v>
      </c>
    </row>
    <row r="2367" spans="1:12" x14ac:dyDescent="0.25">
      <c r="A2367" s="1" t="s">
        <v>3308</v>
      </c>
      <c r="B2367" s="2">
        <v>41304</v>
      </c>
      <c r="C2367" s="2">
        <v>41305</v>
      </c>
      <c r="D2367" s="1" t="s">
        <v>1067</v>
      </c>
      <c r="E2367" s="1" t="s">
        <v>14</v>
      </c>
      <c r="F2367" s="1" t="s">
        <v>47</v>
      </c>
      <c r="G2367" s="1" t="s">
        <v>16</v>
      </c>
      <c r="H2367" s="1" t="s">
        <v>43</v>
      </c>
      <c r="I2367" s="1" t="s">
        <v>1697</v>
      </c>
      <c r="J2367">
        <v>305.01</v>
      </c>
      <c r="K2367">
        <v>9</v>
      </c>
      <c r="L2367">
        <v>76.252499999999998</v>
      </c>
    </row>
    <row r="2368" spans="1:12" x14ac:dyDescent="0.25">
      <c r="A2368" s="1" t="s">
        <v>3308</v>
      </c>
      <c r="B2368" s="2">
        <v>41304</v>
      </c>
      <c r="C2368" s="2">
        <v>41305</v>
      </c>
      <c r="D2368" s="1" t="s">
        <v>1067</v>
      </c>
      <c r="E2368" s="1" t="s">
        <v>14</v>
      </c>
      <c r="F2368" s="1" t="s">
        <v>47</v>
      </c>
      <c r="G2368" s="1" t="s">
        <v>16</v>
      </c>
      <c r="H2368" s="1" t="s">
        <v>27</v>
      </c>
      <c r="I2368" s="1" t="s">
        <v>121</v>
      </c>
      <c r="J2368">
        <v>50.783999999999999</v>
      </c>
      <c r="K2368">
        <v>2</v>
      </c>
      <c r="L2368">
        <v>17.7744</v>
      </c>
    </row>
    <row r="2369" spans="1:12" x14ac:dyDescent="0.25">
      <c r="A2369" s="1" t="s">
        <v>3308</v>
      </c>
      <c r="B2369" s="2">
        <v>41304</v>
      </c>
      <c r="C2369" s="2">
        <v>41305</v>
      </c>
      <c r="D2369" s="1" t="s">
        <v>1067</v>
      </c>
      <c r="E2369" s="1" t="s">
        <v>14</v>
      </c>
      <c r="F2369" s="1" t="s">
        <v>47</v>
      </c>
      <c r="G2369" s="1" t="s">
        <v>16</v>
      </c>
      <c r="H2369" s="1" t="s">
        <v>17</v>
      </c>
      <c r="I2369" s="1" t="s">
        <v>1590</v>
      </c>
      <c r="J2369">
        <v>26.01</v>
      </c>
      <c r="K2369">
        <v>9</v>
      </c>
      <c r="L2369">
        <v>12.2247</v>
      </c>
    </row>
    <row r="2370" spans="1:12" x14ac:dyDescent="0.25">
      <c r="A2370" s="1" t="s">
        <v>3309</v>
      </c>
      <c r="B2370" s="2">
        <v>41297</v>
      </c>
      <c r="C2370" s="2">
        <v>41303</v>
      </c>
      <c r="D2370" s="1" t="s">
        <v>3310</v>
      </c>
      <c r="E2370" s="1" t="s">
        <v>14</v>
      </c>
      <c r="F2370" s="1" t="s">
        <v>15</v>
      </c>
      <c r="G2370" s="1" t="s">
        <v>16</v>
      </c>
      <c r="H2370" s="1" t="s">
        <v>21</v>
      </c>
      <c r="I2370" s="1" t="s">
        <v>3311</v>
      </c>
      <c r="J2370">
        <v>59.99</v>
      </c>
      <c r="K2370">
        <v>7</v>
      </c>
      <c r="L2370">
        <v>21.596399999999999</v>
      </c>
    </row>
    <row r="2371" spans="1:12" x14ac:dyDescent="0.25">
      <c r="A2371" s="1" t="s">
        <v>3312</v>
      </c>
      <c r="B2371" s="2">
        <v>41055</v>
      </c>
      <c r="C2371" s="2">
        <v>41060</v>
      </c>
      <c r="D2371" s="1" t="s">
        <v>156</v>
      </c>
      <c r="E2371" s="1" t="s">
        <v>14</v>
      </c>
      <c r="F2371" s="1" t="s">
        <v>975</v>
      </c>
      <c r="G2371" s="1" t="s">
        <v>37</v>
      </c>
      <c r="H2371" s="1" t="s">
        <v>21</v>
      </c>
      <c r="I2371" s="1" t="s">
        <v>3313</v>
      </c>
      <c r="J2371">
        <v>20.239999999999998</v>
      </c>
      <c r="K2371">
        <v>1</v>
      </c>
      <c r="L2371">
        <v>7.8936000000000002</v>
      </c>
    </row>
    <row r="2372" spans="1:12" x14ac:dyDescent="0.25">
      <c r="A2372" s="1" t="s">
        <v>3314</v>
      </c>
      <c r="B2372" s="2">
        <v>41584</v>
      </c>
      <c r="C2372" s="2">
        <v>41586</v>
      </c>
      <c r="D2372" s="1" t="s">
        <v>193</v>
      </c>
      <c r="E2372" s="1" t="s">
        <v>14</v>
      </c>
      <c r="F2372" s="1" t="s">
        <v>142</v>
      </c>
      <c r="G2372" s="1" t="s">
        <v>16</v>
      </c>
      <c r="H2372" s="1" t="s">
        <v>58</v>
      </c>
      <c r="I2372" s="1" t="s">
        <v>2696</v>
      </c>
      <c r="J2372">
        <v>72</v>
      </c>
      <c r="K2372">
        <v>4</v>
      </c>
      <c r="L2372">
        <v>12.96</v>
      </c>
    </row>
    <row r="2373" spans="1:12" x14ac:dyDescent="0.25">
      <c r="A2373" s="1" t="s">
        <v>3314</v>
      </c>
      <c r="B2373" s="2">
        <v>41584</v>
      </c>
      <c r="C2373" s="2">
        <v>41586</v>
      </c>
      <c r="D2373" s="1" t="s">
        <v>193</v>
      </c>
      <c r="E2373" s="1" t="s">
        <v>14</v>
      </c>
      <c r="F2373" s="1" t="s">
        <v>142</v>
      </c>
      <c r="G2373" s="1" t="s">
        <v>16</v>
      </c>
      <c r="H2373" s="1" t="s">
        <v>110</v>
      </c>
      <c r="I2373" s="1" t="s">
        <v>1709</v>
      </c>
      <c r="J2373">
        <v>113.88800000000001</v>
      </c>
      <c r="K2373">
        <v>2</v>
      </c>
      <c r="L2373">
        <v>9.9651999999999994</v>
      </c>
    </row>
    <row r="2374" spans="1:12" x14ac:dyDescent="0.25">
      <c r="A2374" s="1" t="s">
        <v>3314</v>
      </c>
      <c r="B2374" s="2">
        <v>41584</v>
      </c>
      <c r="C2374" s="2">
        <v>41586</v>
      </c>
      <c r="D2374" s="1" t="s">
        <v>193</v>
      </c>
      <c r="E2374" s="1" t="s">
        <v>14</v>
      </c>
      <c r="F2374" s="1" t="s">
        <v>142</v>
      </c>
      <c r="G2374" s="1" t="s">
        <v>16</v>
      </c>
      <c r="H2374" s="1" t="s">
        <v>128</v>
      </c>
      <c r="I2374" s="1" t="s">
        <v>2568</v>
      </c>
      <c r="J2374">
        <v>158.13</v>
      </c>
      <c r="K2374">
        <v>3</v>
      </c>
      <c r="L2374">
        <v>77.483699999999999</v>
      </c>
    </row>
    <row r="2375" spans="1:12" x14ac:dyDescent="0.25">
      <c r="A2375" s="1" t="s">
        <v>3315</v>
      </c>
      <c r="B2375" s="2">
        <v>41961</v>
      </c>
      <c r="C2375" s="2">
        <v>41965</v>
      </c>
      <c r="D2375" s="1" t="s">
        <v>3316</v>
      </c>
      <c r="E2375" s="1" t="s">
        <v>14</v>
      </c>
      <c r="F2375" s="1" t="s">
        <v>3317</v>
      </c>
      <c r="G2375" s="1" t="s">
        <v>88</v>
      </c>
      <c r="H2375" s="1" t="s">
        <v>67</v>
      </c>
      <c r="I2375" s="1" t="s">
        <v>3109</v>
      </c>
      <c r="J2375">
        <v>19.608000000000001</v>
      </c>
      <c r="K2375">
        <v>3</v>
      </c>
      <c r="L2375">
        <v>6.6177000000000001</v>
      </c>
    </row>
    <row r="2376" spans="1:12" x14ac:dyDescent="0.25">
      <c r="A2376" s="1" t="s">
        <v>3315</v>
      </c>
      <c r="B2376" s="2">
        <v>41961</v>
      </c>
      <c r="C2376" s="2">
        <v>41965</v>
      </c>
      <c r="D2376" s="1" t="s">
        <v>3316</v>
      </c>
      <c r="E2376" s="1" t="s">
        <v>14</v>
      </c>
      <c r="F2376" s="1" t="s">
        <v>3317</v>
      </c>
      <c r="G2376" s="1" t="s">
        <v>88</v>
      </c>
      <c r="H2376" s="1" t="s">
        <v>27</v>
      </c>
      <c r="I2376" s="1" t="s">
        <v>2134</v>
      </c>
      <c r="J2376">
        <v>4.1580000000000004</v>
      </c>
      <c r="K2376">
        <v>7</v>
      </c>
      <c r="L2376">
        <v>-3.4649999999999999</v>
      </c>
    </row>
    <row r="2377" spans="1:12" x14ac:dyDescent="0.25">
      <c r="A2377" s="1" t="s">
        <v>3318</v>
      </c>
      <c r="B2377" s="2">
        <v>41954</v>
      </c>
      <c r="C2377" s="2">
        <v>41961</v>
      </c>
      <c r="D2377" s="1" t="s">
        <v>948</v>
      </c>
      <c r="E2377" s="1" t="s">
        <v>14</v>
      </c>
      <c r="F2377" s="1" t="s">
        <v>2430</v>
      </c>
      <c r="G2377" s="1" t="s">
        <v>37</v>
      </c>
      <c r="H2377" s="1" t="s">
        <v>29</v>
      </c>
      <c r="I2377" s="1" t="s">
        <v>3319</v>
      </c>
      <c r="J2377">
        <v>400.8</v>
      </c>
      <c r="K2377">
        <v>5</v>
      </c>
      <c r="L2377">
        <v>112.224</v>
      </c>
    </row>
    <row r="2378" spans="1:12" x14ac:dyDescent="0.25">
      <c r="A2378" s="1" t="s">
        <v>3318</v>
      </c>
      <c r="B2378" s="2">
        <v>41954</v>
      </c>
      <c r="C2378" s="2">
        <v>41961</v>
      </c>
      <c r="D2378" s="1" t="s">
        <v>948</v>
      </c>
      <c r="E2378" s="1" t="s">
        <v>14</v>
      </c>
      <c r="F2378" s="1" t="s">
        <v>2430</v>
      </c>
      <c r="G2378" s="1" t="s">
        <v>37</v>
      </c>
      <c r="H2378" s="1" t="s">
        <v>27</v>
      </c>
      <c r="I2378" s="1" t="s">
        <v>1740</v>
      </c>
      <c r="J2378">
        <v>28.792000000000002</v>
      </c>
      <c r="K2378">
        <v>1</v>
      </c>
      <c r="L2378">
        <v>10.077199999999999</v>
      </c>
    </row>
    <row r="2379" spans="1:12" x14ac:dyDescent="0.25">
      <c r="A2379" s="1" t="s">
        <v>3320</v>
      </c>
      <c r="B2379" s="2">
        <v>40620</v>
      </c>
      <c r="C2379" s="2">
        <v>40626</v>
      </c>
      <c r="D2379" s="1" t="s">
        <v>2490</v>
      </c>
      <c r="E2379" s="1" t="s">
        <v>14</v>
      </c>
      <c r="F2379" s="1" t="s">
        <v>3321</v>
      </c>
      <c r="G2379" s="1" t="s">
        <v>16</v>
      </c>
      <c r="H2379" s="1" t="s">
        <v>21</v>
      </c>
      <c r="I2379" s="1" t="s">
        <v>2978</v>
      </c>
      <c r="J2379">
        <v>111</v>
      </c>
      <c r="K2379">
        <v>2</v>
      </c>
      <c r="L2379">
        <v>14.43</v>
      </c>
    </row>
    <row r="2380" spans="1:12" x14ac:dyDescent="0.25">
      <c r="A2380" s="1" t="s">
        <v>3320</v>
      </c>
      <c r="B2380" s="2">
        <v>40620</v>
      </c>
      <c r="C2380" s="2">
        <v>40626</v>
      </c>
      <c r="D2380" s="1" t="s">
        <v>2490</v>
      </c>
      <c r="E2380" s="1" t="s">
        <v>14</v>
      </c>
      <c r="F2380" s="1" t="s">
        <v>3321</v>
      </c>
      <c r="G2380" s="1" t="s">
        <v>16</v>
      </c>
      <c r="H2380" s="1" t="s">
        <v>736</v>
      </c>
      <c r="I2380" s="1" t="s">
        <v>3305</v>
      </c>
      <c r="J2380">
        <v>1279.9680000000001</v>
      </c>
      <c r="K2380">
        <v>4</v>
      </c>
      <c r="L2380">
        <v>415.9896</v>
      </c>
    </row>
    <row r="2381" spans="1:12" x14ac:dyDescent="0.25">
      <c r="A2381" s="1" t="s">
        <v>3320</v>
      </c>
      <c r="B2381" s="2">
        <v>40620</v>
      </c>
      <c r="C2381" s="2">
        <v>40626</v>
      </c>
      <c r="D2381" s="1" t="s">
        <v>2490</v>
      </c>
      <c r="E2381" s="1" t="s">
        <v>14</v>
      </c>
      <c r="F2381" s="1" t="s">
        <v>3321</v>
      </c>
      <c r="G2381" s="1" t="s">
        <v>16</v>
      </c>
      <c r="H2381" s="1" t="s">
        <v>43</v>
      </c>
      <c r="I2381" s="1" t="s">
        <v>1273</v>
      </c>
      <c r="J2381">
        <v>1856.19</v>
      </c>
      <c r="K2381">
        <v>7</v>
      </c>
      <c r="L2381">
        <v>334.11419999999998</v>
      </c>
    </row>
    <row r="2382" spans="1:12" x14ac:dyDescent="0.25">
      <c r="A2382" s="1" t="s">
        <v>3322</v>
      </c>
      <c r="B2382" s="2">
        <v>41904</v>
      </c>
      <c r="C2382" s="2">
        <v>41906</v>
      </c>
      <c r="D2382" s="1" t="s">
        <v>3148</v>
      </c>
      <c r="E2382" s="1" t="s">
        <v>14</v>
      </c>
      <c r="F2382" s="1" t="s">
        <v>15</v>
      </c>
      <c r="G2382" s="1" t="s">
        <v>16</v>
      </c>
      <c r="H2382" s="1" t="s">
        <v>43</v>
      </c>
      <c r="I2382" s="1" t="s">
        <v>3323</v>
      </c>
      <c r="J2382">
        <v>15.51</v>
      </c>
      <c r="K2382">
        <v>1</v>
      </c>
      <c r="L2382">
        <v>3.8774999999999999</v>
      </c>
    </row>
    <row r="2383" spans="1:12" x14ac:dyDescent="0.25">
      <c r="A2383" s="1" t="s">
        <v>3324</v>
      </c>
      <c r="B2383" s="2">
        <v>41954</v>
      </c>
      <c r="C2383" s="2">
        <v>41960</v>
      </c>
      <c r="D2383" s="1" t="s">
        <v>956</v>
      </c>
      <c r="E2383" s="1" t="s">
        <v>14</v>
      </c>
      <c r="F2383" s="1" t="s">
        <v>3325</v>
      </c>
      <c r="G2383" s="1" t="s">
        <v>16</v>
      </c>
      <c r="H2383" s="1" t="s">
        <v>58</v>
      </c>
      <c r="I2383" s="1" t="s">
        <v>3326</v>
      </c>
      <c r="J2383">
        <v>111.79</v>
      </c>
      <c r="K2383">
        <v>7</v>
      </c>
      <c r="L2383">
        <v>43.598100000000002</v>
      </c>
    </row>
    <row r="2384" spans="1:12" x14ac:dyDescent="0.25">
      <c r="A2384" s="1" t="s">
        <v>3327</v>
      </c>
      <c r="B2384" s="2">
        <v>41677</v>
      </c>
      <c r="C2384" s="2">
        <v>41684</v>
      </c>
      <c r="D2384" s="1" t="s">
        <v>689</v>
      </c>
      <c r="E2384" s="1" t="s">
        <v>14</v>
      </c>
      <c r="F2384" s="1" t="s">
        <v>47</v>
      </c>
      <c r="G2384" s="1" t="s">
        <v>16</v>
      </c>
      <c r="H2384" s="1" t="s">
        <v>67</v>
      </c>
      <c r="I2384" s="1" t="s">
        <v>2936</v>
      </c>
      <c r="J2384">
        <v>29.9</v>
      </c>
      <c r="K2384">
        <v>5</v>
      </c>
      <c r="L2384">
        <v>13.455</v>
      </c>
    </row>
    <row r="2385" spans="1:12" x14ac:dyDescent="0.25">
      <c r="A2385" s="1" t="s">
        <v>3328</v>
      </c>
      <c r="B2385" s="2">
        <v>41557</v>
      </c>
      <c r="C2385" s="2">
        <v>41562</v>
      </c>
      <c r="D2385" s="1" t="s">
        <v>1373</v>
      </c>
      <c r="E2385" s="1" t="s">
        <v>14</v>
      </c>
      <c r="F2385" s="1" t="s">
        <v>105</v>
      </c>
      <c r="G2385" s="1" t="s">
        <v>73</v>
      </c>
      <c r="H2385" s="1" t="s">
        <v>23</v>
      </c>
      <c r="I2385" s="1" t="s">
        <v>976</v>
      </c>
      <c r="J2385">
        <v>1.4079999999999999</v>
      </c>
      <c r="K2385">
        <v>1</v>
      </c>
      <c r="L2385">
        <v>0.15840000000000001</v>
      </c>
    </row>
    <row r="2386" spans="1:12" x14ac:dyDescent="0.25">
      <c r="A2386" s="1" t="s">
        <v>3328</v>
      </c>
      <c r="B2386" s="2">
        <v>41557</v>
      </c>
      <c r="C2386" s="2">
        <v>41562</v>
      </c>
      <c r="D2386" s="1" t="s">
        <v>1373</v>
      </c>
      <c r="E2386" s="1" t="s">
        <v>14</v>
      </c>
      <c r="F2386" s="1" t="s">
        <v>105</v>
      </c>
      <c r="G2386" s="1" t="s">
        <v>73</v>
      </c>
      <c r="H2386" s="1" t="s">
        <v>21</v>
      </c>
      <c r="I2386" s="1" t="s">
        <v>3055</v>
      </c>
      <c r="J2386">
        <v>169.56800000000001</v>
      </c>
      <c r="K2386">
        <v>2</v>
      </c>
      <c r="L2386">
        <v>0</v>
      </c>
    </row>
    <row r="2387" spans="1:12" x14ac:dyDescent="0.25">
      <c r="A2387" s="1" t="s">
        <v>3329</v>
      </c>
      <c r="B2387" s="2">
        <v>41377</v>
      </c>
      <c r="C2387" s="2">
        <v>41379</v>
      </c>
      <c r="D2387" s="1" t="s">
        <v>1543</v>
      </c>
      <c r="E2387" s="1" t="s">
        <v>14</v>
      </c>
      <c r="F2387" s="1" t="s">
        <v>15</v>
      </c>
      <c r="G2387" s="1" t="s">
        <v>16</v>
      </c>
      <c r="H2387" s="1" t="s">
        <v>67</v>
      </c>
      <c r="I2387" s="1" t="s">
        <v>3330</v>
      </c>
      <c r="J2387">
        <v>19.440000000000001</v>
      </c>
      <c r="K2387">
        <v>3</v>
      </c>
      <c r="L2387">
        <v>9.3312000000000008</v>
      </c>
    </row>
    <row r="2388" spans="1:12" x14ac:dyDescent="0.25">
      <c r="A2388" s="1" t="s">
        <v>3329</v>
      </c>
      <c r="B2388" s="2">
        <v>41377</v>
      </c>
      <c r="C2388" s="2">
        <v>41379</v>
      </c>
      <c r="D2388" s="1" t="s">
        <v>1543</v>
      </c>
      <c r="E2388" s="1" t="s">
        <v>14</v>
      </c>
      <c r="F2388" s="1" t="s">
        <v>15</v>
      </c>
      <c r="G2388" s="1" t="s">
        <v>16</v>
      </c>
      <c r="H2388" s="1" t="s">
        <v>110</v>
      </c>
      <c r="I2388" s="1" t="s">
        <v>320</v>
      </c>
      <c r="J2388">
        <v>194.352</v>
      </c>
      <c r="K2388">
        <v>3</v>
      </c>
      <c r="L2388">
        <v>-36.441000000000003</v>
      </c>
    </row>
    <row r="2389" spans="1:12" x14ac:dyDescent="0.25">
      <c r="A2389" s="1" t="s">
        <v>3329</v>
      </c>
      <c r="B2389" s="2">
        <v>41377</v>
      </c>
      <c r="C2389" s="2">
        <v>41379</v>
      </c>
      <c r="D2389" s="1" t="s">
        <v>1543</v>
      </c>
      <c r="E2389" s="1" t="s">
        <v>14</v>
      </c>
      <c r="F2389" s="1" t="s">
        <v>15</v>
      </c>
      <c r="G2389" s="1" t="s">
        <v>16</v>
      </c>
      <c r="H2389" s="1" t="s">
        <v>27</v>
      </c>
      <c r="I2389" s="1" t="s">
        <v>678</v>
      </c>
      <c r="J2389">
        <v>36.624000000000002</v>
      </c>
      <c r="K2389">
        <v>3</v>
      </c>
      <c r="L2389">
        <v>13.734</v>
      </c>
    </row>
    <row r="2390" spans="1:12" x14ac:dyDescent="0.25">
      <c r="A2390" s="1" t="s">
        <v>3331</v>
      </c>
      <c r="B2390" s="2">
        <v>41647</v>
      </c>
      <c r="C2390" s="2">
        <v>41649</v>
      </c>
      <c r="D2390" s="1" t="s">
        <v>834</v>
      </c>
      <c r="E2390" s="1" t="s">
        <v>14</v>
      </c>
      <c r="F2390" s="1" t="s">
        <v>240</v>
      </c>
      <c r="G2390" s="1" t="s">
        <v>16</v>
      </c>
      <c r="H2390" s="1" t="s">
        <v>43</v>
      </c>
      <c r="I2390" s="1" t="s">
        <v>1733</v>
      </c>
      <c r="J2390">
        <v>153.78</v>
      </c>
      <c r="K2390">
        <v>11</v>
      </c>
      <c r="L2390">
        <v>44.596200000000003</v>
      </c>
    </row>
    <row r="2391" spans="1:12" x14ac:dyDescent="0.25">
      <c r="A2391" s="1" t="s">
        <v>3331</v>
      </c>
      <c r="B2391" s="2">
        <v>41647</v>
      </c>
      <c r="C2391" s="2">
        <v>41649</v>
      </c>
      <c r="D2391" s="1" t="s">
        <v>834</v>
      </c>
      <c r="E2391" s="1" t="s">
        <v>14</v>
      </c>
      <c r="F2391" s="1" t="s">
        <v>240</v>
      </c>
      <c r="G2391" s="1" t="s">
        <v>16</v>
      </c>
      <c r="H2391" s="1" t="s">
        <v>43</v>
      </c>
      <c r="I2391" s="1" t="s">
        <v>2282</v>
      </c>
      <c r="J2391">
        <v>61.02</v>
      </c>
      <c r="K2391">
        <v>3</v>
      </c>
      <c r="L2391">
        <v>0.61019999999999996</v>
      </c>
    </row>
    <row r="2392" spans="1:12" x14ac:dyDescent="0.25">
      <c r="A2392" s="1" t="s">
        <v>3331</v>
      </c>
      <c r="B2392" s="2">
        <v>41647</v>
      </c>
      <c r="C2392" s="2">
        <v>41649</v>
      </c>
      <c r="D2392" s="1" t="s">
        <v>834</v>
      </c>
      <c r="E2392" s="1" t="s">
        <v>14</v>
      </c>
      <c r="F2392" s="1" t="s">
        <v>240</v>
      </c>
      <c r="G2392" s="1" t="s">
        <v>16</v>
      </c>
      <c r="H2392" s="1" t="s">
        <v>122</v>
      </c>
      <c r="I2392" s="1" t="s">
        <v>3332</v>
      </c>
      <c r="J2392">
        <v>110.11</v>
      </c>
      <c r="K2392">
        <v>7</v>
      </c>
      <c r="L2392">
        <v>31.931899999999999</v>
      </c>
    </row>
    <row r="2393" spans="1:12" x14ac:dyDescent="0.25">
      <c r="A2393" s="1" t="s">
        <v>3331</v>
      </c>
      <c r="B2393" s="2">
        <v>41647</v>
      </c>
      <c r="C2393" s="2">
        <v>41649</v>
      </c>
      <c r="D2393" s="1" t="s">
        <v>834</v>
      </c>
      <c r="E2393" s="1" t="s">
        <v>14</v>
      </c>
      <c r="F2393" s="1" t="s">
        <v>240</v>
      </c>
      <c r="G2393" s="1" t="s">
        <v>16</v>
      </c>
      <c r="H2393" s="1" t="s">
        <v>119</v>
      </c>
      <c r="I2393" s="1" t="s">
        <v>159</v>
      </c>
      <c r="J2393">
        <v>7.89</v>
      </c>
      <c r="K2393">
        <v>1</v>
      </c>
      <c r="L2393">
        <v>3.5505</v>
      </c>
    </row>
    <row r="2394" spans="1:12" x14ac:dyDescent="0.25">
      <c r="A2394" s="1" t="s">
        <v>3333</v>
      </c>
      <c r="B2394" s="2">
        <v>41865</v>
      </c>
      <c r="C2394" s="2">
        <v>41872</v>
      </c>
      <c r="D2394" s="1" t="s">
        <v>2101</v>
      </c>
      <c r="E2394" s="1" t="s">
        <v>14</v>
      </c>
      <c r="F2394" s="1" t="s">
        <v>197</v>
      </c>
      <c r="G2394" s="1" t="s">
        <v>16</v>
      </c>
      <c r="H2394" s="1" t="s">
        <v>27</v>
      </c>
      <c r="I2394" s="1" t="s">
        <v>411</v>
      </c>
      <c r="J2394">
        <v>36.024000000000001</v>
      </c>
      <c r="K2394">
        <v>3</v>
      </c>
      <c r="L2394">
        <v>11.707800000000001</v>
      </c>
    </row>
    <row r="2395" spans="1:12" x14ac:dyDescent="0.25">
      <c r="A2395" s="1" t="s">
        <v>3334</v>
      </c>
      <c r="B2395" s="2">
        <v>40805</v>
      </c>
      <c r="C2395" s="2">
        <v>40809</v>
      </c>
      <c r="D2395" s="1" t="s">
        <v>2298</v>
      </c>
      <c r="E2395" s="1" t="s">
        <v>14</v>
      </c>
      <c r="F2395" s="1" t="s">
        <v>36</v>
      </c>
      <c r="G2395" s="1" t="s">
        <v>37</v>
      </c>
      <c r="H2395" s="1" t="s">
        <v>43</v>
      </c>
      <c r="I2395" s="1" t="s">
        <v>338</v>
      </c>
      <c r="J2395">
        <v>92.52</v>
      </c>
      <c r="K2395">
        <v>6</v>
      </c>
      <c r="L2395">
        <v>24.980399999999999</v>
      </c>
    </row>
    <row r="2396" spans="1:12" x14ac:dyDescent="0.25">
      <c r="A2396" s="1" t="s">
        <v>3335</v>
      </c>
      <c r="B2396" s="2">
        <v>41762</v>
      </c>
      <c r="C2396" s="2">
        <v>41766</v>
      </c>
      <c r="D2396" s="1" t="s">
        <v>3336</v>
      </c>
      <c r="E2396" s="1" t="s">
        <v>14</v>
      </c>
      <c r="F2396" s="1" t="s">
        <v>15</v>
      </c>
      <c r="G2396" s="1" t="s">
        <v>16</v>
      </c>
      <c r="H2396" s="1" t="s">
        <v>67</v>
      </c>
      <c r="I2396" s="1" t="s">
        <v>1569</v>
      </c>
      <c r="J2396">
        <v>15.7</v>
      </c>
      <c r="K2396">
        <v>5</v>
      </c>
      <c r="L2396">
        <v>7.0650000000000004</v>
      </c>
    </row>
    <row r="2397" spans="1:12" x14ac:dyDescent="0.25">
      <c r="A2397" s="1" t="s">
        <v>3335</v>
      </c>
      <c r="B2397" s="2">
        <v>41762</v>
      </c>
      <c r="C2397" s="2">
        <v>41766</v>
      </c>
      <c r="D2397" s="1" t="s">
        <v>3336</v>
      </c>
      <c r="E2397" s="1" t="s">
        <v>14</v>
      </c>
      <c r="F2397" s="1" t="s">
        <v>15</v>
      </c>
      <c r="G2397" s="1" t="s">
        <v>16</v>
      </c>
      <c r="H2397" s="1" t="s">
        <v>23</v>
      </c>
      <c r="I2397" s="1" t="s">
        <v>1801</v>
      </c>
      <c r="J2397">
        <v>59.52</v>
      </c>
      <c r="K2397">
        <v>3</v>
      </c>
      <c r="L2397">
        <v>15.475199999999999</v>
      </c>
    </row>
    <row r="2398" spans="1:12" x14ac:dyDescent="0.25">
      <c r="A2398" s="1" t="s">
        <v>3335</v>
      </c>
      <c r="B2398" s="2">
        <v>41762</v>
      </c>
      <c r="C2398" s="2">
        <v>41766</v>
      </c>
      <c r="D2398" s="1" t="s">
        <v>3336</v>
      </c>
      <c r="E2398" s="1" t="s">
        <v>14</v>
      </c>
      <c r="F2398" s="1" t="s">
        <v>15</v>
      </c>
      <c r="G2398" s="1" t="s">
        <v>16</v>
      </c>
      <c r="H2398" s="1" t="s">
        <v>67</v>
      </c>
      <c r="I2398" s="1" t="s">
        <v>3337</v>
      </c>
      <c r="J2398">
        <v>34.4</v>
      </c>
      <c r="K2398">
        <v>5</v>
      </c>
      <c r="L2398">
        <v>15.824</v>
      </c>
    </row>
    <row r="2399" spans="1:12" x14ac:dyDescent="0.25">
      <c r="A2399" s="1" t="s">
        <v>3338</v>
      </c>
      <c r="B2399" s="2">
        <v>41526</v>
      </c>
      <c r="C2399" s="2">
        <v>41531</v>
      </c>
      <c r="D2399" s="1" t="s">
        <v>1254</v>
      </c>
      <c r="E2399" s="1" t="s">
        <v>14</v>
      </c>
      <c r="F2399" s="1" t="s">
        <v>36</v>
      </c>
      <c r="G2399" s="1" t="s">
        <v>37</v>
      </c>
      <c r="H2399" s="1" t="s">
        <v>21</v>
      </c>
      <c r="I2399" s="1" t="s">
        <v>1102</v>
      </c>
      <c r="J2399">
        <v>43.13</v>
      </c>
      <c r="K2399">
        <v>1</v>
      </c>
      <c r="L2399">
        <v>14.664199999999999</v>
      </c>
    </row>
    <row r="2400" spans="1:12" x14ac:dyDescent="0.25">
      <c r="A2400" s="1" t="s">
        <v>3338</v>
      </c>
      <c r="B2400" s="2">
        <v>41526</v>
      </c>
      <c r="C2400" s="2">
        <v>41531</v>
      </c>
      <c r="D2400" s="1" t="s">
        <v>1254</v>
      </c>
      <c r="E2400" s="1" t="s">
        <v>14</v>
      </c>
      <c r="F2400" s="1" t="s">
        <v>36</v>
      </c>
      <c r="G2400" s="1" t="s">
        <v>37</v>
      </c>
      <c r="H2400" s="1" t="s">
        <v>67</v>
      </c>
      <c r="I2400" s="1" t="s">
        <v>214</v>
      </c>
      <c r="J2400">
        <v>30.87</v>
      </c>
      <c r="K2400">
        <v>7</v>
      </c>
      <c r="L2400">
        <v>14.200200000000001</v>
      </c>
    </row>
    <row r="2401" spans="1:12" x14ac:dyDescent="0.25">
      <c r="A2401" s="1" t="s">
        <v>3339</v>
      </c>
      <c r="B2401" s="2">
        <v>41043</v>
      </c>
      <c r="C2401" s="2">
        <v>41048</v>
      </c>
      <c r="D2401" s="1" t="s">
        <v>1062</v>
      </c>
      <c r="E2401" s="1" t="s">
        <v>14</v>
      </c>
      <c r="F2401" s="1" t="s">
        <v>3278</v>
      </c>
      <c r="G2401" s="1" t="s">
        <v>16</v>
      </c>
      <c r="H2401" s="1" t="s">
        <v>296</v>
      </c>
      <c r="I2401" s="1" t="s">
        <v>968</v>
      </c>
      <c r="J2401">
        <v>509.95749999999998</v>
      </c>
      <c r="K2401">
        <v>5</v>
      </c>
      <c r="L2401">
        <v>41.996499999999997</v>
      </c>
    </row>
    <row r="2402" spans="1:12" x14ac:dyDescent="0.25">
      <c r="A2402" s="1" t="s">
        <v>3339</v>
      </c>
      <c r="B2402" s="2">
        <v>41043</v>
      </c>
      <c r="C2402" s="2">
        <v>41048</v>
      </c>
      <c r="D2402" s="1" t="s">
        <v>1062</v>
      </c>
      <c r="E2402" s="1" t="s">
        <v>14</v>
      </c>
      <c r="F2402" s="1" t="s">
        <v>3278</v>
      </c>
      <c r="G2402" s="1" t="s">
        <v>16</v>
      </c>
      <c r="H2402" s="1" t="s">
        <v>21</v>
      </c>
      <c r="I2402" s="1" t="s">
        <v>451</v>
      </c>
      <c r="J2402">
        <v>122.91</v>
      </c>
      <c r="K2402">
        <v>3</v>
      </c>
      <c r="L2402">
        <v>34.4148</v>
      </c>
    </row>
    <row r="2403" spans="1:12" x14ac:dyDescent="0.25">
      <c r="A2403" s="1" t="s">
        <v>3339</v>
      </c>
      <c r="B2403" s="2">
        <v>41043</v>
      </c>
      <c r="C2403" s="2">
        <v>41048</v>
      </c>
      <c r="D2403" s="1" t="s">
        <v>1062</v>
      </c>
      <c r="E2403" s="1" t="s">
        <v>14</v>
      </c>
      <c r="F2403" s="1" t="s">
        <v>3278</v>
      </c>
      <c r="G2403" s="1" t="s">
        <v>16</v>
      </c>
      <c r="H2403" s="1" t="s">
        <v>110</v>
      </c>
      <c r="I2403" s="1" t="s">
        <v>1238</v>
      </c>
      <c r="J2403">
        <v>97.567999999999998</v>
      </c>
      <c r="K2403">
        <v>2</v>
      </c>
      <c r="L2403">
        <v>-6.0979999999999999</v>
      </c>
    </row>
    <row r="2404" spans="1:12" x14ac:dyDescent="0.25">
      <c r="A2404" s="1" t="s">
        <v>3339</v>
      </c>
      <c r="B2404" s="2">
        <v>41043</v>
      </c>
      <c r="C2404" s="2">
        <v>41048</v>
      </c>
      <c r="D2404" s="1" t="s">
        <v>1062</v>
      </c>
      <c r="E2404" s="1" t="s">
        <v>14</v>
      </c>
      <c r="F2404" s="1" t="s">
        <v>3278</v>
      </c>
      <c r="G2404" s="1" t="s">
        <v>16</v>
      </c>
      <c r="H2404" s="1" t="s">
        <v>110</v>
      </c>
      <c r="I2404" s="1" t="s">
        <v>1791</v>
      </c>
      <c r="J2404">
        <v>722.35199999999998</v>
      </c>
      <c r="K2404">
        <v>3</v>
      </c>
      <c r="L2404">
        <v>81.264600000000002</v>
      </c>
    </row>
    <row r="2405" spans="1:12" x14ac:dyDescent="0.25">
      <c r="A2405" s="1" t="s">
        <v>3340</v>
      </c>
      <c r="B2405" s="2">
        <v>41425</v>
      </c>
      <c r="C2405" s="2">
        <v>41432</v>
      </c>
      <c r="D2405" s="1" t="s">
        <v>2952</v>
      </c>
      <c r="E2405" s="1" t="s">
        <v>14</v>
      </c>
      <c r="F2405" s="1" t="s">
        <v>15</v>
      </c>
      <c r="G2405" s="1" t="s">
        <v>16</v>
      </c>
      <c r="H2405" s="1" t="s">
        <v>21</v>
      </c>
      <c r="I2405" s="1" t="s">
        <v>1761</v>
      </c>
      <c r="J2405">
        <v>167.84</v>
      </c>
      <c r="K2405">
        <v>8</v>
      </c>
      <c r="L2405">
        <v>11.748799999999999</v>
      </c>
    </row>
    <row r="2406" spans="1:12" x14ac:dyDescent="0.25">
      <c r="A2406" s="1" t="s">
        <v>3341</v>
      </c>
      <c r="B2406" s="2">
        <v>41790</v>
      </c>
      <c r="C2406" s="2">
        <v>41794</v>
      </c>
      <c r="D2406" s="1" t="s">
        <v>1527</v>
      </c>
      <c r="E2406" s="1" t="s">
        <v>14</v>
      </c>
      <c r="F2406" s="1" t="s">
        <v>1026</v>
      </c>
      <c r="G2406" s="1" t="s">
        <v>88</v>
      </c>
      <c r="H2406" s="1" t="s">
        <v>25</v>
      </c>
      <c r="I2406" s="1" t="s">
        <v>3342</v>
      </c>
      <c r="J2406">
        <v>156.792</v>
      </c>
      <c r="K2406">
        <v>1</v>
      </c>
      <c r="L2406">
        <v>17.639099999999999</v>
      </c>
    </row>
    <row r="2407" spans="1:12" x14ac:dyDescent="0.25">
      <c r="A2407" s="1" t="s">
        <v>3341</v>
      </c>
      <c r="B2407" s="2">
        <v>41790</v>
      </c>
      <c r="C2407" s="2">
        <v>41794</v>
      </c>
      <c r="D2407" s="1" t="s">
        <v>1527</v>
      </c>
      <c r="E2407" s="1" t="s">
        <v>14</v>
      </c>
      <c r="F2407" s="1" t="s">
        <v>1026</v>
      </c>
      <c r="G2407" s="1" t="s">
        <v>88</v>
      </c>
      <c r="H2407" s="1" t="s">
        <v>58</v>
      </c>
      <c r="I2407" s="1" t="s">
        <v>170</v>
      </c>
      <c r="J2407">
        <v>35.36</v>
      </c>
      <c r="K2407">
        <v>2</v>
      </c>
      <c r="L2407">
        <v>-3.0939999999999999</v>
      </c>
    </row>
    <row r="2408" spans="1:12" x14ac:dyDescent="0.25">
      <c r="A2408" s="1" t="s">
        <v>3341</v>
      </c>
      <c r="B2408" s="2">
        <v>41790</v>
      </c>
      <c r="C2408" s="2">
        <v>41794</v>
      </c>
      <c r="D2408" s="1" t="s">
        <v>1527</v>
      </c>
      <c r="E2408" s="1" t="s">
        <v>14</v>
      </c>
      <c r="F2408" s="1" t="s">
        <v>1026</v>
      </c>
      <c r="G2408" s="1" t="s">
        <v>88</v>
      </c>
      <c r="H2408" s="1" t="s">
        <v>21</v>
      </c>
      <c r="I2408" s="1" t="s">
        <v>3343</v>
      </c>
      <c r="J2408">
        <v>13.592000000000001</v>
      </c>
      <c r="K2408">
        <v>1</v>
      </c>
      <c r="L2408">
        <v>-0.33979999999999999</v>
      </c>
    </row>
    <row r="2409" spans="1:12" x14ac:dyDescent="0.25">
      <c r="A2409" s="1" t="s">
        <v>3344</v>
      </c>
      <c r="B2409" s="2">
        <v>40764</v>
      </c>
      <c r="C2409" s="2">
        <v>40768</v>
      </c>
      <c r="D2409" s="1" t="s">
        <v>3062</v>
      </c>
      <c r="E2409" s="1" t="s">
        <v>14</v>
      </c>
      <c r="F2409" s="1" t="s">
        <v>105</v>
      </c>
      <c r="G2409" s="1" t="s">
        <v>73</v>
      </c>
      <c r="H2409" s="1" t="s">
        <v>119</v>
      </c>
      <c r="I2409" s="1" t="s">
        <v>2325</v>
      </c>
      <c r="J2409">
        <v>4.4640000000000004</v>
      </c>
      <c r="K2409">
        <v>3</v>
      </c>
      <c r="L2409">
        <v>-0.9486</v>
      </c>
    </row>
    <row r="2410" spans="1:12" x14ac:dyDescent="0.25">
      <c r="A2410" s="1" t="s">
        <v>3344</v>
      </c>
      <c r="B2410" s="2">
        <v>40764</v>
      </c>
      <c r="C2410" s="2">
        <v>40768</v>
      </c>
      <c r="D2410" s="1" t="s">
        <v>3062</v>
      </c>
      <c r="E2410" s="1" t="s">
        <v>14</v>
      </c>
      <c r="F2410" s="1" t="s">
        <v>105</v>
      </c>
      <c r="G2410" s="1" t="s">
        <v>73</v>
      </c>
      <c r="H2410" s="1" t="s">
        <v>27</v>
      </c>
      <c r="I2410" s="1" t="s">
        <v>683</v>
      </c>
      <c r="J2410">
        <v>9.3450000000000006</v>
      </c>
      <c r="K2410">
        <v>5</v>
      </c>
      <c r="L2410">
        <v>-6.5415000000000001</v>
      </c>
    </row>
    <row r="2411" spans="1:12" x14ac:dyDescent="0.25">
      <c r="A2411" s="1" t="s">
        <v>3345</v>
      </c>
      <c r="B2411" s="2">
        <v>41116</v>
      </c>
      <c r="C2411" s="2">
        <v>41121</v>
      </c>
      <c r="D2411" s="1" t="s">
        <v>2237</v>
      </c>
      <c r="E2411" s="1" t="s">
        <v>14</v>
      </c>
      <c r="F2411" s="1" t="s">
        <v>3014</v>
      </c>
      <c r="G2411" s="1" t="s">
        <v>16</v>
      </c>
      <c r="H2411" s="1" t="s">
        <v>27</v>
      </c>
      <c r="I2411" s="1" t="s">
        <v>457</v>
      </c>
      <c r="J2411">
        <v>9.1440000000000001</v>
      </c>
      <c r="K2411">
        <v>3</v>
      </c>
      <c r="L2411">
        <v>3.0861000000000001</v>
      </c>
    </row>
    <row r="2412" spans="1:12" x14ac:dyDescent="0.25">
      <c r="A2412" s="1" t="s">
        <v>3345</v>
      </c>
      <c r="B2412" s="2">
        <v>41116</v>
      </c>
      <c r="C2412" s="2">
        <v>41121</v>
      </c>
      <c r="D2412" s="1" t="s">
        <v>2237</v>
      </c>
      <c r="E2412" s="1" t="s">
        <v>14</v>
      </c>
      <c r="F2412" s="1" t="s">
        <v>3014</v>
      </c>
      <c r="G2412" s="1" t="s">
        <v>16</v>
      </c>
      <c r="H2412" s="1" t="s">
        <v>27</v>
      </c>
      <c r="I2412" s="1" t="s">
        <v>254</v>
      </c>
      <c r="J2412">
        <v>23.135999999999999</v>
      </c>
      <c r="K2412">
        <v>6</v>
      </c>
      <c r="L2412">
        <v>8.3867999999999991</v>
      </c>
    </row>
    <row r="2413" spans="1:12" x14ac:dyDescent="0.25">
      <c r="A2413" s="1" t="s">
        <v>3345</v>
      </c>
      <c r="B2413" s="2">
        <v>41116</v>
      </c>
      <c r="C2413" s="2">
        <v>41121</v>
      </c>
      <c r="D2413" s="1" t="s">
        <v>2237</v>
      </c>
      <c r="E2413" s="1" t="s">
        <v>14</v>
      </c>
      <c r="F2413" s="1" t="s">
        <v>3014</v>
      </c>
      <c r="G2413" s="1" t="s">
        <v>16</v>
      </c>
      <c r="H2413" s="1" t="s">
        <v>23</v>
      </c>
      <c r="I2413" s="1" t="s">
        <v>1139</v>
      </c>
      <c r="J2413">
        <v>99.2</v>
      </c>
      <c r="K2413">
        <v>5</v>
      </c>
      <c r="L2413">
        <v>25.792000000000002</v>
      </c>
    </row>
    <row r="2414" spans="1:12" x14ac:dyDescent="0.25">
      <c r="A2414" s="1" t="s">
        <v>3346</v>
      </c>
      <c r="B2414" s="2">
        <v>40590</v>
      </c>
      <c r="C2414" s="2">
        <v>40594</v>
      </c>
      <c r="D2414" s="1" t="s">
        <v>2589</v>
      </c>
      <c r="E2414" s="1" t="s">
        <v>14</v>
      </c>
      <c r="F2414" s="1" t="s">
        <v>36</v>
      </c>
      <c r="G2414" s="1" t="s">
        <v>37</v>
      </c>
      <c r="H2414" s="1" t="s">
        <v>27</v>
      </c>
      <c r="I2414" s="1" t="s">
        <v>2621</v>
      </c>
      <c r="J2414">
        <v>21.36</v>
      </c>
      <c r="K2414">
        <v>5</v>
      </c>
      <c r="L2414">
        <v>7.2089999999999996</v>
      </c>
    </row>
    <row r="2415" spans="1:12" x14ac:dyDescent="0.25">
      <c r="A2415" s="1" t="s">
        <v>3347</v>
      </c>
      <c r="B2415" s="2">
        <v>40992</v>
      </c>
      <c r="C2415" s="2">
        <v>40995</v>
      </c>
      <c r="D2415" s="1" t="s">
        <v>2920</v>
      </c>
      <c r="E2415" s="1" t="s">
        <v>14</v>
      </c>
      <c r="F2415" s="1" t="s">
        <v>2110</v>
      </c>
      <c r="G2415" s="1" t="s">
        <v>37</v>
      </c>
      <c r="H2415" s="1" t="s">
        <v>21</v>
      </c>
      <c r="I2415" s="1" t="s">
        <v>3348</v>
      </c>
      <c r="J2415">
        <v>46.9</v>
      </c>
      <c r="K2415">
        <v>5</v>
      </c>
      <c r="L2415">
        <v>13.132</v>
      </c>
    </row>
    <row r="2416" spans="1:12" x14ac:dyDescent="0.25">
      <c r="A2416" s="1" t="s">
        <v>3349</v>
      </c>
      <c r="B2416" s="2">
        <v>41885</v>
      </c>
      <c r="C2416" s="2">
        <v>41889</v>
      </c>
      <c r="D2416" s="1" t="s">
        <v>3350</v>
      </c>
      <c r="E2416" s="1" t="s">
        <v>14</v>
      </c>
      <c r="F2416" s="1" t="s">
        <v>15</v>
      </c>
      <c r="G2416" s="1" t="s">
        <v>16</v>
      </c>
      <c r="H2416" s="1" t="s">
        <v>27</v>
      </c>
      <c r="I2416" s="1" t="s">
        <v>511</v>
      </c>
      <c r="J2416">
        <v>18.72</v>
      </c>
      <c r="K2416">
        <v>5</v>
      </c>
      <c r="L2416">
        <v>6.5519999999999996</v>
      </c>
    </row>
    <row r="2417" spans="1:12" x14ac:dyDescent="0.25">
      <c r="A2417" s="1" t="s">
        <v>3349</v>
      </c>
      <c r="B2417" s="2">
        <v>41885</v>
      </c>
      <c r="C2417" s="2">
        <v>41889</v>
      </c>
      <c r="D2417" s="1" t="s">
        <v>3350</v>
      </c>
      <c r="E2417" s="1" t="s">
        <v>14</v>
      </c>
      <c r="F2417" s="1" t="s">
        <v>15</v>
      </c>
      <c r="G2417" s="1" t="s">
        <v>16</v>
      </c>
      <c r="H2417" s="1" t="s">
        <v>31</v>
      </c>
      <c r="I2417" s="1" t="s">
        <v>3351</v>
      </c>
      <c r="J2417">
        <v>236.52799999999999</v>
      </c>
      <c r="K2417">
        <v>2</v>
      </c>
      <c r="L2417">
        <v>-2.9565999999999999</v>
      </c>
    </row>
    <row r="2418" spans="1:12" x14ac:dyDescent="0.25">
      <c r="A2418" s="1" t="s">
        <v>3352</v>
      </c>
      <c r="B2418" s="2">
        <v>41229</v>
      </c>
      <c r="C2418" s="2">
        <v>41231</v>
      </c>
      <c r="D2418" s="1" t="s">
        <v>2643</v>
      </c>
      <c r="E2418" s="1" t="s">
        <v>14</v>
      </c>
      <c r="F2418" s="1" t="s">
        <v>197</v>
      </c>
      <c r="G2418" s="1" t="s">
        <v>16</v>
      </c>
      <c r="H2418" s="1" t="s">
        <v>17</v>
      </c>
      <c r="I2418" s="1" t="s">
        <v>2611</v>
      </c>
      <c r="J2418">
        <v>18.899999999999999</v>
      </c>
      <c r="K2418">
        <v>3</v>
      </c>
      <c r="L2418">
        <v>8.6940000000000008</v>
      </c>
    </row>
    <row r="2419" spans="1:12" x14ac:dyDescent="0.25">
      <c r="A2419" s="1" t="s">
        <v>3353</v>
      </c>
      <c r="B2419" s="2">
        <v>41010</v>
      </c>
      <c r="C2419" s="2">
        <v>41013</v>
      </c>
      <c r="D2419" s="1" t="s">
        <v>2627</v>
      </c>
      <c r="E2419" s="1" t="s">
        <v>14</v>
      </c>
      <c r="F2419" s="1" t="s">
        <v>15</v>
      </c>
      <c r="G2419" s="1" t="s">
        <v>16</v>
      </c>
      <c r="H2419" s="1" t="s">
        <v>249</v>
      </c>
      <c r="I2419" s="1" t="s">
        <v>3354</v>
      </c>
      <c r="J2419">
        <v>639.96799999999996</v>
      </c>
      <c r="K2419">
        <v>4</v>
      </c>
      <c r="L2419">
        <v>215.98920000000001</v>
      </c>
    </row>
    <row r="2420" spans="1:12" x14ac:dyDescent="0.25">
      <c r="A2420" s="1" t="s">
        <v>3353</v>
      </c>
      <c r="B2420" s="2">
        <v>41010</v>
      </c>
      <c r="C2420" s="2">
        <v>41013</v>
      </c>
      <c r="D2420" s="1" t="s">
        <v>2627</v>
      </c>
      <c r="E2420" s="1" t="s">
        <v>14</v>
      </c>
      <c r="F2420" s="1" t="s">
        <v>15</v>
      </c>
      <c r="G2420" s="1" t="s">
        <v>16</v>
      </c>
      <c r="H2420" s="1" t="s">
        <v>67</v>
      </c>
      <c r="I2420" s="1" t="s">
        <v>159</v>
      </c>
      <c r="J2420">
        <v>52.76</v>
      </c>
      <c r="K2420">
        <v>2</v>
      </c>
      <c r="L2420">
        <v>24.269600000000001</v>
      </c>
    </row>
    <row r="2421" spans="1:12" x14ac:dyDescent="0.25">
      <c r="A2421" s="1" t="s">
        <v>3355</v>
      </c>
      <c r="B2421" s="2">
        <v>40966</v>
      </c>
      <c r="C2421" s="2">
        <v>40969</v>
      </c>
      <c r="D2421" s="1" t="s">
        <v>3159</v>
      </c>
      <c r="E2421" s="1" t="s">
        <v>14</v>
      </c>
      <c r="F2421" s="1" t="s">
        <v>36</v>
      </c>
      <c r="G2421" s="1" t="s">
        <v>37</v>
      </c>
      <c r="H2421" s="1" t="s">
        <v>58</v>
      </c>
      <c r="I2421" s="1" t="s">
        <v>272</v>
      </c>
      <c r="J2421">
        <v>538.91999999999996</v>
      </c>
      <c r="K2421">
        <v>9</v>
      </c>
      <c r="L2421">
        <v>80.837999999999994</v>
      </c>
    </row>
    <row r="2422" spans="1:12" x14ac:dyDescent="0.25">
      <c r="A2422" s="1" t="s">
        <v>3356</v>
      </c>
      <c r="B2422" s="2">
        <v>41526</v>
      </c>
      <c r="C2422" s="2">
        <v>41533</v>
      </c>
      <c r="D2422" s="1" t="s">
        <v>2287</v>
      </c>
      <c r="E2422" s="1" t="s">
        <v>14</v>
      </c>
      <c r="F2422" s="1" t="s">
        <v>1845</v>
      </c>
      <c r="G2422" s="1" t="s">
        <v>16</v>
      </c>
      <c r="H2422" s="1" t="s">
        <v>23</v>
      </c>
      <c r="I2422" s="1" t="s">
        <v>3357</v>
      </c>
      <c r="J2422">
        <v>14.88</v>
      </c>
      <c r="K2422">
        <v>2</v>
      </c>
      <c r="L2422">
        <v>3.72</v>
      </c>
    </row>
    <row r="2423" spans="1:12" x14ac:dyDescent="0.25">
      <c r="A2423" s="1" t="s">
        <v>3356</v>
      </c>
      <c r="B2423" s="2">
        <v>41526</v>
      </c>
      <c r="C2423" s="2">
        <v>41533</v>
      </c>
      <c r="D2423" s="1" t="s">
        <v>2287</v>
      </c>
      <c r="E2423" s="1" t="s">
        <v>14</v>
      </c>
      <c r="F2423" s="1" t="s">
        <v>1845</v>
      </c>
      <c r="G2423" s="1" t="s">
        <v>16</v>
      </c>
      <c r="H2423" s="1" t="s">
        <v>67</v>
      </c>
      <c r="I2423" s="1" t="s">
        <v>3358</v>
      </c>
      <c r="J2423">
        <v>34.24</v>
      </c>
      <c r="K2423">
        <v>8</v>
      </c>
      <c r="L2423">
        <v>15.407999999999999</v>
      </c>
    </row>
    <row r="2424" spans="1:12" x14ac:dyDescent="0.25">
      <c r="A2424" s="1" t="s">
        <v>3356</v>
      </c>
      <c r="B2424" s="2">
        <v>41526</v>
      </c>
      <c r="C2424" s="2">
        <v>41533</v>
      </c>
      <c r="D2424" s="1" t="s">
        <v>2287</v>
      </c>
      <c r="E2424" s="1" t="s">
        <v>14</v>
      </c>
      <c r="F2424" s="1" t="s">
        <v>1845</v>
      </c>
      <c r="G2424" s="1" t="s">
        <v>16</v>
      </c>
      <c r="H2424" s="1" t="s">
        <v>43</v>
      </c>
      <c r="I2424" s="1" t="s">
        <v>1554</v>
      </c>
      <c r="J2424">
        <v>261.74</v>
      </c>
      <c r="K2424">
        <v>2</v>
      </c>
      <c r="L2424">
        <v>65.435000000000002</v>
      </c>
    </row>
    <row r="2425" spans="1:12" x14ac:dyDescent="0.25">
      <c r="A2425" s="1" t="s">
        <v>3359</v>
      </c>
      <c r="B2425" s="2">
        <v>41414</v>
      </c>
      <c r="C2425" s="2">
        <v>41418</v>
      </c>
      <c r="D2425" s="1" t="s">
        <v>2239</v>
      </c>
      <c r="E2425" s="1" t="s">
        <v>14</v>
      </c>
      <c r="F2425" s="1" t="s">
        <v>15</v>
      </c>
      <c r="G2425" s="1" t="s">
        <v>16</v>
      </c>
      <c r="H2425" s="1" t="s">
        <v>29</v>
      </c>
      <c r="I2425" s="1" t="s">
        <v>159</v>
      </c>
      <c r="J2425">
        <v>87.84</v>
      </c>
      <c r="K2425">
        <v>8</v>
      </c>
      <c r="L2425">
        <v>23.716799999999999</v>
      </c>
    </row>
    <row r="2426" spans="1:12" x14ac:dyDescent="0.25">
      <c r="A2426" s="1" t="s">
        <v>3360</v>
      </c>
      <c r="B2426" s="2">
        <v>41955</v>
      </c>
      <c r="C2426" s="2">
        <v>41959</v>
      </c>
      <c r="D2426" s="1" t="s">
        <v>3214</v>
      </c>
      <c r="E2426" s="1" t="s">
        <v>14</v>
      </c>
      <c r="F2426" s="1" t="s">
        <v>15</v>
      </c>
      <c r="G2426" s="1" t="s">
        <v>16</v>
      </c>
      <c r="H2426" s="1" t="s">
        <v>21</v>
      </c>
      <c r="I2426" s="1" t="s">
        <v>777</v>
      </c>
      <c r="J2426">
        <v>34.92</v>
      </c>
      <c r="K2426">
        <v>4</v>
      </c>
      <c r="L2426">
        <v>11.8728</v>
      </c>
    </row>
    <row r="2427" spans="1:12" x14ac:dyDescent="0.25">
      <c r="A2427" s="1" t="s">
        <v>3361</v>
      </c>
      <c r="B2427" s="2">
        <v>41457</v>
      </c>
      <c r="C2427" s="2">
        <v>41459</v>
      </c>
      <c r="D2427" s="1" t="s">
        <v>1706</v>
      </c>
      <c r="E2427" s="1" t="s">
        <v>14</v>
      </c>
      <c r="F2427" s="1" t="s">
        <v>2458</v>
      </c>
      <c r="G2427" s="1" t="s">
        <v>42</v>
      </c>
      <c r="H2427" s="1" t="s">
        <v>249</v>
      </c>
      <c r="I2427" s="1" t="s">
        <v>1432</v>
      </c>
      <c r="J2427">
        <v>1499.95</v>
      </c>
      <c r="K2427">
        <v>5</v>
      </c>
      <c r="L2427">
        <v>449.98500000000001</v>
      </c>
    </row>
    <row r="2428" spans="1:12" x14ac:dyDescent="0.25">
      <c r="A2428" s="1" t="s">
        <v>3362</v>
      </c>
      <c r="B2428" s="2">
        <v>41519</v>
      </c>
      <c r="C2428" s="2">
        <v>41521</v>
      </c>
      <c r="D2428" s="1" t="s">
        <v>3363</v>
      </c>
      <c r="E2428" s="1" t="s">
        <v>14</v>
      </c>
      <c r="F2428" s="1" t="s">
        <v>304</v>
      </c>
      <c r="G2428" s="1" t="s">
        <v>16</v>
      </c>
      <c r="H2428" s="1" t="s">
        <v>128</v>
      </c>
      <c r="I2428" s="1" t="s">
        <v>3364</v>
      </c>
      <c r="J2428">
        <v>12.78</v>
      </c>
      <c r="K2428">
        <v>1</v>
      </c>
      <c r="L2428">
        <v>5.7510000000000003</v>
      </c>
    </row>
    <row r="2429" spans="1:12" x14ac:dyDescent="0.25">
      <c r="A2429" s="1" t="s">
        <v>3365</v>
      </c>
      <c r="B2429" s="2">
        <v>41949</v>
      </c>
      <c r="C2429" s="2">
        <v>41953</v>
      </c>
      <c r="D2429" s="1" t="s">
        <v>2252</v>
      </c>
      <c r="E2429" s="1" t="s">
        <v>14</v>
      </c>
      <c r="F2429" s="1" t="s">
        <v>197</v>
      </c>
      <c r="G2429" s="1" t="s">
        <v>16</v>
      </c>
      <c r="H2429" s="1" t="s">
        <v>67</v>
      </c>
      <c r="I2429" s="1" t="s">
        <v>800</v>
      </c>
      <c r="J2429">
        <v>12.96</v>
      </c>
      <c r="K2429">
        <v>2</v>
      </c>
      <c r="L2429">
        <v>6.2207999999999997</v>
      </c>
    </row>
    <row r="2430" spans="1:12" x14ac:dyDescent="0.25">
      <c r="A2430" s="1" t="s">
        <v>3366</v>
      </c>
      <c r="B2430" s="2">
        <v>41162</v>
      </c>
      <c r="C2430" s="2">
        <v>41168</v>
      </c>
      <c r="D2430" s="1" t="s">
        <v>239</v>
      </c>
      <c r="E2430" s="1" t="s">
        <v>14</v>
      </c>
      <c r="F2430" s="1" t="s">
        <v>15</v>
      </c>
      <c r="G2430" s="1" t="s">
        <v>16</v>
      </c>
      <c r="H2430" s="1" t="s">
        <v>21</v>
      </c>
      <c r="I2430" s="1" t="s">
        <v>3367</v>
      </c>
      <c r="J2430">
        <v>106.68</v>
      </c>
      <c r="K2430">
        <v>6</v>
      </c>
      <c r="L2430">
        <v>33.070799999999998</v>
      </c>
    </row>
    <row r="2431" spans="1:12" x14ac:dyDescent="0.25">
      <c r="A2431" s="1" t="s">
        <v>3368</v>
      </c>
      <c r="B2431" s="2">
        <v>41835</v>
      </c>
      <c r="C2431" s="2">
        <v>41839</v>
      </c>
      <c r="D2431" s="1" t="s">
        <v>1562</v>
      </c>
      <c r="E2431" s="1" t="s">
        <v>14</v>
      </c>
      <c r="F2431" s="1" t="s">
        <v>913</v>
      </c>
      <c r="G2431" s="1" t="s">
        <v>16</v>
      </c>
      <c r="H2431" s="1" t="s">
        <v>27</v>
      </c>
      <c r="I2431" s="1" t="s">
        <v>2488</v>
      </c>
      <c r="J2431">
        <v>4.4480000000000004</v>
      </c>
      <c r="K2431">
        <v>2</v>
      </c>
      <c r="L2431">
        <v>1.4456</v>
      </c>
    </row>
    <row r="2432" spans="1:12" x14ac:dyDescent="0.25">
      <c r="A2432" s="1" t="s">
        <v>3368</v>
      </c>
      <c r="B2432" s="2">
        <v>41835</v>
      </c>
      <c r="C2432" s="2">
        <v>41839</v>
      </c>
      <c r="D2432" s="1" t="s">
        <v>1562</v>
      </c>
      <c r="E2432" s="1" t="s">
        <v>14</v>
      </c>
      <c r="F2432" s="1" t="s">
        <v>913</v>
      </c>
      <c r="G2432" s="1" t="s">
        <v>16</v>
      </c>
      <c r="H2432" s="1" t="s">
        <v>21</v>
      </c>
      <c r="I2432" s="1" t="s">
        <v>3369</v>
      </c>
      <c r="J2432">
        <v>276.69</v>
      </c>
      <c r="K2432">
        <v>3</v>
      </c>
      <c r="L2432">
        <v>49.804200000000002</v>
      </c>
    </row>
    <row r="2433" spans="1:12" x14ac:dyDescent="0.25">
      <c r="A2433" s="1" t="s">
        <v>3368</v>
      </c>
      <c r="B2433" s="2">
        <v>41835</v>
      </c>
      <c r="C2433" s="2">
        <v>41839</v>
      </c>
      <c r="D2433" s="1" t="s">
        <v>1562</v>
      </c>
      <c r="E2433" s="1" t="s">
        <v>14</v>
      </c>
      <c r="F2433" s="1" t="s">
        <v>913</v>
      </c>
      <c r="G2433" s="1" t="s">
        <v>16</v>
      </c>
      <c r="H2433" s="1" t="s">
        <v>119</v>
      </c>
      <c r="I2433" s="1" t="s">
        <v>259</v>
      </c>
      <c r="J2433">
        <v>4.96</v>
      </c>
      <c r="K2433">
        <v>4</v>
      </c>
      <c r="L2433">
        <v>2.3311999999999999</v>
      </c>
    </row>
    <row r="2434" spans="1:12" x14ac:dyDescent="0.25">
      <c r="A2434" s="1" t="s">
        <v>3368</v>
      </c>
      <c r="B2434" s="2">
        <v>41835</v>
      </c>
      <c r="C2434" s="2">
        <v>41839</v>
      </c>
      <c r="D2434" s="1" t="s">
        <v>1562</v>
      </c>
      <c r="E2434" s="1" t="s">
        <v>14</v>
      </c>
      <c r="F2434" s="1" t="s">
        <v>913</v>
      </c>
      <c r="G2434" s="1" t="s">
        <v>16</v>
      </c>
      <c r="H2434" s="1" t="s">
        <v>23</v>
      </c>
      <c r="I2434" s="1" t="s">
        <v>749</v>
      </c>
      <c r="J2434">
        <v>71.92</v>
      </c>
      <c r="K2434">
        <v>4</v>
      </c>
      <c r="L2434">
        <v>20.8568</v>
      </c>
    </row>
    <row r="2435" spans="1:12" x14ac:dyDescent="0.25">
      <c r="A2435" s="1" t="s">
        <v>3368</v>
      </c>
      <c r="B2435" s="2">
        <v>41835</v>
      </c>
      <c r="C2435" s="2">
        <v>41839</v>
      </c>
      <c r="D2435" s="1" t="s">
        <v>1562</v>
      </c>
      <c r="E2435" s="1" t="s">
        <v>14</v>
      </c>
      <c r="F2435" s="1" t="s">
        <v>913</v>
      </c>
      <c r="G2435" s="1" t="s">
        <v>16</v>
      </c>
      <c r="H2435" s="1" t="s">
        <v>21</v>
      </c>
      <c r="I2435" s="1" t="s">
        <v>3370</v>
      </c>
      <c r="J2435">
        <v>18.84</v>
      </c>
      <c r="K2435">
        <v>3</v>
      </c>
      <c r="L2435">
        <v>7.9127999999999998</v>
      </c>
    </row>
    <row r="2436" spans="1:12" x14ac:dyDescent="0.25">
      <c r="A2436" s="1" t="s">
        <v>3368</v>
      </c>
      <c r="B2436" s="2">
        <v>41835</v>
      </c>
      <c r="C2436" s="2">
        <v>41839</v>
      </c>
      <c r="D2436" s="1" t="s">
        <v>1562</v>
      </c>
      <c r="E2436" s="1" t="s">
        <v>14</v>
      </c>
      <c r="F2436" s="1" t="s">
        <v>913</v>
      </c>
      <c r="G2436" s="1" t="s">
        <v>16</v>
      </c>
      <c r="H2436" s="1" t="s">
        <v>58</v>
      </c>
      <c r="I2436" s="1" t="s">
        <v>353</v>
      </c>
      <c r="J2436">
        <v>140.97</v>
      </c>
      <c r="K2436">
        <v>3</v>
      </c>
      <c r="L2436">
        <v>19.735800000000001</v>
      </c>
    </row>
    <row r="2437" spans="1:12" x14ac:dyDescent="0.25">
      <c r="A2437" s="1" t="s">
        <v>3368</v>
      </c>
      <c r="B2437" s="2">
        <v>41835</v>
      </c>
      <c r="C2437" s="2">
        <v>41839</v>
      </c>
      <c r="D2437" s="1" t="s">
        <v>1562</v>
      </c>
      <c r="E2437" s="1" t="s">
        <v>14</v>
      </c>
      <c r="F2437" s="1" t="s">
        <v>913</v>
      </c>
      <c r="G2437" s="1" t="s">
        <v>16</v>
      </c>
      <c r="H2437" s="1" t="s">
        <v>25</v>
      </c>
      <c r="I2437" s="1" t="s">
        <v>437</v>
      </c>
      <c r="J2437">
        <v>470.37599999999998</v>
      </c>
      <c r="K2437">
        <v>3</v>
      </c>
      <c r="L2437">
        <v>52.917299999999997</v>
      </c>
    </row>
    <row r="2438" spans="1:12" x14ac:dyDescent="0.25">
      <c r="A2438" s="1" t="s">
        <v>3371</v>
      </c>
      <c r="B2438" s="2">
        <v>41729</v>
      </c>
      <c r="C2438" s="2">
        <v>41729</v>
      </c>
      <c r="D2438" s="1" t="s">
        <v>951</v>
      </c>
      <c r="E2438" s="1" t="s">
        <v>14</v>
      </c>
      <c r="F2438" s="1" t="s">
        <v>15</v>
      </c>
      <c r="G2438" s="1" t="s">
        <v>16</v>
      </c>
      <c r="H2438" s="1" t="s">
        <v>23</v>
      </c>
      <c r="I2438" s="1" t="s">
        <v>3372</v>
      </c>
      <c r="J2438">
        <v>6.08</v>
      </c>
      <c r="K2438">
        <v>2</v>
      </c>
      <c r="L2438">
        <v>2.0672000000000001</v>
      </c>
    </row>
    <row r="2439" spans="1:12" x14ac:dyDescent="0.25">
      <c r="A2439" s="1" t="s">
        <v>3371</v>
      </c>
      <c r="B2439" s="2">
        <v>41729</v>
      </c>
      <c r="C2439" s="2">
        <v>41729</v>
      </c>
      <c r="D2439" s="1" t="s">
        <v>951</v>
      </c>
      <c r="E2439" s="1" t="s">
        <v>14</v>
      </c>
      <c r="F2439" s="1" t="s">
        <v>15</v>
      </c>
      <c r="G2439" s="1" t="s">
        <v>16</v>
      </c>
      <c r="H2439" s="1" t="s">
        <v>25</v>
      </c>
      <c r="I2439" s="1" t="s">
        <v>3373</v>
      </c>
      <c r="J2439">
        <v>164.792</v>
      </c>
      <c r="K2439">
        <v>1</v>
      </c>
      <c r="L2439">
        <v>18.539100000000001</v>
      </c>
    </row>
    <row r="2440" spans="1:12" x14ac:dyDescent="0.25">
      <c r="A2440" s="1" t="s">
        <v>3374</v>
      </c>
      <c r="B2440" s="2">
        <v>40849</v>
      </c>
      <c r="C2440" s="2">
        <v>40853</v>
      </c>
      <c r="D2440" s="1" t="s">
        <v>3375</v>
      </c>
      <c r="E2440" s="1" t="s">
        <v>14</v>
      </c>
      <c r="F2440" s="1" t="s">
        <v>47</v>
      </c>
      <c r="G2440" s="1" t="s">
        <v>16</v>
      </c>
      <c r="H2440" s="1" t="s">
        <v>25</v>
      </c>
      <c r="I2440" s="1" t="s">
        <v>3376</v>
      </c>
      <c r="J2440">
        <v>46.384</v>
      </c>
      <c r="K2440">
        <v>2</v>
      </c>
      <c r="L2440">
        <v>5.2182000000000004</v>
      </c>
    </row>
    <row r="2441" spans="1:12" x14ac:dyDescent="0.25">
      <c r="A2441" s="1" t="s">
        <v>3374</v>
      </c>
      <c r="B2441" s="2">
        <v>40849</v>
      </c>
      <c r="C2441" s="2">
        <v>40853</v>
      </c>
      <c r="D2441" s="1" t="s">
        <v>3375</v>
      </c>
      <c r="E2441" s="1" t="s">
        <v>14</v>
      </c>
      <c r="F2441" s="1" t="s">
        <v>47</v>
      </c>
      <c r="G2441" s="1" t="s">
        <v>16</v>
      </c>
      <c r="H2441" s="1" t="s">
        <v>43</v>
      </c>
      <c r="I2441" s="1" t="s">
        <v>206</v>
      </c>
      <c r="J2441">
        <v>362.92</v>
      </c>
      <c r="K2441">
        <v>2</v>
      </c>
      <c r="L2441">
        <v>105.24679999999999</v>
      </c>
    </row>
    <row r="2442" spans="1:12" x14ac:dyDescent="0.25">
      <c r="A2442" s="1" t="s">
        <v>3377</v>
      </c>
      <c r="B2442" s="2">
        <v>40796</v>
      </c>
      <c r="C2442" s="2">
        <v>40802</v>
      </c>
      <c r="D2442" s="1" t="s">
        <v>533</v>
      </c>
      <c r="E2442" s="1" t="s">
        <v>14</v>
      </c>
      <c r="F2442" s="1" t="s">
        <v>1748</v>
      </c>
      <c r="G2442" s="1" t="s">
        <v>88</v>
      </c>
      <c r="H2442" s="1" t="s">
        <v>128</v>
      </c>
      <c r="I2442" s="1" t="s">
        <v>2808</v>
      </c>
      <c r="J2442">
        <v>21.728000000000002</v>
      </c>
      <c r="K2442">
        <v>7</v>
      </c>
      <c r="L2442">
        <v>7.6048</v>
      </c>
    </row>
    <row r="2443" spans="1:12" x14ac:dyDescent="0.25">
      <c r="A2443" s="1" t="s">
        <v>3377</v>
      </c>
      <c r="B2443" s="2">
        <v>40796</v>
      </c>
      <c r="C2443" s="2">
        <v>40802</v>
      </c>
      <c r="D2443" s="1" t="s">
        <v>533</v>
      </c>
      <c r="E2443" s="1" t="s">
        <v>14</v>
      </c>
      <c r="F2443" s="1" t="s">
        <v>1748</v>
      </c>
      <c r="G2443" s="1" t="s">
        <v>88</v>
      </c>
      <c r="H2443" s="1" t="s">
        <v>110</v>
      </c>
      <c r="I2443" s="1" t="s">
        <v>765</v>
      </c>
      <c r="J2443">
        <v>1487.04</v>
      </c>
      <c r="K2443">
        <v>5</v>
      </c>
      <c r="L2443">
        <v>148.70400000000001</v>
      </c>
    </row>
    <row r="2444" spans="1:12" x14ac:dyDescent="0.25">
      <c r="A2444" s="1" t="s">
        <v>3378</v>
      </c>
      <c r="B2444" s="2">
        <v>41909</v>
      </c>
      <c r="C2444" s="2">
        <v>41909</v>
      </c>
      <c r="D2444" s="1" t="s">
        <v>61</v>
      </c>
      <c r="E2444" s="1" t="s">
        <v>14</v>
      </c>
      <c r="F2444" s="1" t="s">
        <v>47</v>
      </c>
      <c r="G2444" s="1" t="s">
        <v>16</v>
      </c>
      <c r="H2444" s="1" t="s">
        <v>128</v>
      </c>
      <c r="I2444" s="1" t="s">
        <v>159</v>
      </c>
      <c r="J2444">
        <v>71.88</v>
      </c>
      <c r="K2444">
        <v>6</v>
      </c>
      <c r="L2444">
        <v>33.064799999999998</v>
      </c>
    </row>
    <row r="2445" spans="1:12" x14ac:dyDescent="0.25">
      <c r="A2445" s="1" t="s">
        <v>3378</v>
      </c>
      <c r="B2445" s="2">
        <v>41909</v>
      </c>
      <c r="C2445" s="2">
        <v>41909</v>
      </c>
      <c r="D2445" s="1" t="s">
        <v>61</v>
      </c>
      <c r="E2445" s="1" t="s">
        <v>14</v>
      </c>
      <c r="F2445" s="1" t="s">
        <v>47</v>
      </c>
      <c r="G2445" s="1" t="s">
        <v>16</v>
      </c>
      <c r="H2445" s="1" t="s">
        <v>21</v>
      </c>
      <c r="I2445" s="1" t="s">
        <v>2729</v>
      </c>
      <c r="J2445">
        <v>9.24</v>
      </c>
      <c r="K2445">
        <v>3</v>
      </c>
      <c r="L2445">
        <v>2.9567999999999999</v>
      </c>
    </row>
    <row r="2446" spans="1:12" x14ac:dyDescent="0.25">
      <c r="A2446" s="1" t="s">
        <v>3378</v>
      </c>
      <c r="B2446" s="2">
        <v>41909</v>
      </c>
      <c r="C2446" s="2">
        <v>41909</v>
      </c>
      <c r="D2446" s="1" t="s">
        <v>61</v>
      </c>
      <c r="E2446" s="1" t="s">
        <v>14</v>
      </c>
      <c r="F2446" s="1" t="s">
        <v>47</v>
      </c>
      <c r="G2446" s="1" t="s">
        <v>16</v>
      </c>
      <c r="H2446" s="1" t="s">
        <v>67</v>
      </c>
      <c r="I2446" s="1" t="s">
        <v>2058</v>
      </c>
      <c r="J2446">
        <v>35.880000000000003</v>
      </c>
      <c r="K2446">
        <v>6</v>
      </c>
      <c r="L2446">
        <v>16.146000000000001</v>
      </c>
    </row>
    <row r="2447" spans="1:12" x14ac:dyDescent="0.25">
      <c r="A2447" s="1" t="s">
        <v>3378</v>
      </c>
      <c r="B2447" s="2">
        <v>41909</v>
      </c>
      <c r="C2447" s="2">
        <v>41909</v>
      </c>
      <c r="D2447" s="1" t="s">
        <v>61</v>
      </c>
      <c r="E2447" s="1" t="s">
        <v>14</v>
      </c>
      <c r="F2447" s="1" t="s">
        <v>47</v>
      </c>
      <c r="G2447" s="1" t="s">
        <v>16</v>
      </c>
      <c r="H2447" s="1" t="s">
        <v>27</v>
      </c>
      <c r="I2447" s="1" t="s">
        <v>50</v>
      </c>
      <c r="J2447">
        <v>17.04</v>
      </c>
      <c r="K2447">
        <v>3</v>
      </c>
      <c r="L2447">
        <v>5.5380000000000003</v>
      </c>
    </row>
    <row r="2448" spans="1:12" x14ac:dyDescent="0.25">
      <c r="A2448" s="1" t="s">
        <v>3378</v>
      </c>
      <c r="B2448" s="2">
        <v>41909</v>
      </c>
      <c r="C2448" s="2">
        <v>41909</v>
      </c>
      <c r="D2448" s="1" t="s">
        <v>61</v>
      </c>
      <c r="E2448" s="1" t="s">
        <v>14</v>
      </c>
      <c r="F2448" s="1" t="s">
        <v>47</v>
      </c>
      <c r="G2448" s="1" t="s">
        <v>16</v>
      </c>
      <c r="H2448" s="1" t="s">
        <v>27</v>
      </c>
      <c r="I2448" s="1" t="s">
        <v>2964</v>
      </c>
      <c r="J2448">
        <v>931.17600000000004</v>
      </c>
      <c r="K2448">
        <v>3</v>
      </c>
      <c r="L2448">
        <v>314.27190000000002</v>
      </c>
    </row>
    <row r="2449" spans="1:12" x14ac:dyDescent="0.25">
      <c r="A2449" s="1" t="s">
        <v>3379</v>
      </c>
      <c r="B2449" s="2">
        <v>41443</v>
      </c>
      <c r="C2449" s="2">
        <v>41445</v>
      </c>
      <c r="D2449" s="1" t="s">
        <v>114</v>
      </c>
      <c r="E2449" s="1" t="s">
        <v>14</v>
      </c>
      <c r="F2449" s="1" t="s">
        <v>3380</v>
      </c>
      <c r="G2449" s="1" t="s">
        <v>96</v>
      </c>
      <c r="H2449" s="1" t="s">
        <v>21</v>
      </c>
      <c r="I2449" s="1" t="s">
        <v>2023</v>
      </c>
      <c r="J2449">
        <v>266.35199999999998</v>
      </c>
      <c r="K2449">
        <v>3</v>
      </c>
      <c r="L2449">
        <v>-13.317600000000001</v>
      </c>
    </row>
    <row r="2450" spans="1:12" x14ac:dyDescent="0.25">
      <c r="A2450" s="1" t="s">
        <v>3379</v>
      </c>
      <c r="B2450" s="2">
        <v>41443</v>
      </c>
      <c r="C2450" s="2">
        <v>41445</v>
      </c>
      <c r="D2450" s="1" t="s">
        <v>114</v>
      </c>
      <c r="E2450" s="1" t="s">
        <v>14</v>
      </c>
      <c r="F2450" s="1" t="s">
        <v>3380</v>
      </c>
      <c r="G2450" s="1" t="s">
        <v>96</v>
      </c>
      <c r="H2450" s="1" t="s">
        <v>110</v>
      </c>
      <c r="I2450" s="1" t="s">
        <v>3381</v>
      </c>
      <c r="J2450">
        <v>483.13600000000002</v>
      </c>
      <c r="K2450">
        <v>4</v>
      </c>
      <c r="L2450">
        <v>54.352800000000002</v>
      </c>
    </row>
    <row r="2451" spans="1:12" x14ac:dyDescent="0.25">
      <c r="A2451" s="1" t="s">
        <v>3382</v>
      </c>
      <c r="B2451" s="2">
        <v>41730</v>
      </c>
      <c r="C2451" s="2">
        <v>41737</v>
      </c>
      <c r="D2451" s="1" t="s">
        <v>822</v>
      </c>
      <c r="E2451" s="1" t="s">
        <v>14</v>
      </c>
      <c r="F2451" s="1" t="s">
        <v>15</v>
      </c>
      <c r="G2451" s="1" t="s">
        <v>16</v>
      </c>
      <c r="H2451" s="1" t="s">
        <v>122</v>
      </c>
      <c r="I2451" s="1" t="s">
        <v>1283</v>
      </c>
      <c r="J2451">
        <v>29.7</v>
      </c>
      <c r="K2451">
        <v>3</v>
      </c>
      <c r="L2451">
        <v>8.0190000000000001</v>
      </c>
    </row>
    <row r="2452" spans="1:12" x14ac:dyDescent="0.25">
      <c r="A2452" s="1" t="s">
        <v>3383</v>
      </c>
      <c r="B2452" s="2">
        <v>41324</v>
      </c>
      <c r="C2452" s="2">
        <v>41327</v>
      </c>
      <c r="D2452" s="1" t="s">
        <v>1691</v>
      </c>
      <c r="E2452" s="1" t="s">
        <v>14</v>
      </c>
      <c r="F2452" s="1" t="s">
        <v>47</v>
      </c>
      <c r="G2452" s="1" t="s">
        <v>16</v>
      </c>
      <c r="H2452" s="1" t="s">
        <v>67</v>
      </c>
      <c r="I2452" s="1" t="s">
        <v>117</v>
      </c>
      <c r="J2452">
        <v>70.88</v>
      </c>
      <c r="K2452">
        <v>2</v>
      </c>
      <c r="L2452">
        <v>33.313600000000001</v>
      </c>
    </row>
    <row r="2453" spans="1:12" x14ac:dyDescent="0.25">
      <c r="A2453" s="1" t="s">
        <v>3384</v>
      </c>
      <c r="B2453" s="2">
        <v>41976</v>
      </c>
      <c r="C2453" s="2">
        <v>41980</v>
      </c>
      <c r="D2453" s="1" t="s">
        <v>2340</v>
      </c>
      <c r="E2453" s="1" t="s">
        <v>14</v>
      </c>
      <c r="F2453" s="1" t="s">
        <v>177</v>
      </c>
      <c r="G2453" s="1" t="s">
        <v>96</v>
      </c>
      <c r="H2453" s="1" t="s">
        <v>43</v>
      </c>
      <c r="I2453" s="1" t="s">
        <v>794</v>
      </c>
      <c r="J2453">
        <v>114.288</v>
      </c>
      <c r="K2453">
        <v>1</v>
      </c>
      <c r="L2453">
        <v>12.8574</v>
      </c>
    </row>
    <row r="2454" spans="1:12" x14ac:dyDescent="0.25">
      <c r="A2454" s="1" t="s">
        <v>3384</v>
      </c>
      <c r="B2454" s="2">
        <v>41976</v>
      </c>
      <c r="C2454" s="2">
        <v>41980</v>
      </c>
      <c r="D2454" s="1" t="s">
        <v>2340</v>
      </c>
      <c r="E2454" s="1" t="s">
        <v>14</v>
      </c>
      <c r="F2454" s="1" t="s">
        <v>177</v>
      </c>
      <c r="G2454" s="1" t="s">
        <v>96</v>
      </c>
      <c r="H2454" s="1" t="s">
        <v>27</v>
      </c>
      <c r="I2454" s="1" t="s">
        <v>678</v>
      </c>
      <c r="J2454">
        <v>36.624000000000002</v>
      </c>
      <c r="K2454">
        <v>8</v>
      </c>
      <c r="L2454">
        <v>-24.416</v>
      </c>
    </row>
    <row r="2455" spans="1:12" x14ac:dyDescent="0.25">
      <c r="A2455" s="1" t="s">
        <v>3384</v>
      </c>
      <c r="B2455" s="2">
        <v>41976</v>
      </c>
      <c r="C2455" s="2">
        <v>41980</v>
      </c>
      <c r="D2455" s="1" t="s">
        <v>2340</v>
      </c>
      <c r="E2455" s="1" t="s">
        <v>14</v>
      </c>
      <c r="F2455" s="1" t="s">
        <v>177</v>
      </c>
      <c r="G2455" s="1" t="s">
        <v>96</v>
      </c>
      <c r="H2455" s="1" t="s">
        <v>296</v>
      </c>
      <c r="I2455" s="1" t="s">
        <v>3385</v>
      </c>
      <c r="J2455">
        <v>242.352</v>
      </c>
      <c r="K2455">
        <v>8</v>
      </c>
      <c r="L2455">
        <v>-363.52800000000002</v>
      </c>
    </row>
    <row r="2456" spans="1:12" x14ac:dyDescent="0.25">
      <c r="A2456" s="1" t="s">
        <v>3384</v>
      </c>
      <c r="B2456" s="2">
        <v>41976</v>
      </c>
      <c r="C2456" s="2">
        <v>41980</v>
      </c>
      <c r="D2456" s="1" t="s">
        <v>2340</v>
      </c>
      <c r="E2456" s="1" t="s">
        <v>14</v>
      </c>
      <c r="F2456" s="1" t="s">
        <v>177</v>
      </c>
      <c r="G2456" s="1" t="s">
        <v>96</v>
      </c>
      <c r="H2456" s="1" t="s">
        <v>25</v>
      </c>
      <c r="I2456" s="1" t="s">
        <v>2279</v>
      </c>
      <c r="J2456">
        <v>49.616</v>
      </c>
      <c r="K2456">
        <v>2</v>
      </c>
      <c r="L2456">
        <v>4.9615999999999998</v>
      </c>
    </row>
    <row r="2457" spans="1:12" x14ac:dyDescent="0.25">
      <c r="A2457" s="1" t="s">
        <v>3384</v>
      </c>
      <c r="B2457" s="2">
        <v>41976</v>
      </c>
      <c r="C2457" s="2">
        <v>41980</v>
      </c>
      <c r="D2457" s="1" t="s">
        <v>2340</v>
      </c>
      <c r="E2457" s="1" t="s">
        <v>14</v>
      </c>
      <c r="F2457" s="1" t="s">
        <v>177</v>
      </c>
      <c r="G2457" s="1" t="s">
        <v>96</v>
      </c>
      <c r="H2457" s="1" t="s">
        <v>21</v>
      </c>
      <c r="I2457" s="1" t="s">
        <v>3055</v>
      </c>
      <c r="J2457">
        <v>508.70400000000001</v>
      </c>
      <c r="K2457">
        <v>6</v>
      </c>
      <c r="L2457">
        <v>0</v>
      </c>
    </row>
    <row r="2458" spans="1:12" x14ac:dyDescent="0.25">
      <c r="A2458" s="1" t="s">
        <v>3384</v>
      </c>
      <c r="B2458" s="2">
        <v>41976</v>
      </c>
      <c r="C2458" s="2">
        <v>41980</v>
      </c>
      <c r="D2458" s="1" t="s">
        <v>2340</v>
      </c>
      <c r="E2458" s="1" t="s">
        <v>14</v>
      </c>
      <c r="F2458" s="1" t="s">
        <v>177</v>
      </c>
      <c r="G2458" s="1" t="s">
        <v>96</v>
      </c>
      <c r="H2458" s="1" t="s">
        <v>25</v>
      </c>
      <c r="I2458" s="1" t="s">
        <v>1933</v>
      </c>
      <c r="J2458">
        <v>57.36</v>
      </c>
      <c r="K2458">
        <v>6</v>
      </c>
      <c r="L2458">
        <v>-14.34</v>
      </c>
    </row>
    <row r="2459" spans="1:12" x14ac:dyDescent="0.25">
      <c r="A2459" s="1" t="s">
        <v>3384</v>
      </c>
      <c r="B2459" s="2">
        <v>41976</v>
      </c>
      <c r="C2459" s="2">
        <v>41980</v>
      </c>
      <c r="D2459" s="1" t="s">
        <v>2340</v>
      </c>
      <c r="E2459" s="1" t="s">
        <v>14</v>
      </c>
      <c r="F2459" s="1" t="s">
        <v>177</v>
      </c>
      <c r="G2459" s="1" t="s">
        <v>96</v>
      </c>
      <c r="H2459" s="1" t="s">
        <v>110</v>
      </c>
      <c r="I2459" s="1" t="s">
        <v>529</v>
      </c>
      <c r="J2459">
        <v>906.68</v>
      </c>
      <c r="K2459">
        <v>5</v>
      </c>
      <c r="L2459">
        <v>68.001000000000005</v>
      </c>
    </row>
    <row r="2460" spans="1:12" x14ac:dyDescent="0.25">
      <c r="A2460" s="1" t="s">
        <v>3386</v>
      </c>
      <c r="B2460" s="2">
        <v>41918</v>
      </c>
      <c r="C2460" s="2">
        <v>41920</v>
      </c>
      <c r="D2460" s="1" t="s">
        <v>1464</v>
      </c>
      <c r="E2460" s="1" t="s">
        <v>14</v>
      </c>
      <c r="F2460" s="1" t="s">
        <v>177</v>
      </c>
      <c r="G2460" s="1" t="s">
        <v>96</v>
      </c>
      <c r="H2460" s="1" t="s">
        <v>58</v>
      </c>
      <c r="I2460" s="1" t="s">
        <v>3189</v>
      </c>
      <c r="J2460">
        <v>63.823999999999998</v>
      </c>
      <c r="K2460">
        <v>2</v>
      </c>
      <c r="L2460">
        <v>13.5626</v>
      </c>
    </row>
    <row r="2461" spans="1:12" x14ac:dyDescent="0.25">
      <c r="A2461" s="1" t="s">
        <v>3387</v>
      </c>
      <c r="B2461" s="2">
        <v>41304</v>
      </c>
      <c r="C2461" s="2">
        <v>41306</v>
      </c>
      <c r="D2461" s="1" t="s">
        <v>1911</v>
      </c>
      <c r="E2461" s="1" t="s">
        <v>14</v>
      </c>
      <c r="F2461" s="1" t="s">
        <v>36</v>
      </c>
      <c r="G2461" s="1" t="s">
        <v>37</v>
      </c>
      <c r="H2461" s="1" t="s">
        <v>110</v>
      </c>
      <c r="I2461" s="1" t="s">
        <v>1482</v>
      </c>
      <c r="J2461">
        <v>435.16800000000001</v>
      </c>
      <c r="K2461">
        <v>4</v>
      </c>
      <c r="L2461">
        <v>-59.835599999999999</v>
      </c>
    </row>
    <row r="2462" spans="1:12" x14ac:dyDescent="0.25">
      <c r="A2462" s="1" t="s">
        <v>3387</v>
      </c>
      <c r="B2462" s="2">
        <v>41304</v>
      </c>
      <c r="C2462" s="2">
        <v>41306</v>
      </c>
      <c r="D2462" s="1" t="s">
        <v>1911</v>
      </c>
      <c r="E2462" s="1" t="s">
        <v>14</v>
      </c>
      <c r="F2462" s="1" t="s">
        <v>36</v>
      </c>
      <c r="G2462" s="1" t="s">
        <v>37</v>
      </c>
      <c r="H2462" s="1" t="s">
        <v>296</v>
      </c>
      <c r="I2462" s="1" t="s">
        <v>2693</v>
      </c>
      <c r="J2462">
        <v>48.58</v>
      </c>
      <c r="K2462">
        <v>1</v>
      </c>
      <c r="L2462">
        <v>7.7728000000000002</v>
      </c>
    </row>
    <row r="2463" spans="1:12" x14ac:dyDescent="0.25">
      <c r="A2463" s="1" t="s">
        <v>3388</v>
      </c>
      <c r="B2463" s="2">
        <v>40882</v>
      </c>
      <c r="C2463" s="2">
        <v>40887</v>
      </c>
      <c r="D2463" s="1" t="s">
        <v>3290</v>
      </c>
      <c r="E2463" s="1" t="s">
        <v>14</v>
      </c>
      <c r="F2463" s="1" t="s">
        <v>15</v>
      </c>
      <c r="G2463" s="1" t="s">
        <v>16</v>
      </c>
      <c r="H2463" s="1" t="s">
        <v>23</v>
      </c>
      <c r="I2463" s="1" t="s">
        <v>1099</v>
      </c>
      <c r="J2463">
        <v>26.46</v>
      </c>
      <c r="K2463">
        <v>9</v>
      </c>
      <c r="L2463">
        <v>11.907</v>
      </c>
    </row>
    <row r="2464" spans="1:12" x14ac:dyDescent="0.25">
      <c r="A2464" s="1" t="s">
        <v>3388</v>
      </c>
      <c r="B2464" s="2">
        <v>40882</v>
      </c>
      <c r="C2464" s="2">
        <v>40887</v>
      </c>
      <c r="D2464" s="1" t="s">
        <v>3290</v>
      </c>
      <c r="E2464" s="1" t="s">
        <v>14</v>
      </c>
      <c r="F2464" s="1" t="s">
        <v>15</v>
      </c>
      <c r="G2464" s="1" t="s">
        <v>16</v>
      </c>
      <c r="H2464" s="1" t="s">
        <v>67</v>
      </c>
      <c r="I2464" s="1" t="s">
        <v>2514</v>
      </c>
      <c r="J2464">
        <v>49.12</v>
      </c>
      <c r="K2464">
        <v>4</v>
      </c>
      <c r="L2464">
        <v>23.086400000000001</v>
      </c>
    </row>
    <row r="2465" spans="1:12" x14ac:dyDescent="0.25">
      <c r="A2465" s="1" t="s">
        <v>3388</v>
      </c>
      <c r="B2465" s="2">
        <v>40882</v>
      </c>
      <c r="C2465" s="2">
        <v>40887</v>
      </c>
      <c r="D2465" s="1" t="s">
        <v>3290</v>
      </c>
      <c r="E2465" s="1" t="s">
        <v>14</v>
      </c>
      <c r="F2465" s="1" t="s">
        <v>15</v>
      </c>
      <c r="G2465" s="1" t="s">
        <v>16</v>
      </c>
      <c r="H2465" s="1" t="s">
        <v>119</v>
      </c>
      <c r="I2465" s="1" t="s">
        <v>1374</v>
      </c>
      <c r="J2465">
        <v>15</v>
      </c>
      <c r="K2465">
        <v>3</v>
      </c>
      <c r="L2465">
        <v>7.2</v>
      </c>
    </row>
    <row r="2466" spans="1:12" x14ac:dyDescent="0.25">
      <c r="A2466" s="1" t="s">
        <v>3389</v>
      </c>
      <c r="B2466" s="2">
        <v>41251</v>
      </c>
      <c r="C2466" s="2">
        <v>41255</v>
      </c>
      <c r="D2466" s="1" t="s">
        <v>1013</v>
      </c>
      <c r="E2466" s="1" t="s">
        <v>14</v>
      </c>
      <c r="F2466" s="1" t="s">
        <v>15</v>
      </c>
      <c r="G2466" s="1" t="s">
        <v>16</v>
      </c>
      <c r="H2466" s="1" t="s">
        <v>43</v>
      </c>
      <c r="I2466" s="1" t="s">
        <v>2584</v>
      </c>
      <c r="J2466">
        <v>221.96</v>
      </c>
      <c r="K2466">
        <v>2</v>
      </c>
      <c r="L2466">
        <v>4.4391999999999996</v>
      </c>
    </row>
    <row r="2467" spans="1:12" x14ac:dyDescent="0.25">
      <c r="A2467" s="1" t="s">
        <v>3389</v>
      </c>
      <c r="B2467" s="2">
        <v>41251</v>
      </c>
      <c r="C2467" s="2">
        <v>41255</v>
      </c>
      <c r="D2467" s="1" t="s">
        <v>1013</v>
      </c>
      <c r="E2467" s="1" t="s">
        <v>14</v>
      </c>
      <c r="F2467" s="1" t="s">
        <v>15</v>
      </c>
      <c r="G2467" s="1" t="s">
        <v>16</v>
      </c>
      <c r="H2467" s="1" t="s">
        <v>58</v>
      </c>
      <c r="I2467" s="1" t="s">
        <v>922</v>
      </c>
      <c r="J2467">
        <v>236</v>
      </c>
      <c r="K2467">
        <v>4</v>
      </c>
      <c r="L2467">
        <v>40.119999999999997</v>
      </c>
    </row>
    <row r="2468" spans="1:12" x14ac:dyDescent="0.25">
      <c r="A2468" s="1" t="s">
        <v>3390</v>
      </c>
      <c r="B2468" s="2">
        <v>40849</v>
      </c>
      <c r="C2468" s="2">
        <v>40854</v>
      </c>
      <c r="D2468" s="1" t="s">
        <v>3391</v>
      </c>
      <c r="E2468" s="1" t="s">
        <v>14</v>
      </c>
      <c r="F2468" s="1" t="s">
        <v>36</v>
      </c>
      <c r="G2468" s="1" t="s">
        <v>37</v>
      </c>
      <c r="H2468" s="1" t="s">
        <v>58</v>
      </c>
      <c r="I2468" s="1" t="s">
        <v>3392</v>
      </c>
      <c r="J2468">
        <v>41.94</v>
      </c>
      <c r="K2468">
        <v>2</v>
      </c>
      <c r="L2468">
        <v>15.0984</v>
      </c>
    </row>
    <row r="2469" spans="1:12" x14ac:dyDescent="0.25">
      <c r="A2469" s="1" t="s">
        <v>3390</v>
      </c>
      <c r="B2469" s="2">
        <v>40849</v>
      </c>
      <c r="C2469" s="2">
        <v>40854</v>
      </c>
      <c r="D2469" s="1" t="s">
        <v>3391</v>
      </c>
      <c r="E2469" s="1" t="s">
        <v>14</v>
      </c>
      <c r="F2469" s="1" t="s">
        <v>36</v>
      </c>
      <c r="G2469" s="1" t="s">
        <v>37</v>
      </c>
      <c r="H2469" s="1" t="s">
        <v>25</v>
      </c>
      <c r="I2469" s="1" t="s">
        <v>884</v>
      </c>
      <c r="J2469">
        <v>52.792000000000002</v>
      </c>
      <c r="K2469">
        <v>1</v>
      </c>
      <c r="L2469">
        <v>4.6193</v>
      </c>
    </row>
    <row r="2470" spans="1:12" x14ac:dyDescent="0.25">
      <c r="A2470" s="1" t="s">
        <v>3393</v>
      </c>
      <c r="B2470" s="2">
        <v>41960</v>
      </c>
      <c r="C2470" s="2">
        <v>41966</v>
      </c>
      <c r="D2470" s="1" t="s">
        <v>2524</v>
      </c>
      <c r="E2470" s="1" t="s">
        <v>14</v>
      </c>
      <c r="F2470" s="1" t="s">
        <v>115</v>
      </c>
      <c r="G2470" s="1" t="s">
        <v>16</v>
      </c>
      <c r="H2470" s="1" t="s">
        <v>21</v>
      </c>
      <c r="I2470" s="1" t="s">
        <v>2098</v>
      </c>
      <c r="J2470">
        <v>17.309999999999999</v>
      </c>
      <c r="K2470">
        <v>3</v>
      </c>
      <c r="L2470">
        <v>5.1929999999999996</v>
      </c>
    </row>
    <row r="2471" spans="1:12" x14ac:dyDescent="0.25">
      <c r="A2471" s="1" t="s">
        <v>3394</v>
      </c>
      <c r="B2471" s="2">
        <v>41075</v>
      </c>
      <c r="C2471" s="2">
        <v>41079</v>
      </c>
      <c r="D2471" s="1" t="s">
        <v>243</v>
      </c>
      <c r="E2471" s="1" t="s">
        <v>14</v>
      </c>
      <c r="F2471" s="1" t="s">
        <v>15</v>
      </c>
      <c r="G2471" s="1" t="s">
        <v>16</v>
      </c>
      <c r="H2471" s="1" t="s">
        <v>25</v>
      </c>
      <c r="I2471" s="1" t="s">
        <v>462</v>
      </c>
      <c r="J2471">
        <v>225.57599999999999</v>
      </c>
      <c r="K2471">
        <v>3</v>
      </c>
      <c r="L2471">
        <v>22.557600000000001</v>
      </c>
    </row>
    <row r="2472" spans="1:12" x14ac:dyDescent="0.25">
      <c r="A2472" s="1" t="s">
        <v>3395</v>
      </c>
      <c r="B2472" s="2">
        <v>40803</v>
      </c>
      <c r="C2472" s="2">
        <v>40808</v>
      </c>
      <c r="D2472" s="1" t="s">
        <v>624</v>
      </c>
      <c r="E2472" s="1" t="s">
        <v>14</v>
      </c>
      <c r="F2472" s="1" t="s">
        <v>1161</v>
      </c>
      <c r="G2472" s="1" t="s">
        <v>88</v>
      </c>
      <c r="H2472" s="1" t="s">
        <v>23</v>
      </c>
      <c r="I2472" s="1" t="s">
        <v>2405</v>
      </c>
      <c r="J2472">
        <v>5.2480000000000002</v>
      </c>
      <c r="K2472">
        <v>2</v>
      </c>
      <c r="L2472">
        <v>0.4592</v>
      </c>
    </row>
    <row r="2473" spans="1:12" x14ac:dyDescent="0.25">
      <c r="A2473" s="1" t="s">
        <v>3395</v>
      </c>
      <c r="B2473" s="2">
        <v>40803</v>
      </c>
      <c r="C2473" s="2">
        <v>40808</v>
      </c>
      <c r="D2473" s="1" t="s">
        <v>624</v>
      </c>
      <c r="E2473" s="1" t="s">
        <v>14</v>
      </c>
      <c r="F2473" s="1" t="s">
        <v>1161</v>
      </c>
      <c r="G2473" s="1" t="s">
        <v>88</v>
      </c>
      <c r="H2473" s="1" t="s">
        <v>23</v>
      </c>
      <c r="I2473" s="1" t="s">
        <v>3396</v>
      </c>
      <c r="J2473">
        <v>38.256</v>
      </c>
      <c r="K2473">
        <v>3</v>
      </c>
      <c r="L2473">
        <v>4.782</v>
      </c>
    </row>
    <row r="2474" spans="1:12" x14ac:dyDescent="0.25">
      <c r="A2474" s="1" t="s">
        <v>3395</v>
      </c>
      <c r="B2474" s="2">
        <v>40803</v>
      </c>
      <c r="C2474" s="2">
        <v>40808</v>
      </c>
      <c r="D2474" s="1" t="s">
        <v>624</v>
      </c>
      <c r="E2474" s="1" t="s">
        <v>14</v>
      </c>
      <c r="F2474" s="1" t="s">
        <v>1161</v>
      </c>
      <c r="G2474" s="1" t="s">
        <v>88</v>
      </c>
      <c r="H2474" s="1" t="s">
        <v>67</v>
      </c>
      <c r="I2474" s="1" t="s">
        <v>2067</v>
      </c>
      <c r="J2474">
        <v>40.24</v>
      </c>
      <c r="K2474">
        <v>5</v>
      </c>
      <c r="L2474">
        <v>13.077999999999999</v>
      </c>
    </row>
    <row r="2475" spans="1:12" x14ac:dyDescent="0.25">
      <c r="A2475" s="1" t="s">
        <v>3395</v>
      </c>
      <c r="B2475" s="2">
        <v>40803</v>
      </c>
      <c r="C2475" s="2">
        <v>40808</v>
      </c>
      <c r="D2475" s="1" t="s">
        <v>624</v>
      </c>
      <c r="E2475" s="1" t="s">
        <v>14</v>
      </c>
      <c r="F2475" s="1" t="s">
        <v>1161</v>
      </c>
      <c r="G2475" s="1" t="s">
        <v>88</v>
      </c>
      <c r="H2475" s="1" t="s">
        <v>736</v>
      </c>
      <c r="I2475" s="1" t="s">
        <v>3397</v>
      </c>
      <c r="J2475">
        <v>29.925000000000001</v>
      </c>
      <c r="K2475">
        <v>5</v>
      </c>
      <c r="L2475">
        <v>-21.945</v>
      </c>
    </row>
    <row r="2476" spans="1:12" x14ac:dyDescent="0.25">
      <c r="A2476" s="1" t="s">
        <v>3395</v>
      </c>
      <c r="B2476" s="2">
        <v>40803</v>
      </c>
      <c r="C2476" s="2">
        <v>40808</v>
      </c>
      <c r="D2476" s="1" t="s">
        <v>624</v>
      </c>
      <c r="E2476" s="1" t="s">
        <v>14</v>
      </c>
      <c r="F2476" s="1" t="s">
        <v>1161</v>
      </c>
      <c r="G2476" s="1" t="s">
        <v>88</v>
      </c>
      <c r="H2476" s="1" t="s">
        <v>67</v>
      </c>
      <c r="I2476" s="1" t="s">
        <v>959</v>
      </c>
      <c r="J2476">
        <v>148.70400000000001</v>
      </c>
      <c r="K2476">
        <v>6</v>
      </c>
      <c r="L2476">
        <v>46.47</v>
      </c>
    </row>
    <row r="2477" spans="1:12" x14ac:dyDescent="0.25">
      <c r="A2477" s="1" t="s">
        <v>3395</v>
      </c>
      <c r="B2477" s="2">
        <v>40803</v>
      </c>
      <c r="C2477" s="2">
        <v>40808</v>
      </c>
      <c r="D2477" s="1" t="s">
        <v>624</v>
      </c>
      <c r="E2477" s="1" t="s">
        <v>14</v>
      </c>
      <c r="F2477" s="1" t="s">
        <v>1161</v>
      </c>
      <c r="G2477" s="1" t="s">
        <v>88</v>
      </c>
      <c r="H2477" s="1" t="s">
        <v>58</v>
      </c>
      <c r="I2477" s="1" t="s">
        <v>65</v>
      </c>
      <c r="J2477">
        <v>55.92</v>
      </c>
      <c r="K2477">
        <v>10</v>
      </c>
      <c r="L2477">
        <v>16.776</v>
      </c>
    </row>
    <row r="2478" spans="1:12" x14ac:dyDescent="0.25">
      <c r="A2478" s="1" t="s">
        <v>3398</v>
      </c>
      <c r="B2478" s="2">
        <v>41763</v>
      </c>
      <c r="C2478" s="2">
        <v>41767</v>
      </c>
      <c r="D2478" s="1" t="s">
        <v>916</v>
      </c>
      <c r="E2478" s="1" t="s">
        <v>14</v>
      </c>
      <c r="F2478" s="1" t="s">
        <v>47</v>
      </c>
      <c r="G2478" s="1" t="s">
        <v>16</v>
      </c>
      <c r="H2478" s="1" t="s">
        <v>67</v>
      </c>
      <c r="I2478" s="1" t="s">
        <v>1027</v>
      </c>
      <c r="J2478">
        <v>25.92</v>
      </c>
      <c r="K2478">
        <v>4</v>
      </c>
      <c r="L2478">
        <v>12.441599999999999</v>
      </c>
    </row>
    <row r="2479" spans="1:12" x14ac:dyDescent="0.25">
      <c r="A2479" s="1" t="s">
        <v>3398</v>
      </c>
      <c r="B2479" s="2">
        <v>41763</v>
      </c>
      <c r="C2479" s="2">
        <v>41767</v>
      </c>
      <c r="D2479" s="1" t="s">
        <v>916</v>
      </c>
      <c r="E2479" s="1" t="s">
        <v>14</v>
      </c>
      <c r="F2479" s="1" t="s">
        <v>47</v>
      </c>
      <c r="G2479" s="1" t="s">
        <v>16</v>
      </c>
      <c r="H2479" s="1" t="s">
        <v>23</v>
      </c>
      <c r="I2479" s="1" t="s">
        <v>3399</v>
      </c>
      <c r="J2479">
        <v>22.96</v>
      </c>
      <c r="K2479">
        <v>7</v>
      </c>
      <c r="L2479">
        <v>6.6584000000000003</v>
      </c>
    </row>
    <row r="2480" spans="1:12" x14ac:dyDescent="0.25">
      <c r="A2480" s="1" t="s">
        <v>3400</v>
      </c>
      <c r="B2480" s="2">
        <v>40597</v>
      </c>
      <c r="C2480" s="2">
        <v>40599</v>
      </c>
      <c r="D2480" s="1" t="s">
        <v>1119</v>
      </c>
      <c r="E2480" s="1" t="s">
        <v>14</v>
      </c>
      <c r="F2480" s="1" t="s">
        <v>2517</v>
      </c>
      <c r="G2480" s="1" t="s">
        <v>16</v>
      </c>
      <c r="H2480" s="1" t="s">
        <v>67</v>
      </c>
      <c r="I2480" s="1" t="s">
        <v>759</v>
      </c>
      <c r="J2480">
        <v>19.440000000000001</v>
      </c>
      <c r="K2480">
        <v>3</v>
      </c>
      <c r="L2480">
        <v>9.3312000000000008</v>
      </c>
    </row>
    <row r="2481" spans="1:12" x14ac:dyDescent="0.25">
      <c r="A2481" s="1" t="s">
        <v>3401</v>
      </c>
      <c r="B2481" s="2">
        <v>41940</v>
      </c>
      <c r="C2481" s="2">
        <v>41942</v>
      </c>
      <c r="D2481" s="1" t="s">
        <v>1538</v>
      </c>
      <c r="E2481" s="1" t="s">
        <v>14</v>
      </c>
      <c r="F2481" s="1" t="s">
        <v>15</v>
      </c>
      <c r="G2481" s="1" t="s">
        <v>16</v>
      </c>
      <c r="H2481" s="1" t="s">
        <v>31</v>
      </c>
      <c r="I2481" s="1" t="s">
        <v>32</v>
      </c>
      <c r="J2481">
        <v>189.57599999999999</v>
      </c>
      <c r="K2481">
        <v>1</v>
      </c>
      <c r="L2481">
        <v>9.4787999999999997</v>
      </c>
    </row>
    <row r="2482" spans="1:12" x14ac:dyDescent="0.25">
      <c r="A2482" s="1" t="s">
        <v>3401</v>
      </c>
      <c r="B2482" s="2">
        <v>41940</v>
      </c>
      <c r="C2482" s="2">
        <v>41942</v>
      </c>
      <c r="D2482" s="1" t="s">
        <v>1538</v>
      </c>
      <c r="E2482" s="1" t="s">
        <v>14</v>
      </c>
      <c r="F2482" s="1" t="s">
        <v>15</v>
      </c>
      <c r="G2482" s="1" t="s">
        <v>16</v>
      </c>
      <c r="H2482" s="1" t="s">
        <v>25</v>
      </c>
      <c r="I2482" s="1" t="s">
        <v>2825</v>
      </c>
      <c r="J2482">
        <v>71.959999999999994</v>
      </c>
      <c r="K2482">
        <v>5</v>
      </c>
      <c r="L2482">
        <v>7.1959999999999997</v>
      </c>
    </row>
    <row r="2483" spans="1:12" x14ac:dyDescent="0.25">
      <c r="A2483" s="1" t="s">
        <v>3402</v>
      </c>
      <c r="B2483" s="2">
        <v>40872</v>
      </c>
      <c r="C2483" s="2">
        <v>40876</v>
      </c>
      <c r="D2483" s="1" t="s">
        <v>2379</v>
      </c>
      <c r="E2483" s="1" t="s">
        <v>14</v>
      </c>
      <c r="F2483" s="1" t="s">
        <v>15</v>
      </c>
      <c r="G2483" s="1" t="s">
        <v>16</v>
      </c>
      <c r="H2483" s="1" t="s">
        <v>25</v>
      </c>
      <c r="I2483" s="1" t="s">
        <v>549</v>
      </c>
      <c r="J2483">
        <v>539.91999999999996</v>
      </c>
      <c r="K2483">
        <v>5</v>
      </c>
      <c r="L2483">
        <v>47.243000000000002</v>
      </c>
    </row>
    <row r="2484" spans="1:12" x14ac:dyDescent="0.25">
      <c r="A2484" s="1" t="s">
        <v>3402</v>
      </c>
      <c r="B2484" s="2">
        <v>40872</v>
      </c>
      <c r="C2484" s="2">
        <v>40876</v>
      </c>
      <c r="D2484" s="1" t="s">
        <v>2379</v>
      </c>
      <c r="E2484" s="1" t="s">
        <v>14</v>
      </c>
      <c r="F2484" s="1" t="s">
        <v>15</v>
      </c>
      <c r="G2484" s="1" t="s">
        <v>16</v>
      </c>
      <c r="H2484" s="1" t="s">
        <v>110</v>
      </c>
      <c r="I2484" s="1" t="s">
        <v>529</v>
      </c>
      <c r="J2484">
        <v>725.34400000000005</v>
      </c>
      <c r="K2484">
        <v>4</v>
      </c>
      <c r="L2484">
        <v>54.400799999999997</v>
      </c>
    </row>
    <row r="2485" spans="1:12" x14ac:dyDescent="0.25">
      <c r="A2485" s="1" t="s">
        <v>3402</v>
      </c>
      <c r="B2485" s="2">
        <v>40872</v>
      </c>
      <c r="C2485" s="2">
        <v>40876</v>
      </c>
      <c r="D2485" s="1" t="s">
        <v>2379</v>
      </c>
      <c r="E2485" s="1" t="s">
        <v>14</v>
      </c>
      <c r="F2485" s="1" t="s">
        <v>15</v>
      </c>
      <c r="G2485" s="1" t="s">
        <v>16</v>
      </c>
      <c r="H2485" s="1" t="s">
        <v>23</v>
      </c>
      <c r="I2485" s="1" t="s">
        <v>159</v>
      </c>
      <c r="J2485">
        <v>7.44</v>
      </c>
      <c r="K2485">
        <v>3</v>
      </c>
      <c r="L2485">
        <v>2.6040000000000001</v>
      </c>
    </row>
    <row r="2486" spans="1:12" x14ac:dyDescent="0.25">
      <c r="A2486" s="1" t="s">
        <v>3403</v>
      </c>
      <c r="B2486" s="2">
        <v>41234</v>
      </c>
      <c r="C2486" s="2">
        <v>41236</v>
      </c>
      <c r="D2486" s="1" t="s">
        <v>571</v>
      </c>
      <c r="E2486" s="1" t="s">
        <v>14</v>
      </c>
      <c r="F2486" s="1" t="s">
        <v>105</v>
      </c>
      <c r="G2486" s="1" t="s">
        <v>73</v>
      </c>
      <c r="H2486" s="1" t="s">
        <v>29</v>
      </c>
      <c r="I2486" s="1" t="s">
        <v>1870</v>
      </c>
      <c r="J2486">
        <v>325.63200000000001</v>
      </c>
      <c r="K2486">
        <v>6</v>
      </c>
      <c r="L2486">
        <v>28.492799999999999</v>
      </c>
    </row>
    <row r="2487" spans="1:12" x14ac:dyDescent="0.25">
      <c r="A2487" s="1" t="s">
        <v>3403</v>
      </c>
      <c r="B2487" s="2">
        <v>41234</v>
      </c>
      <c r="C2487" s="2">
        <v>41236</v>
      </c>
      <c r="D2487" s="1" t="s">
        <v>571</v>
      </c>
      <c r="E2487" s="1" t="s">
        <v>14</v>
      </c>
      <c r="F2487" s="1" t="s">
        <v>105</v>
      </c>
      <c r="G2487" s="1" t="s">
        <v>73</v>
      </c>
      <c r="H2487" s="1" t="s">
        <v>58</v>
      </c>
      <c r="I2487" s="1" t="s">
        <v>3404</v>
      </c>
      <c r="J2487">
        <v>23.344000000000001</v>
      </c>
      <c r="K2487">
        <v>2</v>
      </c>
      <c r="L2487">
        <v>-1.4590000000000001</v>
      </c>
    </row>
    <row r="2488" spans="1:12" x14ac:dyDescent="0.25">
      <c r="A2488" s="1" t="s">
        <v>3403</v>
      </c>
      <c r="B2488" s="2">
        <v>41234</v>
      </c>
      <c r="C2488" s="2">
        <v>41236</v>
      </c>
      <c r="D2488" s="1" t="s">
        <v>571</v>
      </c>
      <c r="E2488" s="1" t="s">
        <v>14</v>
      </c>
      <c r="F2488" s="1" t="s">
        <v>105</v>
      </c>
      <c r="G2488" s="1" t="s">
        <v>73</v>
      </c>
      <c r="H2488" s="1" t="s">
        <v>17</v>
      </c>
      <c r="I2488" s="1" t="s">
        <v>3405</v>
      </c>
      <c r="J2488">
        <v>16.52</v>
      </c>
      <c r="K2488">
        <v>5</v>
      </c>
      <c r="L2488">
        <v>5.3689999999999998</v>
      </c>
    </row>
    <row r="2489" spans="1:12" x14ac:dyDescent="0.25">
      <c r="A2489" s="1" t="s">
        <v>3406</v>
      </c>
      <c r="B2489" s="2">
        <v>41554</v>
      </c>
      <c r="C2489" s="2">
        <v>41555</v>
      </c>
      <c r="D2489" s="1" t="s">
        <v>3363</v>
      </c>
      <c r="E2489" s="1" t="s">
        <v>14</v>
      </c>
      <c r="F2489" s="1" t="s">
        <v>806</v>
      </c>
      <c r="G2489" s="1" t="s">
        <v>96</v>
      </c>
      <c r="H2489" s="1" t="s">
        <v>736</v>
      </c>
      <c r="I2489" s="1" t="s">
        <v>3407</v>
      </c>
      <c r="J2489">
        <v>703.71</v>
      </c>
      <c r="K2489">
        <v>6</v>
      </c>
      <c r="L2489">
        <v>-938.28</v>
      </c>
    </row>
    <row r="2490" spans="1:12" x14ac:dyDescent="0.25">
      <c r="A2490" s="1" t="s">
        <v>3406</v>
      </c>
      <c r="B2490" s="2">
        <v>41554</v>
      </c>
      <c r="C2490" s="2">
        <v>41555</v>
      </c>
      <c r="D2490" s="1" t="s">
        <v>3363</v>
      </c>
      <c r="E2490" s="1" t="s">
        <v>14</v>
      </c>
      <c r="F2490" s="1" t="s">
        <v>806</v>
      </c>
      <c r="G2490" s="1" t="s">
        <v>96</v>
      </c>
      <c r="H2490" s="1" t="s">
        <v>27</v>
      </c>
      <c r="I2490" s="1" t="s">
        <v>3236</v>
      </c>
      <c r="J2490">
        <v>17.904</v>
      </c>
      <c r="K2490">
        <v>4</v>
      </c>
      <c r="L2490">
        <v>-14.92</v>
      </c>
    </row>
    <row r="2491" spans="1:12" x14ac:dyDescent="0.25">
      <c r="A2491" s="1" t="s">
        <v>3406</v>
      </c>
      <c r="B2491" s="2">
        <v>41554</v>
      </c>
      <c r="C2491" s="2">
        <v>41555</v>
      </c>
      <c r="D2491" s="1" t="s">
        <v>3363</v>
      </c>
      <c r="E2491" s="1" t="s">
        <v>14</v>
      </c>
      <c r="F2491" s="1" t="s">
        <v>806</v>
      </c>
      <c r="G2491" s="1" t="s">
        <v>96</v>
      </c>
      <c r="H2491" s="1" t="s">
        <v>27</v>
      </c>
      <c r="I2491" s="1" t="s">
        <v>1235</v>
      </c>
      <c r="J2491">
        <v>11.976000000000001</v>
      </c>
      <c r="K2491">
        <v>4</v>
      </c>
      <c r="L2491">
        <v>-9.1815999999999995</v>
      </c>
    </row>
    <row r="2492" spans="1:12" x14ac:dyDescent="0.25">
      <c r="A2492" s="1" t="s">
        <v>3406</v>
      </c>
      <c r="B2492" s="2">
        <v>41554</v>
      </c>
      <c r="C2492" s="2">
        <v>41555</v>
      </c>
      <c r="D2492" s="1" t="s">
        <v>3363</v>
      </c>
      <c r="E2492" s="1" t="s">
        <v>14</v>
      </c>
      <c r="F2492" s="1" t="s">
        <v>806</v>
      </c>
      <c r="G2492" s="1" t="s">
        <v>96</v>
      </c>
      <c r="H2492" s="1" t="s">
        <v>58</v>
      </c>
      <c r="I2492" s="1" t="s">
        <v>3408</v>
      </c>
      <c r="J2492">
        <v>67.959999999999994</v>
      </c>
      <c r="K2492">
        <v>5</v>
      </c>
      <c r="L2492">
        <v>0.84950000000000003</v>
      </c>
    </row>
    <row r="2493" spans="1:12" x14ac:dyDescent="0.25">
      <c r="A2493" s="1" t="s">
        <v>3409</v>
      </c>
      <c r="B2493" s="2">
        <v>41004</v>
      </c>
      <c r="C2493" s="2">
        <v>41010</v>
      </c>
      <c r="D2493" s="1" t="s">
        <v>3410</v>
      </c>
      <c r="E2493" s="1" t="s">
        <v>14</v>
      </c>
      <c r="F2493" s="1" t="s">
        <v>15</v>
      </c>
      <c r="G2493" s="1" t="s">
        <v>16</v>
      </c>
      <c r="H2493" s="1" t="s">
        <v>110</v>
      </c>
      <c r="I2493" s="1" t="s">
        <v>765</v>
      </c>
      <c r="J2493">
        <v>892.22400000000005</v>
      </c>
      <c r="K2493">
        <v>3</v>
      </c>
      <c r="L2493">
        <v>89.222399999999993</v>
      </c>
    </row>
    <row r="2494" spans="1:12" x14ac:dyDescent="0.25">
      <c r="A2494" s="1" t="s">
        <v>3411</v>
      </c>
      <c r="B2494" s="2">
        <v>41349</v>
      </c>
      <c r="C2494" s="2">
        <v>41350</v>
      </c>
      <c r="D2494" s="1" t="s">
        <v>2560</v>
      </c>
      <c r="E2494" s="1" t="s">
        <v>14</v>
      </c>
      <c r="F2494" s="1" t="s">
        <v>47</v>
      </c>
      <c r="G2494" s="1" t="s">
        <v>16</v>
      </c>
      <c r="H2494" s="1" t="s">
        <v>27</v>
      </c>
      <c r="I2494" s="1" t="s">
        <v>3412</v>
      </c>
      <c r="J2494">
        <v>4.5439999999999996</v>
      </c>
      <c r="K2494">
        <v>2</v>
      </c>
      <c r="L2494">
        <v>1.6472</v>
      </c>
    </row>
    <row r="2495" spans="1:12" x14ac:dyDescent="0.25">
      <c r="A2495" s="1" t="s">
        <v>3411</v>
      </c>
      <c r="B2495" s="2">
        <v>41349</v>
      </c>
      <c r="C2495" s="2">
        <v>41350</v>
      </c>
      <c r="D2495" s="1" t="s">
        <v>2560</v>
      </c>
      <c r="E2495" s="1" t="s">
        <v>14</v>
      </c>
      <c r="F2495" s="1" t="s">
        <v>47</v>
      </c>
      <c r="G2495" s="1" t="s">
        <v>16</v>
      </c>
      <c r="H2495" s="1" t="s">
        <v>110</v>
      </c>
      <c r="I2495" s="1" t="s">
        <v>3413</v>
      </c>
      <c r="J2495">
        <v>1352.0319999999999</v>
      </c>
      <c r="K2495">
        <v>4</v>
      </c>
      <c r="L2495">
        <v>84.501999999999995</v>
      </c>
    </row>
    <row r="2496" spans="1:12" x14ac:dyDescent="0.25">
      <c r="A2496" s="1" t="s">
        <v>3414</v>
      </c>
      <c r="B2496" s="2">
        <v>41243</v>
      </c>
      <c r="C2496" s="2">
        <v>41245</v>
      </c>
      <c r="D2496" s="1" t="s">
        <v>1516</v>
      </c>
      <c r="E2496" s="1" t="s">
        <v>14</v>
      </c>
      <c r="F2496" s="1" t="s">
        <v>284</v>
      </c>
      <c r="G2496" s="1" t="s">
        <v>285</v>
      </c>
      <c r="H2496" s="1" t="s">
        <v>21</v>
      </c>
      <c r="I2496" s="1" t="s">
        <v>2832</v>
      </c>
      <c r="J2496">
        <v>80.959999999999994</v>
      </c>
      <c r="K2496">
        <v>4</v>
      </c>
      <c r="L2496">
        <v>29.145600000000002</v>
      </c>
    </row>
    <row r="2497" spans="1:12" x14ac:dyDescent="0.25">
      <c r="A2497" s="1" t="s">
        <v>3414</v>
      </c>
      <c r="B2497" s="2">
        <v>41243</v>
      </c>
      <c r="C2497" s="2">
        <v>41245</v>
      </c>
      <c r="D2497" s="1" t="s">
        <v>1516</v>
      </c>
      <c r="E2497" s="1" t="s">
        <v>14</v>
      </c>
      <c r="F2497" s="1" t="s">
        <v>284</v>
      </c>
      <c r="G2497" s="1" t="s">
        <v>285</v>
      </c>
      <c r="H2497" s="1" t="s">
        <v>67</v>
      </c>
      <c r="I2497" s="1" t="s">
        <v>3170</v>
      </c>
      <c r="J2497">
        <v>25.92</v>
      </c>
      <c r="K2497">
        <v>4</v>
      </c>
      <c r="L2497">
        <v>12.441599999999999</v>
      </c>
    </row>
    <row r="2498" spans="1:12" x14ac:dyDescent="0.25">
      <c r="A2498" s="1" t="s">
        <v>3415</v>
      </c>
      <c r="B2498" s="2">
        <v>40648</v>
      </c>
      <c r="C2498" s="2">
        <v>40648</v>
      </c>
      <c r="D2498" s="1" t="s">
        <v>3416</v>
      </c>
      <c r="E2498" s="1" t="s">
        <v>14</v>
      </c>
      <c r="F2498" s="1" t="s">
        <v>15</v>
      </c>
      <c r="G2498" s="1" t="s">
        <v>16</v>
      </c>
      <c r="H2498" s="1" t="s">
        <v>29</v>
      </c>
      <c r="I2498" s="1" t="s">
        <v>560</v>
      </c>
      <c r="J2498">
        <v>106.96</v>
      </c>
      <c r="K2498">
        <v>2</v>
      </c>
      <c r="L2498">
        <v>31.0184</v>
      </c>
    </row>
    <row r="2499" spans="1:12" x14ac:dyDescent="0.25">
      <c r="A2499" s="1" t="s">
        <v>3415</v>
      </c>
      <c r="B2499" s="2">
        <v>40648</v>
      </c>
      <c r="C2499" s="2">
        <v>40648</v>
      </c>
      <c r="D2499" s="1" t="s">
        <v>3416</v>
      </c>
      <c r="E2499" s="1" t="s">
        <v>14</v>
      </c>
      <c r="F2499" s="1" t="s">
        <v>15</v>
      </c>
      <c r="G2499" s="1" t="s">
        <v>16</v>
      </c>
      <c r="H2499" s="1" t="s">
        <v>21</v>
      </c>
      <c r="I2499" s="1" t="s">
        <v>226</v>
      </c>
      <c r="J2499">
        <v>187.76</v>
      </c>
      <c r="K2499">
        <v>4</v>
      </c>
      <c r="L2499">
        <v>76.9816</v>
      </c>
    </row>
    <row r="2500" spans="1:12" x14ac:dyDescent="0.25">
      <c r="A2500" s="1" t="s">
        <v>3417</v>
      </c>
      <c r="B2500" s="2">
        <v>41912</v>
      </c>
      <c r="C2500" s="2">
        <v>41914</v>
      </c>
      <c r="D2500" s="1" t="s">
        <v>3418</v>
      </c>
      <c r="E2500" s="1" t="s">
        <v>14</v>
      </c>
      <c r="F2500" s="1" t="s">
        <v>15</v>
      </c>
      <c r="G2500" s="1" t="s">
        <v>16</v>
      </c>
      <c r="H2500" s="1" t="s">
        <v>23</v>
      </c>
      <c r="I2500" s="1" t="s">
        <v>1139</v>
      </c>
      <c r="J2500">
        <v>99.2</v>
      </c>
      <c r="K2500">
        <v>5</v>
      </c>
      <c r="L2500">
        <v>25.792000000000002</v>
      </c>
    </row>
    <row r="2501" spans="1:12" x14ac:dyDescent="0.25">
      <c r="A2501" s="1" t="s">
        <v>3419</v>
      </c>
      <c r="B2501" s="2">
        <v>41766</v>
      </c>
      <c r="C2501" s="2">
        <v>41769</v>
      </c>
      <c r="D2501" s="1" t="s">
        <v>3420</v>
      </c>
      <c r="E2501" s="1" t="s">
        <v>14</v>
      </c>
      <c r="F2501" s="1" t="s">
        <v>1264</v>
      </c>
      <c r="G2501" s="1" t="s">
        <v>16</v>
      </c>
      <c r="H2501" s="1" t="s">
        <v>29</v>
      </c>
      <c r="I2501" s="1" t="s">
        <v>3421</v>
      </c>
      <c r="J2501">
        <v>152.94</v>
      </c>
      <c r="K2501">
        <v>3</v>
      </c>
      <c r="L2501">
        <v>41.293799999999997</v>
      </c>
    </row>
    <row r="2502" spans="1:12" x14ac:dyDescent="0.25">
      <c r="A2502" s="1" t="s">
        <v>3422</v>
      </c>
      <c r="B2502" s="2">
        <v>40906</v>
      </c>
      <c r="C2502" s="2">
        <v>40911</v>
      </c>
      <c r="D2502" s="1" t="s">
        <v>2510</v>
      </c>
      <c r="E2502" s="1" t="s">
        <v>14</v>
      </c>
      <c r="F2502" s="1" t="s">
        <v>202</v>
      </c>
      <c r="G2502" s="1" t="s">
        <v>16</v>
      </c>
      <c r="H2502" s="1" t="s">
        <v>17</v>
      </c>
      <c r="I2502" s="1" t="s">
        <v>348</v>
      </c>
      <c r="J2502">
        <v>88.8</v>
      </c>
      <c r="K2502">
        <v>6</v>
      </c>
      <c r="L2502">
        <v>44.4</v>
      </c>
    </row>
    <row r="2503" spans="1:12" x14ac:dyDescent="0.25">
      <c r="A2503" s="1" t="s">
        <v>3422</v>
      </c>
      <c r="B2503" s="2">
        <v>40906</v>
      </c>
      <c r="C2503" s="2">
        <v>40911</v>
      </c>
      <c r="D2503" s="1" t="s">
        <v>2510</v>
      </c>
      <c r="E2503" s="1" t="s">
        <v>14</v>
      </c>
      <c r="F2503" s="1" t="s">
        <v>202</v>
      </c>
      <c r="G2503" s="1" t="s">
        <v>16</v>
      </c>
      <c r="H2503" s="1" t="s">
        <v>25</v>
      </c>
      <c r="I2503" s="1" t="s">
        <v>1346</v>
      </c>
      <c r="J2503">
        <v>319.96800000000002</v>
      </c>
      <c r="K2503">
        <v>4</v>
      </c>
      <c r="L2503">
        <v>35.996400000000001</v>
      </c>
    </row>
    <row r="2504" spans="1:12" x14ac:dyDescent="0.25">
      <c r="A2504" s="1" t="s">
        <v>3423</v>
      </c>
      <c r="B2504" s="2">
        <v>41356</v>
      </c>
      <c r="C2504" s="2">
        <v>41356</v>
      </c>
      <c r="D2504" s="1" t="s">
        <v>1220</v>
      </c>
      <c r="E2504" s="1" t="s">
        <v>14</v>
      </c>
      <c r="F2504" s="1" t="s">
        <v>36</v>
      </c>
      <c r="G2504" s="1" t="s">
        <v>37</v>
      </c>
      <c r="H2504" s="1" t="s">
        <v>110</v>
      </c>
      <c r="I2504" s="1" t="s">
        <v>3139</v>
      </c>
      <c r="J2504">
        <v>167.88800000000001</v>
      </c>
      <c r="K2504">
        <v>7</v>
      </c>
      <c r="L2504">
        <v>14.690200000000001</v>
      </c>
    </row>
    <row r="2505" spans="1:12" x14ac:dyDescent="0.25">
      <c r="A2505" s="1" t="s">
        <v>3424</v>
      </c>
      <c r="B2505" s="2">
        <v>41928</v>
      </c>
      <c r="C2505" s="2">
        <v>41932</v>
      </c>
      <c r="D2505" s="1" t="s">
        <v>3425</v>
      </c>
      <c r="E2505" s="1" t="s">
        <v>14</v>
      </c>
      <c r="F2505" s="1" t="s">
        <v>53</v>
      </c>
      <c r="G2505" s="1" t="s">
        <v>42</v>
      </c>
      <c r="H2505" s="1" t="s">
        <v>23</v>
      </c>
      <c r="I2505" s="1" t="s">
        <v>3426</v>
      </c>
      <c r="J2505">
        <v>11.68</v>
      </c>
      <c r="K2505">
        <v>2</v>
      </c>
      <c r="L2505">
        <v>4.2047999999999996</v>
      </c>
    </row>
    <row r="2506" spans="1:12" x14ac:dyDescent="0.25">
      <c r="A2506" s="1" t="s">
        <v>3427</v>
      </c>
      <c r="B2506" s="2">
        <v>41001</v>
      </c>
      <c r="C2506" s="2">
        <v>41006</v>
      </c>
      <c r="D2506" s="1" t="s">
        <v>617</v>
      </c>
      <c r="E2506" s="1" t="s">
        <v>14</v>
      </c>
      <c r="F2506" s="1" t="s">
        <v>391</v>
      </c>
      <c r="G2506" s="1" t="s">
        <v>73</v>
      </c>
      <c r="H2506" s="1" t="s">
        <v>25</v>
      </c>
      <c r="I2506" s="1" t="s">
        <v>1984</v>
      </c>
      <c r="J2506">
        <v>87.8</v>
      </c>
      <c r="K2506">
        <v>5</v>
      </c>
      <c r="L2506">
        <v>32.924999999999997</v>
      </c>
    </row>
    <row r="2507" spans="1:12" x14ac:dyDescent="0.25">
      <c r="A2507" s="1" t="s">
        <v>3428</v>
      </c>
      <c r="B2507" s="2">
        <v>40882</v>
      </c>
      <c r="C2507" s="2">
        <v>40884</v>
      </c>
      <c r="D2507" s="1" t="s">
        <v>3429</v>
      </c>
      <c r="E2507" s="1" t="s">
        <v>14</v>
      </c>
      <c r="F2507" s="1" t="s">
        <v>15</v>
      </c>
      <c r="G2507" s="1" t="s">
        <v>16</v>
      </c>
      <c r="H2507" s="1" t="s">
        <v>29</v>
      </c>
      <c r="I2507" s="1" t="s">
        <v>3094</v>
      </c>
      <c r="J2507">
        <v>250.26</v>
      </c>
      <c r="K2507">
        <v>6</v>
      </c>
      <c r="L2507">
        <v>72.575400000000002</v>
      </c>
    </row>
    <row r="2508" spans="1:12" x14ac:dyDescent="0.25">
      <c r="A2508" s="1" t="s">
        <v>3430</v>
      </c>
      <c r="B2508" s="2">
        <v>40914</v>
      </c>
      <c r="C2508" s="2">
        <v>40920</v>
      </c>
      <c r="D2508" s="1" t="s">
        <v>1110</v>
      </c>
      <c r="E2508" s="1" t="s">
        <v>14</v>
      </c>
      <c r="F2508" s="1" t="s">
        <v>225</v>
      </c>
      <c r="G2508" s="1" t="s">
        <v>96</v>
      </c>
      <c r="H2508" s="1" t="s">
        <v>67</v>
      </c>
      <c r="I2508" s="1" t="s">
        <v>3431</v>
      </c>
      <c r="J2508">
        <v>29.6</v>
      </c>
      <c r="K2508">
        <v>5</v>
      </c>
      <c r="L2508">
        <v>9.25</v>
      </c>
    </row>
    <row r="2509" spans="1:12" x14ac:dyDescent="0.25">
      <c r="A2509" s="1" t="s">
        <v>3430</v>
      </c>
      <c r="B2509" s="2">
        <v>40914</v>
      </c>
      <c r="C2509" s="2">
        <v>40920</v>
      </c>
      <c r="D2509" s="1" t="s">
        <v>1110</v>
      </c>
      <c r="E2509" s="1" t="s">
        <v>14</v>
      </c>
      <c r="F2509" s="1" t="s">
        <v>225</v>
      </c>
      <c r="G2509" s="1" t="s">
        <v>96</v>
      </c>
      <c r="H2509" s="1" t="s">
        <v>27</v>
      </c>
      <c r="I2509" s="1" t="s">
        <v>440</v>
      </c>
      <c r="J2509">
        <v>1.9379999999999999</v>
      </c>
      <c r="K2509">
        <v>2</v>
      </c>
      <c r="L2509">
        <v>-1.3566</v>
      </c>
    </row>
    <row r="2510" spans="1:12" x14ac:dyDescent="0.25">
      <c r="A2510" s="1" t="s">
        <v>3432</v>
      </c>
      <c r="B2510" s="2">
        <v>41892</v>
      </c>
      <c r="C2510" s="2">
        <v>41897</v>
      </c>
      <c r="D2510" s="1" t="s">
        <v>2646</v>
      </c>
      <c r="E2510" s="1" t="s">
        <v>14</v>
      </c>
      <c r="F2510" s="1" t="s">
        <v>15</v>
      </c>
      <c r="G2510" s="1" t="s">
        <v>16</v>
      </c>
      <c r="H2510" s="1" t="s">
        <v>58</v>
      </c>
      <c r="I2510" s="1" t="s">
        <v>3097</v>
      </c>
      <c r="J2510">
        <v>159.96</v>
      </c>
      <c r="K2510">
        <v>4</v>
      </c>
      <c r="L2510">
        <v>51.187199999999997</v>
      </c>
    </row>
    <row r="2511" spans="1:12" x14ac:dyDescent="0.25">
      <c r="A2511" s="1" t="s">
        <v>3433</v>
      </c>
      <c r="B2511" s="2">
        <v>41746</v>
      </c>
      <c r="C2511" s="2">
        <v>41750</v>
      </c>
      <c r="D2511" s="1" t="s">
        <v>989</v>
      </c>
      <c r="E2511" s="1" t="s">
        <v>14</v>
      </c>
      <c r="F2511" s="1" t="s">
        <v>47</v>
      </c>
      <c r="G2511" s="1" t="s">
        <v>16</v>
      </c>
      <c r="H2511" s="1" t="s">
        <v>29</v>
      </c>
      <c r="I2511" s="1" t="s">
        <v>3434</v>
      </c>
      <c r="J2511">
        <v>40.74</v>
      </c>
      <c r="K2511">
        <v>3</v>
      </c>
      <c r="L2511">
        <v>12.222</v>
      </c>
    </row>
    <row r="2512" spans="1:12" x14ac:dyDescent="0.25">
      <c r="A2512" s="1" t="s">
        <v>3435</v>
      </c>
      <c r="B2512" s="2">
        <v>41804</v>
      </c>
      <c r="C2512" s="2">
        <v>41810</v>
      </c>
      <c r="D2512" s="1" t="s">
        <v>136</v>
      </c>
      <c r="E2512" s="1" t="s">
        <v>14</v>
      </c>
      <c r="F2512" s="1" t="s">
        <v>36</v>
      </c>
      <c r="G2512" s="1" t="s">
        <v>37</v>
      </c>
      <c r="H2512" s="1" t="s">
        <v>110</v>
      </c>
      <c r="I2512" s="1" t="s">
        <v>3164</v>
      </c>
      <c r="J2512">
        <v>291.13600000000002</v>
      </c>
      <c r="K2512">
        <v>4</v>
      </c>
      <c r="L2512">
        <v>-25.474399999999999</v>
      </c>
    </row>
    <row r="2513" spans="1:12" x14ac:dyDescent="0.25">
      <c r="A2513" s="1" t="s">
        <v>3436</v>
      </c>
      <c r="B2513" s="2">
        <v>41898</v>
      </c>
      <c r="C2513" s="2">
        <v>41903</v>
      </c>
      <c r="D2513" s="1" t="s">
        <v>1217</v>
      </c>
      <c r="E2513" s="1" t="s">
        <v>14</v>
      </c>
      <c r="F2513" s="1" t="s">
        <v>36</v>
      </c>
      <c r="G2513" s="1" t="s">
        <v>37</v>
      </c>
      <c r="H2513" s="1" t="s">
        <v>23</v>
      </c>
      <c r="I2513" s="1" t="s">
        <v>2294</v>
      </c>
      <c r="J2513">
        <v>12.42</v>
      </c>
      <c r="K2513">
        <v>3</v>
      </c>
      <c r="L2513">
        <v>5.2164000000000001</v>
      </c>
    </row>
    <row r="2514" spans="1:12" x14ac:dyDescent="0.25">
      <c r="A2514" s="1" t="s">
        <v>3437</v>
      </c>
      <c r="B2514" s="2">
        <v>41509</v>
      </c>
      <c r="C2514" s="2">
        <v>41513</v>
      </c>
      <c r="D2514" s="1" t="s">
        <v>3438</v>
      </c>
      <c r="E2514" s="1" t="s">
        <v>14</v>
      </c>
      <c r="F2514" s="1" t="s">
        <v>36</v>
      </c>
      <c r="G2514" s="1" t="s">
        <v>37</v>
      </c>
      <c r="H2514" s="1" t="s">
        <v>67</v>
      </c>
      <c r="I2514" s="1" t="s">
        <v>580</v>
      </c>
      <c r="J2514">
        <v>19.440000000000001</v>
      </c>
      <c r="K2514">
        <v>3</v>
      </c>
      <c r="L2514">
        <v>9.3312000000000008</v>
      </c>
    </row>
    <row r="2515" spans="1:12" x14ac:dyDescent="0.25">
      <c r="A2515" s="1" t="s">
        <v>3439</v>
      </c>
      <c r="B2515" s="2">
        <v>40868</v>
      </c>
      <c r="C2515" s="2">
        <v>40873</v>
      </c>
      <c r="D2515" s="1" t="s">
        <v>2861</v>
      </c>
      <c r="E2515" s="1" t="s">
        <v>14</v>
      </c>
      <c r="F2515" s="1" t="s">
        <v>47</v>
      </c>
      <c r="G2515" s="1" t="s">
        <v>16</v>
      </c>
      <c r="H2515" s="1" t="s">
        <v>67</v>
      </c>
      <c r="I2515" s="1" t="s">
        <v>2380</v>
      </c>
      <c r="J2515">
        <v>6.58</v>
      </c>
      <c r="K2515">
        <v>2</v>
      </c>
      <c r="L2515">
        <v>3.0268000000000002</v>
      </c>
    </row>
    <row r="2516" spans="1:12" x14ac:dyDescent="0.25">
      <c r="A2516" s="1" t="s">
        <v>3439</v>
      </c>
      <c r="B2516" s="2">
        <v>40868</v>
      </c>
      <c r="C2516" s="2">
        <v>40873</v>
      </c>
      <c r="D2516" s="1" t="s">
        <v>2861</v>
      </c>
      <c r="E2516" s="1" t="s">
        <v>14</v>
      </c>
      <c r="F2516" s="1" t="s">
        <v>47</v>
      </c>
      <c r="G2516" s="1" t="s">
        <v>16</v>
      </c>
      <c r="H2516" s="1" t="s">
        <v>58</v>
      </c>
      <c r="I2516" s="1" t="s">
        <v>2744</v>
      </c>
      <c r="J2516">
        <v>94.99</v>
      </c>
      <c r="K2516">
        <v>1</v>
      </c>
      <c r="L2516">
        <v>28.497</v>
      </c>
    </row>
    <row r="2517" spans="1:12" x14ac:dyDescent="0.25">
      <c r="A2517" s="1" t="s">
        <v>3440</v>
      </c>
      <c r="B2517" s="2">
        <v>41176</v>
      </c>
      <c r="C2517" s="2">
        <v>41178</v>
      </c>
      <c r="D2517" s="1" t="s">
        <v>3441</v>
      </c>
      <c r="E2517" s="1" t="s">
        <v>14</v>
      </c>
      <c r="F2517" s="1" t="s">
        <v>268</v>
      </c>
      <c r="G2517" s="1" t="s">
        <v>73</v>
      </c>
      <c r="H2517" s="1" t="s">
        <v>25</v>
      </c>
      <c r="I2517" s="1" t="s">
        <v>1984</v>
      </c>
      <c r="J2517">
        <v>35.119999999999997</v>
      </c>
      <c r="K2517">
        <v>2</v>
      </c>
      <c r="L2517">
        <v>13.17</v>
      </c>
    </row>
    <row r="2518" spans="1:12" x14ac:dyDescent="0.25">
      <c r="A2518" s="1" t="s">
        <v>3442</v>
      </c>
      <c r="B2518" s="2">
        <v>41872</v>
      </c>
      <c r="C2518" s="2">
        <v>41879</v>
      </c>
      <c r="D2518" s="1" t="s">
        <v>1272</v>
      </c>
      <c r="E2518" s="1" t="s">
        <v>14</v>
      </c>
      <c r="F2518" s="1" t="s">
        <v>15</v>
      </c>
      <c r="G2518" s="1" t="s">
        <v>16</v>
      </c>
      <c r="H2518" s="1" t="s">
        <v>67</v>
      </c>
      <c r="I2518" s="1" t="s">
        <v>2834</v>
      </c>
      <c r="J2518">
        <v>25.92</v>
      </c>
      <c r="K2518">
        <v>4</v>
      </c>
      <c r="L2518">
        <v>12.441599999999999</v>
      </c>
    </row>
    <row r="2519" spans="1:12" x14ac:dyDescent="0.25">
      <c r="A2519" s="1" t="s">
        <v>3443</v>
      </c>
      <c r="B2519" s="2">
        <v>41909</v>
      </c>
      <c r="C2519" s="2">
        <v>41911</v>
      </c>
      <c r="D2519" s="1" t="s">
        <v>3444</v>
      </c>
      <c r="E2519" s="1" t="s">
        <v>14</v>
      </c>
      <c r="F2519" s="1" t="s">
        <v>443</v>
      </c>
      <c r="G2519" s="1" t="s">
        <v>88</v>
      </c>
      <c r="H2519" s="1" t="s">
        <v>23</v>
      </c>
      <c r="I2519" s="1" t="s">
        <v>1585</v>
      </c>
      <c r="J2519">
        <v>2.2240000000000002</v>
      </c>
      <c r="K2519">
        <v>1</v>
      </c>
      <c r="L2519">
        <v>0.55600000000000005</v>
      </c>
    </row>
    <row r="2520" spans="1:12" x14ac:dyDescent="0.25">
      <c r="A2520" s="1" t="s">
        <v>3445</v>
      </c>
      <c r="B2520" s="2">
        <v>41145</v>
      </c>
      <c r="C2520" s="2">
        <v>41147</v>
      </c>
      <c r="D2520" s="1" t="s">
        <v>1993</v>
      </c>
      <c r="E2520" s="1" t="s">
        <v>14</v>
      </c>
      <c r="F2520" s="1" t="s">
        <v>87</v>
      </c>
      <c r="G2520" s="1" t="s">
        <v>88</v>
      </c>
      <c r="H2520" s="1" t="s">
        <v>23</v>
      </c>
      <c r="I2520" s="1" t="s">
        <v>78</v>
      </c>
      <c r="J2520">
        <v>7.1520000000000001</v>
      </c>
      <c r="K2520">
        <v>3</v>
      </c>
      <c r="L2520">
        <v>0.71519999999999995</v>
      </c>
    </row>
    <row r="2521" spans="1:12" x14ac:dyDescent="0.25">
      <c r="A2521" s="1" t="s">
        <v>3446</v>
      </c>
      <c r="B2521" s="2">
        <v>41488</v>
      </c>
      <c r="C2521" s="2">
        <v>41488</v>
      </c>
      <c r="D2521" s="1" t="s">
        <v>1841</v>
      </c>
      <c r="E2521" s="1" t="s">
        <v>14</v>
      </c>
      <c r="F2521" s="1" t="s">
        <v>606</v>
      </c>
      <c r="G2521" s="1" t="s">
        <v>16</v>
      </c>
      <c r="H2521" s="1" t="s">
        <v>25</v>
      </c>
      <c r="I2521" s="1" t="s">
        <v>2908</v>
      </c>
      <c r="J2521">
        <v>1039.7280000000001</v>
      </c>
      <c r="K2521">
        <v>2</v>
      </c>
      <c r="L2521">
        <v>90.976200000000006</v>
      </c>
    </row>
    <row r="2522" spans="1:12" x14ac:dyDescent="0.25">
      <c r="A2522" s="1" t="s">
        <v>3446</v>
      </c>
      <c r="B2522" s="2">
        <v>41488</v>
      </c>
      <c r="C2522" s="2">
        <v>41488</v>
      </c>
      <c r="D2522" s="1" t="s">
        <v>1841</v>
      </c>
      <c r="E2522" s="1" t="s">
        <v>14</v>
      </c>
      <c r="F2522" s="1" t="s">
        <v>606</v>
      </c>
      <c r="G2522" s="1" t="s">
        <v>16</v>
      </c>
      <c r="H2522" s="1" t="s">
        <v>29</v>
      </c>
      <c r="I2522" s="1" t="s">
        <v>30</v>
      </c>
      <c r="J2522">
        <v>45.96</v>
      </c>
      <c r="K2522">
        <v>2</v>
      </c>
      <c r="L2522">
        <v>13.788</v>
      </c>
    </row>
    <row r="2523" spans="1:12" x14ac:dyDescent="0.25">
      <c r="A2523" s="1" t="s">
        <v>3447</v>
      </c>
      <c r="B2523" s="2">
        <v>41378</v>
      </c>
      <c r="C2523" s="2">
        <v>41380</v>
      </c>
      <c r="D2523" s="1" t="s">
        <v>2086</v>
      </c>
      <c r="E2523" s="1" t="s">
        <v>14</v>
      </c>
      <c r="F2523" s="1" t="s">
        <v>47</v>
      </c>
      <c r="G2523" s="1" t="s">
        <v>16</v>
      </c>
      <c r="H2523" s="1" t="s">
        <v>128</v>
      </c>
      <c r="I2523" s="1" t="s">
        <v>174</v>
      </c>
      <c r="J2523">
        <v>6.12</v>
      </c>
      <c r="K2523">
        <v>3</v>
      </c>
      <c r="L2523">
        <v>2.8763999999999998</v>
      </c>
    </row>
    <row r="2524" spans="1:12" x14ac:dyDescent="0.25">
      <c r="A2524" s="1" t="s">
        <v>3448</v>
      </c>
      <c r="B2524" s="2">
        <v>40904</v>
      </c>
      <c r="C2524" s="2">
        <v>40908</v>
      </c>
      <c r="D2524" s="1" t="s">
        <v>1069</v>
      </c>
      <c r="E2524" s="1" t="s">
        <v>14</v>
      </c>
      <c r="F2524" s="1" t="s">
        <v>2517</v>
      </c>
      <c r="G2524" s="1" t="s">
        <v>16</v>
      </c>
      <c r="H2524" s="1" t="s">
        <v>29</v>
      </c>
      <c r="I2524" s="1" t="s">
        <v>159</v>
      </c>
      <c r="J2524">
        <v>10.98</v>
      </c>
      <c r="K2524">
        <v>1</v>
      </c>
      <c r="L2524">
        <v>2.9645999999999999</v>
      </c>
    </row>
    <row r="2525" spans="1:12" x14ac:dyDescent="0.25">
      <c r="A2525" s="1" t="s">
        <v>3448</v>
      </c>
      <c r="B2525" s="2">
        <v>40904</v>
      </c>
      <c r="C2525" s="2">
        <v>40908</v>
      </c>
      <c r="D2525" s="1" t="s">
        <v>1069</v>
      </c>
      <c r="E2525" s="1" t="s">
        <v>14</v>
      </c>
      <c r="F2525" s="1" t="s">
        <v>2517</v>
      </c>
      <c r="G2525" s="1" t="s">
        <v>16</v>
      </c>
      <c r="H2525" s="1" t="s">
        <v>119</v>
      </c>
      <c r="I2525" s="1" t="s">
        <v>159</v>
      </c>
      <c r="J2525">
        <v>7.86</v>
      </c>
      <c r="K2525">
        <v>3</v>
      </c>
      <c r="L2525">
        <v>3.6156000000000001</v>
      </c>
    </row>
    <row r="2526" spans="1:12" x14ac:dyDescent="0.25">
      <c r="A2526" s="1" t="s">
        <v>3448</v>
      </c>
      <c r="B2526" s="2">
        <v>40904</v>
      </c>
      <c r="C2526" s="2">
        <v>40908</v>
      </c>
      <c r="D2526" s="1" t="s">
        <v>1069</v>
      </c>
      <c r="E2526" s="1" t="s">
        <v>14</v>
      </c>
      <c r="F2526" s="1" t="s">
        <v>2517</v>
      </c>
      <c r="G2526" s="1" t="s">
        <v>16</v>
      </c>
      <c r="H2526" s="1" t="s">
        <v>43</v>
      </c>
      <c r="I2526" s="1" t="s">
        <v>377</v>
      </c>
      <c r="J2526">
        <v>51.45</v>
      </c>
      <c r="K2526">
        <v>3</v>
      </c>
      <c r="L2526">
        <v>13.891500000000001</v>
      </c>
    </row>
    <row r="2527" spans="1:12" x14ac:dyDescent="0.25">
      <c r="A2527" s="1" t="s">
        <v>3448</v>
      </c>
      <c r="B2527" s="2">
        <v>40904</v>
      </c>
      <c r="C2527" s="2">
        <v>40908</v>
      </c>
      <c r="D2527" s="1" t="s">
        <v>1069</v>
      </c>
      <c r="E2527" s="1" t="s">
        <v>14</v>
      </c>
      <c r="F2527" s="1" t="s">
        <v>2517</v>
      </c>
      <c r="G2527" s="1" t="s">
        <v>16</v>
      </c>
      <c r="H2527" s="1" t="s">
        <v>27</v>
      </c>
      <c r="I2527" s="1" t="s">
        <v>2858</v>
      </c>
      <c r="J2527">
        <v>37.055999999999997</v>
      </c>
      <c r="K2527">
        <v>3</v>
      </c>
      <c r="L2527">
        <v>13.896000000000001</v>
      </c>
    </row>
    <row r="2528" spans="1:12" x14ac:dyDescent="0.25">
      <c r="A2528" s="1" t="s">
        <v>3449</v>
      </c>
      <c r="B2528" s="2">
        <v>41255</v>
      </c>
      <c r="C2528" s="2">
        <v>41258</v>
      </c>
      <c r="D2528" s="1" t="s">
        <v>2025</v>
      </c>
      <c r="E2528" s="1" t="s">
        <v>14</v>
      </c>
      <c r="F2528" s="1" t="s">
        <v>284</v>
      </c>
      <c r="G2528" s="1" t="s">
        <v>285</v>
      </c>
      <c r="H2528" s="1" t="s">
        <v>67</v>
      </c>
      <c r="I2528" s="1" t="s">
        <v>2272</v>
      </c>
      <c r="J2528">
        <v>32.4</v>
      </c>
      <c r="K2528">
        <v>5</v>
      </c>
      <c r="L2528">
        <v>15.875999999999999</v>
      </c>
    </row>
    <row r="2529" spans="1:12" x14ac:dyDescent="0.25">
      <c r="A2529" s="1" t="s">
        <v>3449</v>
      </c>
      <c r="B2529" s="2">
        <v>41255</v>
      </c>
      <c r="C2529" s="2">
        <v>41258</v>
      </c>
      <c r="D2529" s="1" t="s">
        <v>2025</v>
      </c>
      <c r="E2529" s="1" t="s">
        <v>14</v>
      </c>
      <c r="F2529" s="1" t="s">
        <v>284</v>
      </c>
      <c r="G2529" s="1" t="s">
        <v>285</v>
      </c>
      <c r="H2529" s="1" t="s">
        <v>67</v>
      </c>
      <c r="I2529" s="1" t="s">
        <v>3212</v>
      </c>
      <c r="J2529">
        <v>97.88</v>
      </c>
      <c r="K2529">
        <v>2</v>
      </c>
      <c r="L2529">
        <v>48.94</v>
      </c>
    </row>
    <row r="2530" spans="1:12" x14ac:dyDescent="0.25">
      <c r="A2530" s="1" t="s">
        <v>3450</v>
      </c>
      <c r="B2530" s="2">
        <v>40626</v>
      </c>
      <c r="C2530" s="2">
        <v>40631</v>
      </c>
      <c r="D2530" s="1" t="s">
        <v>695</v>
      </c>
      <c r="E2530" s="1" t="s">
        <v>14</v>
      </c>
      <c r="F2530" s="1" t="s">
        <v>785</v>
      </c>
      <c r="G2530" s="1" t="s">
        <v>16</v>
      </c>
      <c r="H2530" s="1" t="s">
        <v>21</v>
      </c>
      <c r="I2530" s="1" t="s">
        <v>2832</v>
      </c>
      <c r="J2530">
        <v>40.479999999999997</v>
      </c>
      <c r="K2530">
        <v>2</v>
      </c>
      <c r="L2530">
        <v>14.572800000000001</v>
      </c>
    </row>
    <row r="2531" spans="1:12" x14ac:dyDescent="0.25">
      <c r="A2531" s="1" t="s">
        <v>3451</v>
      </c>
      <c r="B2531" s="2">
        <v>41799</v>
      </c>
      <c r="C2531" s="2">
        <v>41801</v>
      </c>
      <c r="D2531" s="1" t="s">
        <v>3452</v>
      </c>
      <c r="E2531" s="1" t="s">
        <v>14</v>
      </c>
      <c r="F2531" s="1" t="s">
        <v>15</v>
      </c>
      <c r="G2531" s="1" t="s">
        <v>16</v>
      </c>
      <c r="H2531" s="1" t="s">
        <v>296</v>
      </c>
      <c r="I2531" s="1" t="s">
        <v>3453</v>
      </c>
      <c r="J2531">
        <v>1497.6659999999999</v>
      </c>
      <c r="K2531">
        <v>2</v>
      </c>
      <c r="L2531">
        <v>140.95679999999999</v>
      </c>
    </row>
    <row r="2532" spans="1:12" x14ac:dyDescent="0.25">
      <c r="A2532" s="1" t="s">
        <v>3451</v>
      </c>
      <c r="B2532" s="2">
        <v>41799</v>
      </c>
      <c r="C2532" s="2">
        <v>41801</v>
      </c>
      <c r="D2532" s="1" t="s">
        <v>3452</v>
      </c>
      <c r="E2532" s="1" t="s">
        <v>14</v>
      </c>
      <c r="F2532" s="1" t="s">
        <v>15</v>
      </c>
      <c r="G2532" s="1" t="s">
        <v>16</v>
      </c>
      <c r="H2532" s="1" t="s">
        <v>25</v>
      </c>
      <c r="I2532" s="1" t="s">
        <v>3454</v>
      </c>
      <c r="J2532">
        <v>17.52</v>
      </c>
      <c r="K2532">
        <v>2</v>
      </c>
      <c r="L2532">
        <v>-3.504</v>
      </c>
    </row>
    <row r="2533" spans="1:12" x14ac:dyDescent="0.25">
      <c r="A2533" s="1" t="s">
        <v>3455</v>
      </c>
      <c r="B2533" s="2">
        <v>41569</v>
      </c>
      <c r="C2533" s="2">
        <v>41574</v>
      </c>
      <c r="D2533" s="1" t="s">
        <v>1914</v>
      </c>
      <c r="E2533" s="1" t="s">
        <v>14</v>
      </c>
      <c r="F2533" s="1" t="s">
        <v>949</v>
      </c>
      <c r="G2533" s="1" t="s">
        <v>285</v>
      </c>
      <c r="H2533" s="1" t="s">
        <v>23</v>
      </c>
      <c r="I2533" s="1" t="s">
        <v>3456</v>
      </c>
      <c r="J2533">
        <v>113.22</v>
      </c>
      <c r="K2533">
        <v>3</v>
      </c>
      <c r="L2533">
        <v>29.437200000000001</v>
      </c>
    </row>
    <row r="2534" spans="1:12" x14ac:dyDescent="0.25">
      <c r="A2534" s="1" t="s">
        <v>3455</v>
      </c>
      <c r="B2534" s="2">
        <v>41569</v>
      </c>
      <c r="C2534" s="2">
        <v>41574</v>
      </c>
      <c r="D2534" s="1" t="s">
        <v>1914</v>
      </c>
      <c r="E2534" s="1" t="s">
        <v>14</v>
      </c>
      <c r="F2534" s="1" t="s">
        <v>949</v>
      </c>
      <c r="G2534" s="1" t="s">
        <v>285</v>
      </c>
      <c r="H2534" s="1" t="s">
        <v>67</v>
      </c>
      <c r="I2534" s="1" t="s">
        <v>3457</v>
      </c>
      <c r="J2534">
        <v>35.880000000000003</v>
      </c>
      <c r="K2534">
        <v>6</v>
      </c>
      <c r="L2534">
        <v>17.581199999999999</v>
      </c>
    </row>
    <row r="2535" spans="1:12" x14ac:dyDescent="0.25">
      <c r="A2535" s="1" t="s">
        <v>3455</v>
      </c>
      <c r="B2535" s="2">
        <v>41569</v>
      </c>
      <c r="C2535" s="2">
        <v>41574</v>
      </c>
      <c r="D2535" s="1" t="s">
        <v>1914</v>
      </c>
      <c r="E2535" s="1" t="s">
        <v>14</v>
      </c>
      <c r="F2535" s="1" t="s">
        <v>949</v>
      </c>
      <c r="G2535" s="1" t="s">
        <v>285</v>
      </c>
      <c r="H2535" s="1" t="s">
        <v>27</v>
      </c>
      <c r="I2535" s="1" t="s">
        <v>3458</v>
      </c>
      <c r="J2535">
        <v>4535.9759999999997</v>
      </c>
      <c r="K2535">
        <v>3</v>
      </c>
      <c r="L2535">
        <v>1644.2913000000001</v>
      </c>
    </row>
    <row r="2536" spans="1:12" x14ac:dyDescent="0.25">
      <c r="A2536" s="1" t="s">
        <v>3459</v>
      </c>
      <c r="B2536" s="2">
        <v>41666</v>
      </c>
      <c r="C2536" s="2">
        <v>41670</v>
      </c>
      <c r="D2536" s="1" t="s">
        <v>303</v>
      </c>
      <c r="E2536" s="1" t="s">
        <v>14</v>
      </c>
      <c r="F2536" s="1" t="s">
        <v>47</v>
      </c>
      <c r="G2536" s="1" t="s">
        <v>16</v>
      </c>
      <c r="H2536" s="1" t="s">
        <v>119</v>
      </c>
      <c r="I2536" s="1" t="s">
        <v>1042</v>
      </c>
      <c r="J2536">
        <v>11.84</v>
      </c>
      <c r="K2536">
        <v>8</v>
      </c>
      <c r="L2536">
        <v>5.6832000000000003</v>
      </c>
    </row>
    <row r="2537" spans="1:12" x14ac:dyDescent="0.25">
      <c r="A2537" s="1" t="s">
        <v>3460</v>
      </c>
      <c r="B2537" s="2">
        <v>40679</v>
      </c>
      <c r="C2537" s="2">
        <v>40686</v>
      </c>
      <c r="D2537" s="1" t="s">
        <v>3461</v>
      </c>
      <c r="E2537" s="1" t="s">
        <v>14</v>
      </c>
      <c r="F2537" s="1" t="s">
        <v>15</v>
      </c>
      <c r="G2537" s="1" t="s">
        <v>16</v>
      </c>
      <c r="H2537" s="1" t="s">
        <v>110</v>
      </c>
      <c r="I2537" s="1" t="s">
        <v>2624</v>
      </c>
      <c r="J2537">
        <v>232.88</v>
      </c>
      <c r="K2537">
        <v>5</v>
      </c>
      <c r="L2537">
        <v>17.466000000000001</v>
      </c>
    </row>
    <row r="2538" spans="1:12" x14ac:dyDescent="0.25">
      <c r="A2538" s="1" t="s">
        <v>3462</v>
      </c>
      <c r="B2538" s="2">
        <v>41025</v>
      </c>
      <c r="C2538" s="2">
        <v>41030</v>
      </c>
      <c r="D2538" s="1" t="s">
        <v>3039</v>
      </c>
      <c r="E2538" s="1" t="s">
        <v>14</v>
      </c>
      <c r="F2538" s="1" t="s">
        <v>197</v>
      </c>
      <c r="G2538" s="1" t="s">
        <v>16</v>
      </c>
      <c r="H2538" s="1" t="s">
        <v>110</v>
      </c>
      <c r="I2538" s="1" t="s">
        <v>1545</v>
      </c>
      <c r="J2538">
        <v>63.936</v>
      </c>
      <c r="K2538">
        <v>3</v>
      </c>
      <c r="L2538">
        <v>6.3936000000000002</v>
      </c>
    </row>
    <row r="2539" spans="1:12" x14ac:dyDescent="0.25">
      <c r="A2539" s="1" t="s">
        <v>3462</v>
      </c>
      <c r="B2539" s="2">
        <v>41025</v>
      </c>
      <c r="C2539" s="2">
        <v>41030</v>
      </c>
      <c r="D2539" s="1" t="s">
        <v>3039</v>
      </c>
      <c r="E2539" s="1" t="s">
        <v>14</v>
      </c>
      <c r="F2539" s="1" t="s">
        <v>197</v>
      </c>
      <c r="G2539" s="1" t="s">
        <v>16</v>
      </c>
      <c r="H2539" s="1" t="s">
        <v>23</v>
      </c>
      <c r="I2539" s="1" t="s">
        <v>1660</v>
      </c>
      <c r="J2539">
        <v>59.52</v>
      </c>
      <c r="K2539">
        <v>3</v>
      </c>
      <c r="L2539">
        <v>15.475199999999999</v>
      </c>
    </row>
    <row r="2540" spans="1:12" x14ac:dyDescent="0.25">
      <c r="A2540" s="1" t="s">
        <v>3462</v>
      </c>
      <c r="B2540" s="2">
        <v>41025</v>
      </c>
      <c r="C2540" s="2">
        <v>41030</v>
      </c>
      <c r="D2540" s="1" t="s">
        <v>3039</v>
      </c>
      <c r="E2540" s="1" t="s">
        <v>14</v>
      </c>
      <c r="F2540" s="1" t="s">
        <v>197</v>
      </c>
      <c r="G2540" s="1" t="s">
        <v>16</v>
      </c>
      <c r="H2540" s="1" t="s">
        <v>25</v>
      </c>
      <c r="I2540" s="1" t="s">
        <v>2830</v>
      </c>
      <c r="J2540">
        <v>311.976</v>
      </c>
      <c r="K2540">
        <v>3</v>
      </c>
      <c r="L2540">
        <v>38.997</v>
      </c>
    </row>
    <row r="2541" spans="1:12" x14ac:dyDescent="0.25">
      <c r="A2541" s="1" t="s">
        <v>3462</v>
      </c>
      <c r="B2541" s="2">
        <v>41025</v>
      </c>
      <c r="C2541" s="2">
        <v>41030</v>
      </c>
      <c r="D2541" s="1" t="s">
        <v>3039</v>
      </c>
      <c r="E2541" s="1" t="s">
        <v>14</v>
      </c>
      <c r="F2541" s="1" t="s">
        <v>197</v>
      </c>
      <c r="G2541" s="1" t="s">
        <v>16</v>
      </c>
      <c r="H2541" s="1" t="s">
        <v>27</v>
      </c>
      <c r="I2541" s="1" t="s">
        <v>2206</v>
      </c>
      <c r="J2541">
        <v>50.351999999999997</v>
      </c>
      <c r="K2541">
        <v>3</v>
      </c>
      <c r="L2541">
        <v>17.623200000000001</v>
      </c>
    </row>
    <row r="2542" spans="1:12" x14ac:dyDescent="0.25">
      <c r="A2542" s="1" t="s">
        <v>3463</v>
      </c>
      <c r="B2542" s="2">
        <v>41012</v>
      </c>
      <c r="C2542" s="2">
        <v>41016</v>
      </c>
      <c r="D2542" s="1" t="s">
        <v>2583</v>
      </c>
      <c r="E2542" s="1" t="s">
        <v>14</v>
      </c>
      <c r="F2542" s="1" t="s">
        <v>15</v>
      </c>
      <c r="G2542" s="1" t="s">
        <v>16</v>
      </c>
      <c r="H2542" s="1" t="s">
        <v>31</v>
      </c>
      <c r="I2542" s="1" t="s">
        <v>2755</v>
      </c>
      <c r="J2542">
        <v>241.56800000000001</v>
      </c>
      <c r="K2542">
        <v>2</v>
      </c>
      <c r="L2542">
        <v>-15.098000000000001</v>
      </c>
    </row>
    <row r="2543" spans="1:12" x14ac:dyDescent="0.25">
      <c r="A2543" s="1" t="s">
        <v>3463</v>
      </c>
      <c r="B2543" s="2">
        <v>41012</v>
      </c>
      <c r="C2543" s="2">
        <v>41016</v>
      </c>
      <c r="D2543" s="1" t="s">
        <v>2583</v>
      </c>
      <c r="E2543" s="1" t="s">
        <v>14</v>
      </c>
      <c r="F2543" s="1" t="s">
        <v>15</v>
      </c>
      <c r="G2543" s="1" t="s">
        <v>16</v>
      </c>
      <c r="H2543" s="1" t="s">
        <v>25</v>
      </c>
      <c r="I2543" s="1" t="s">
        <v>3464</v>
      </c>
      <c r="J2543">
        <v>479.92</v>
      </c>
      <c r="K2543">
        <v>2</v>
      </c>
      <c r="L2543">
        <v>41.993000000000002</v>
      </c>
    </row>
    <row r="2544" spans="1:12" x14ac:dyDescent="0.25">
      <c r="A2544" s="1" t="s">
        <v>3465</v>
      </c>
      <c r="B2544" s="2">
        <v>41177</v>
      </c>
      <c r="C2544" s="2">
        <v>41182</v>
      </c>
      <c r="D2544" s="1" t="s">
        <v>126</v>
      </c>
      <c r="E2544" s="1" t="s">
        <v>14</v>
      </c>
      <c r="F2544" s="1" t="s">
        <v>36</v>
      </c>
      <c r="G2544" s="1" t="s">
        <v>37</v>
      </c>
      <c r="H2544" s="1" t="s">
        <v>110</v>
      </c>
      <c r="I2544" s="1" t="s">
        <v>1390</v>
      </c>
      <c r="J2544">
        <v>307.13600000000002</v>
      </c>
      <c r="K2544">
        <v>4</v>
      </c>
      <c r="L2544">
        <v>-11.5176</v>
      </c>
    </row>
    <row r="2545" spans="1:12" x14ac:dyDescent="0.25">
      <c r="A2545" s="1" t="s">
        <v>3465</v>
      </c>
      <c r="B2545" s="2">
        <v>41177</v>
      </c>
      <c r="C2545" s="2">
        <v>41182</v>
      </c>
      <c r="D2545" s="1" t="s">
        <v>126</v>
      </c>
      <c r="E2545" s="1" t="s">
        <v>14</v>
      </c>
      <c r="F2545" s="1" t="s">
        <v>36</v>
      </c>
      <c r="G2545" s="1" t="s">
        <v>37</v>
      </c>
      <c r="H2545" s="1" t="s">
        <v>17</v>
      </c>
      <c r="I2545" s="1" t="s">
        <v>3466</v>
      </c>
      <c r="J2545">
        <v>12.6</v>
      </c>
      <c r="K2545">
        <v>2</v>
      </c>
      <c r="L2545">
        <v>5.7960000000000003</v>
      </c>
    </row>
    <row r="2546" spans="1:12" x14ac:dyDescent="0.25">
      <c r="A2546" s="1" t="s">
        <v>3465</v>
      </c>
      <c r="B2546" s="2">
        <v>41177</v>
      </c>
      <c r="C2546" s="2">
        <v>41182</v>
      </c>
      <c r="D2546" s="1" t="s">
        <v>126</v>
      </c>
      <c r="E2546" s="1" t="s">
        <v>14</v>
      </c>
      <c r="F2546" s="1" t="s">
        <v>36</v>
      </c>
      <c r="G2546" s="1" t="s">
        <v>37</v>
      </c>
      <c r="H2546" s="1" t="s">
        <v>58</v>
      </c>
      <c r="I2546" s="1" t="s">
        <v>3467</v>
      </c>
      <c r="J2546">
        <v>159.97999999999999</v>
      </c>
      <c r="K2546">
        <v>2</v>
      </c>
      <c r="L2546">
        <v>57.592799999999997</v>
      </c>
    </row>
    <row r="2547" spans="1:12" x14ac:dyDescent="0.25">
      <c r="A2547" s="1" t="s">
        <v>3468</v>
      </c>
      <c r="B2547" s="2">
        <v>41268</v>
      </c>
      <c r="C2547" s="2">
        <v>41272</v>
      </c>
      <c r="D2547" s="1" t="s">
        <v>3469</v>
      </c>
      <c r="E2547" s="1" t="s">
        <v>14</v>
      </c>
      <c r="F2547" s="1" t="s">
        <v>15</v>
      </c>
      <c r="G2547" s="1" t="s">
        <v>16</v>
      </c>
      <c r="H2547" s="1" t="s">
        <v>67</v>
      </c>
      <c r="I2547" s="1" t="s">
        <v>3470</v>
      </c>
      <c r="J2547">
        <v>9.9600000000000009</v>
      </c>
      <c r="K2547">
        <v>2</v>
      </c>
      <c r="L2547">
        <v>4.8803999999999998</v>
      </c>
    </row>
    <row r="2548" spans="1:12" x14ac:dyDescent="0.25">
      <c r="A2548" s="1" t="s">
        <v>3471</v>
      </c>
      <c r="B2548" s="2">
        <v>41194</v>
      </c>
      <c r="C2548" s="2">
        <v>41199</v>
      </c>
      <c r="D2548" s="1" t="s">
        <v>1245</v>
      </c>
      <c r="E2548" s="1" t="s">
        <v>14</v>
      </c>
      <c r="F2548" s="1" t="s">
        <v>36</v>
      </c>
      <c r="G2548" s="1" t="s">
        <v>37</v>
      </c>
      <c r="H2548" s="1" t="s">
        <v>58</v>
      </c>
      <c r="I2548" s="1" t="s">
        <v>1083</v>
      </c>
      <c r="J2548">
        <v>17.899999999999999</v>
      </c>
      <c r="K2548">
        <v>2</v>
      </c>
      <c r="L2548">
        <v>3.4009999999999998</v>
      </c>
    </row>
    <row r="2549" spans="1:12" x14ac:dyDescent="0.25">
      <c r="A2549" s="1" t="s">
        <v>3471</v>
      </c>
      <c r="B2549" s="2">
        <v>41194</v>
      </c>
      <c r="C2549" s="2">
        <v>41199</v>
      </c>
      <c r="D2549" s="1" t="s">
        <v>1245</v>
      </c>
      <c r="E2549" s="1" t="s">
        <v>14</v>
      </c>
      <c r="F2549" s="1" t="s">
        <v>36</v>
      </c>
      <c r="G2549" s="1" t="s">
        <v>37</v>
      </c>
      <c r="H2549" s="1" t="s">
        <v>43</v>
      </c>
      <c r="I2549" s="1" t="s">
        <v>3472</v>
      </c>
      <c r="J2549">
        <v>81.96</v>
      </c>
      <c r="K2549">
        <v>2</v>
      </c>
      <c r="L2549">
        <v>0</v>
      </c>
    </row>
    <row r="2550" spans="1:12" x14ac:dyDescent="0.25">
      <c r="A2550" s="1" t="s">
        <v>3473</v>
      </c>
      <c r="B2550" s="2">
        <v>41104</v>
      </c>
      <c r="C2550" s="2">
        <v>41109</v>
      </c>
      <c r="D2550" s="1" t="s">
        <v>1351</v>
      </c>
      <c r="E2550" s="1" t="s">
        <v>14</v>
      </c>
      <c r="F2550" s="1" t="s">
        <v>391</v>
      </c>
      <c r="G2550" s="1" t="s">
        <v>73</v>
      </c>
      <c r="H2550" s="1" t="s">
        <v>43</v>
      </c>
      <c r="I2550" s="1" t="s">
        <v>335</v>
      </c>
      <c r="J2550">
        <v>272.73599999999999</v>
      </c>
      <c r="K2550">
        <v>3</v>
      </c>
      <c r="L2550">
        <v>-64.774799999999999</v>
      </c>
    </row>
    <row r="2551" spans="1:12" x14ac:dyDescent="0.25">
      <c r="A2551" s="1" t="s">
        <v>3473</v>
      </c>
      <c r="B2551" s="2">
        <v>41104</v>
      </c>
      <c r="C2551" s="2">
        <v>41109</v>
      </c>
      <c r="D2551" s="1" t="s">
        <v>1351</v>
      </c>
      <c r="E2551" s="1" t="s">
        <v>14</v>
      </c>
      <c r="F2551" s="1" t="s">
        <v>391</v>
      </c>
      <c r="G2551" s="1" t="s">
        <v>73</v>
      </c>
      <c r="H2551" s="1" t="s">
        <v>67</v>
      </c>
      <c r="I2551" s="1" t="s">
        <v>3474</v>
      </c>
      <c r="J2551">
        <v>18.495999999999999</v>
      </c>
      <c r="K2551">
        <v>4</v>
      </c>
      <c r="L2551">
        <v>6.7047999999999996</v>
      </c>
    </row>
    <row r="2552" spans="1:12" x14ac:dyDescent="0.25">
      <c r="A2552" s="1" t="s">
        <v>3473</v>
      </c>
      <c r="B2552" s="2">
        <v>41104</v>
      </c>
      <c r="C2552" s="2">
        <v>41109</v>
      </c>
      <c r="D2552" s="1" t="s">
        <v>1351</v>
      </c>
      <c r="E2552" s="1" t="s">
        <v>14</v>
      </c>
      <c r="F2552" s="1" t="s">
        <v>391</v>
      </c>
      <c r="G2552" s="1" t="s">
        <v>73</v>
      </c>
      <c r="H2552" s="1" t="s">
        <v>110</v>
      </c>
      <c r="I2552" s="1" t="s">
        <v>1195</v>
      </c>
      <c r="J2552">
        <v>441.92</v>
      </c>
      <c r="K2552">
        <v>2</v>
      </c>
      <c r="L2552">
        <v>49.716000000000001</v>
      </c>
    </row>
    <row r="2553" spans="1:12" x14ac:dyDescent="0.25">
      <c r="A2553" s="1" t="s">
        <v>3473</v>
      </c>
      <c r="B2553" s="2">
        <v>41104</v>
      </c>
      <c r="C2553" s="2">
        <v>41109</v>
      </c>
      <c r="D2553" s="1" t="s">
        <v>1351</v>
      </c>
      <c r="E2553" s="1" t="s">
        <v>14</v>
      </c>
      <c r="F2553" s="1" t="s">
        <v>391</v>
      </c>
      <c r="G2553" s="1" t="s">
        <v>73</v>
      </c>
      <c r="H2553" s="1" t="s">
        <v>296</v>
      </c>
      <c r="I2553" s="1" t="s">
        <v>3475</v>
      </c>
      <c r="J2553">
        <v>127.764</v>
      </c>
      <c r="K2553">
        <v>6</v>
      </c>
      <c r="L2553">
        <v>-191.64599999999999</v>
      </c>
    </row>
    <row r="2554" spans="1:12" x14ac:dyDescent="0.25">
      <c r="A2554" s="1" t="s">
        <v>3476</v>
      </c>
      <c r="B2554" s="2">
        <v>40866</v>
      </c>
      <c r="C2554" s="2">
        <v>40871</v>
      </c>
      <c r="D2554" s="1" t="s">
        <v>3477</v>
      </c>
      <c r="E2554" s="1" t="s">
        <v>14</v>
      </c>
      <c r="F2554" s="1" t="s">
        <v>1311</v>
      </c>
      <c r="G2554" s="1" t="s">
        <v>42</v>
      </c>
      <c r="H2554" s="1" t="s">
        <v>67</v>
      </c>
      <c r="I2554" s="1" t="s">
        <v>1563</v>
      </c>
      <c r="J2554">
        <v>166.44</v>
      </c>
      <c r="K2554">
        <v>3</v>
      </c>
      <c r="L2554">
        <v>79.891199999999998</v>
      </c>
    </row>
    <row r="2555" spans="1:12" x14ac:dyDescent="0.25">
      <c r="A2555" s="1" t="s">
        <v>3478</v>
      </c>
      <c r="B2555" s="2">
        <v>41422</v>
      </c>
      <c r="C2555" s="2">
        <v>41428</v>
      </c>
      <c r="D2555" s="1" t="s">
        <v>2847</v>
      </c>
      <c r="E2555" s="1" t="s">
        <v>14</v>
      </c>
      <c r="F2555" s="1" t="s">
        <v>15</v>
      </c>
      <c r="G2555" s="1" t="s">
        <v>16</v>
      </c>
      <c r="H2555" s="1" t="s">
        <v>67</v>
      </c>
      <c r="I2555" s="1" t="s">
        <v>1202</v>
      </c>
      <c r="J2555">
        <v>13.38</v>
      </c>
      <c r="K2555">
        <v>2</v>
      </c>
      <c r="L2555">
        <v>6.1547999999999998</v>
      </c>
    </row>
    <row r="2556" spans="1:12" x14ac:dyDescent="0.25">
      <c r="A2556" s="1" t="s">
        <v>3479</v>
      </c>
      <c r="B2556" s="2">
        <v>41551</v>
      </c>
      <c r="C2556" s="2">
        <v>41555</v>
      </c>
      <c r="D2556" s="1" t="s">
        <v>3227</v>
      </c>
      <c r="E2556" s="1" t="s">
        <v>14</v>
      </c>
      <c r="F2556" s="1" t="s">
        <v>2790</v>
      </c>
      <c r="G2556" s="1" t="s">
        <v>16</v>
      </c>
      <c r="H2556" s="1" t="s">
        <v>17</v>
      </c>
      <c r="I2556" s="1" t="s">
        <v>2164</v>
      </c>
      <c r="J2556">
        <v>6.16</v>
      </c>
      <c r="K2556">
        <v>2</v>
      </c>
      <c r="L2556">
        <v>2.9567999999999999</v>
      </c>
    </row>
    <row r="2557" spans="1:12" x14ac:dyDescent="0.25">
      <c r="A2557" s="1" t="s">
        <v>3479</v>
      </c>
      <c r="B2557" s="2">
        <v>41551</v>
      </c>
      <c r="C2557" s="2">
        <v>41555</v>
      </c>
      <c r="D2557" s="1" t="s">
        <v>3227</v>
      </c>
      <c r="E2557" s="1" t="s">
        <v>14</v>
      </c>
      <c r="F2557" s="1" t="s">
        <v>2790</v>
      </c>
      <c r="G2557" s="1" t="s">
        <v>16</v>
      </c>
      <c r="H2557" s="1" t="s">
        <v>110</v>
      </c>
      <c r="I2557" s="1" t="s">
        <v>151</v>
      </c>
      <c r="J2557">
        <v>915.13599999999997</v>
      </c>
      <c r="K2557">
        <v>4</v>
      </c>
      <c r="L2557">
        <v>102.9528</v>
      </c>
    </row>
    <row r="2558" spans="1:12" x14ac:dyDescent="0.25">
      <c r="A2558" s="1" t="s">
        <v>3479</v>
      </c>
      <c r="B2558" s="2">
        <v>41551</v>
      </c>
      <c r="C2558" s="2">
        <v>41555</v>
      </c>
      <c r="D2558" s="1" t="s">
        <v>3227</v>
      </c>
      <c r="E2558" s="1" t="s">
        <v>14</v>
      </c>
      <c r="F2558" s="1" t="s">
        <v>2790</v>
      </c>
      <c r="G2558" s="1" t="s">
        <v>16</v>
      </c>
      <c r="H2558" s="1" t="s">
        <v>67</v>
      </c>
      <c r="I2558" s="1" t="s">
        <v>3358</v>
      </c>
      <c r="J2558">
        <v>8.56</v>
      </c>
      <c r="K2558">
        <v>2</v>
      </c>
      <c r="L2558">
        <v>3.8519999999999999</v>
      </c>
    </row>
    <row r="2559" spans="1:12" x14ac:dyDescent="0.25">
      <c r="A2559" s="1" t="s">
        <v>3479</v>
      </c>
      <c r="B2559" s="2">
        <v>41551</v>
      </c>
      <c r="C2559" s="2">
        <v>41555</v>
      </c>
      <c r="D2559" s="1" t="s">
        <v>3227</v>
      </c>
      <c r="E2559" s="1" t="s">
        <v>14</v>
      </c>
      <c r="F2559" s="1" t="s">
        <v>2790</v>
      </c>
      <c r="G2559" s="1" t="s">
        <v>16</v>
      </c>
      <c r="H2559" s="1" t="s">
        <v>67</v>
      </c>
      <c r="I2559" s="1" t="s">
        <v>1518</v>
      </c>
      <c r="J2559">
        <v>97.82</v>
      </c>
      <c r="K2559">
        <v>2</v>
      </c>
      <c r="L2559">
        <v>45.9754</v>
      </c>
    </row>
    <row r="2560" spans="1:12" x14ac:dyDescent="0.25">
      <c r="A2560" s="1" t="s">
        <v>3480</v>
      </c>
      <c r="B2560" s="2">
        <v>41892</v>
      </c>
      <c r="C2560" s="2">
        <v>41898</v>
      </c>
      <c r="D2560" s="1" t="s">
        <v>886</v>
      </c>
      <c r="E2560" s="1" t="s">
        <v>14</v>
      </c>
      <c r="F2560" s="1" t="s">
        <v>87</v>
      </c>
      <c r="G2560" s="1" t="s">
        <v>88</v>
      </c>
      <c r="H2560" s="1" t="s">
        <v>67</v>
      </c>
      <c r="I2560" s="1" t="s">
        <v>2272</v>
      </c>
      <c r="J2560">
        <v>31.103999999999999</v>
      </c>
      <c r="K2560">
        <v>6</v>
      </c>
      <c r="L2560">
        <v>11.2752</v>
      </c>
    </row>
    <row r="2561" spans="1:12" x14ac:dyDescent="0.25">
      <c r="A2561" s="1" t="s">
        <v>3480</v>
      </c>
      <c r="B2561" s="2">
        <v>41892</v>
      </c>
      <c r="C2561" s="2">
        <v>41898</v>
      </c>
      <c r="D2561" s="1" t="s">
        <v>886</v>
      </c>
      <c r="E2561" s="1" t="s">
        <v>14</v>
      </c>
      <c r="F2561" s="1" t="s">
        <v>87</v>
      </c>
      <c r="G2561" s="1" t="s">
        <v>88</v>
      </c>
      <c r="H2561" s="1" t="s">
        <v>29</v>
      </c>
      <c r="I2561" s="1" t="s">
        <v>3481</v>
      </c>
      <c r="J2561">
        <v>11.176</v>
      </c>
      <c r="K2561">
        <v>1</v>
      </c>
      <c r="L2561">
        <v>0.83819999999999995</v>
      </c>
    </row>
    <row r="2562" spans="1:12" x14ac:dyDescent="0.25">
      <c r="A2562" s="1" t="s">
        <v>3482</v>
      </c>
      <c r="B2562" s="2">
        <v>41977</v>
      </c>
      <c r="C2562" s="2">
        <v>41980</v>
      </c>
      <c r="D2562" s="1" t="s">
        <v>94</v>
      </c>
      <c r="E2562" s="1" t="s">
        <v>14</v>
      </c>
      <c r="F2562" s="1" t="s">
        <v>2045</v>
      </c>
      <c r="G2562" s="1" t="s">
        <v>96</v>
      </c>
      <c r="H2562" s="1" t="s">
        <v>23</v>
      </c>
      <c r="I2562" s="1" t="s">
        <v>1356</v>
      </c>
      <c r="J2562">
        <v>13.343999999999999</v>
      </c>
      <c r="K2562">
        <v>6</v>
      </c>
      <c r="L2562">
        <v>1.0007999999999999</v>
      </c>
    </row>
    <row r="2563" spans="1:12" x14ac:dyDescent="0.25">
      <c r="A2563" s="1" t="s">
        <v>3482</v>
      </c>
      <c r="B2563" s="2">
        <v>41977</v>
      </c>
      <c r="C2563" s="2">
        <v>41980</v>
      </c>
      <c r="D2563" s="1" t="s">
        <v>94</v>
      </c>
      <c r="E2563" s="1" t="s">
        <v>14</v>
      </c>
      <c r="F2563" s="1" t="s">
        <v>2045</v>
      </c>
      <c r="G2563" s="1" t="s">
        <v>96</v>
      </c>
      <c r="H2563" s="1" t="s">
        <v>58</v>
      </c>
      <c r="I2563" s="1" t="s">
        <v>3042</v>
      </c>
      <c r="J2563">
        <v>76.751999999999995</v>
      </c>
      <c r="K2563">
        <v>6</v>
      </c>
      <c r="L2563">
        <v>10.5534</v>
      </c>
    </row>
    <row r="2564" spans="1:12" x14ac:dyDescent="0.25">
      <c r="A2564" s="1" t="s">
        <v>3482</v>
      </c>
      <c r="B2564" s="2">
        <v>41977</v>
      </c>
      <c r="C2564" s="2">
        <v>41980</v>
      </c>
      <c r="D2564" s="1" t="s">
        <v>94</v>
      </c>
      <c r="E2564" s="1" t="s">
        <v>14</v>
      </c>
      <c r="F2564" s="1" t="s">
        <v>2045</v>
      </c>
      <c r="G2564" s="1" t="s">
        <v>96</v>
      </c>
      <c r="H2564" s="1" t="s">
        <v>58</v>
      </c>
      <c r="I2564" s="1" t="s">
        <v>3042</v>
      </c>
      <c r="J2564">
        <v>102.336</v>
      </c>
      <c r="K2564">
        <v>8</v>
      </c>
      <c r="L2564">
        <v>14.071199999999999</v>
      </c>
    </row>
    <row r="2565" spans="1:12" x14ac:dyDescent="0.25">
      <c r="A2565" s="1" t="s">
        <v>3482</v>
      </c>
      <c r="B2565" s="2">
        <v>41977</v>
      </c>
      <c r="C2565" s="2">
        <v>41980</v>
      </c>
      <c r="D2565" s="1" t="s">
        <v>94</v>
      </c>
      <c r="E2565" s="1" t="s">
        <v>14</v>
      </c>
      <c r="F2565" s="1" t="s">
        <v>2045</v>
      </c>
      <c r="G2565" s="1" t="s">
        <v>96</v>
      </c>
      <c r="H2565" s="1" t="s">
        <v>67</v>
      </c>
      <c r="I2565" s="1" t="s">
        <v>1572</v>
      </c>
      <c r="J2565">
        <v>10.32</v>
      </c>
      <c r="K2565">
        <v>2</v>
      </c>
      <c r="L2565">
        <v>3.7410000000000001</v>
      </c>
    </row>
    <row r="2566" spans="1:12" x14ac:dyDescent="0.25">
      <c r="A2566" s="1" t="s">
        <v>3482</v>
      </c>
      <c r="B2566" s="2">
        <v>41977</v>
      </c>
      <c r="C2566" s="2">
        <v>41980</v>
      </c>
      <c r="D2566" s="1" t="s">
        <v>94</v>
      </c>
      <c r="E2566" s="1" t="s">
        <v>14</v>
      </c>
      <c r="F2566" s="1" t="s">
        <v>2045</v>
      </c>
      <c r="G2566" s="1" t="s">
        <v>96</v>
      </c>
      <c r="H2566" s="1" t="s">
        <v>122</v>
      </c>
      <c r="I2566" s="1" t="s">
        <v>1981</v>
      </c>
      <c r="J2566">
        <v>47.32</v>
      </c>
      <c r="K2566">
        <v>7</v>
      </c>
      <c r="L2566">
        <v>5.915</v>
      </c>
    </row>
    <row r="2567" spans="1:12" x14ac:dyDescent="0.25">
      <c r="A2567" s="1" t="s">
        <v>3482</v>
      </c>
      <c r="B2567" s="2">
        <v>41977</v>
      </c>
      <c r="C2567" s="2">
        <v>41980</v>
      </c>
      <c r="D2567" s="1" t="s">
        <v>94</v>
      </c>
      <c r="E2567" s="1" t="s">
        <v>14</v>
      </c>
      <c r="F2567" s="1" t="s">
        <v>2045</v>
      </c>
      <c r="G2567" s="1" t="s">
        <v>96</v>
      </c>
      <c r="H2567" s="1" t="s">
        <v>21</v>
      </c>
      <c r="I2567" s="1" t="s">
        <v>159</v>
      </c>
      <c r="J2567">
        <v>23.376000000000001</v>
      </c>
      <c r="K2567">
        <v>3</v>
      </c>
      <c r="L2567">
        <v>7.0128000000000004</v>
      </c>
    </row>
    <row r="2568" spans="1:12" x14ac:dyDescent="0.25">
      <c r="A2568" s="1" t="s">
        <v>3482</v>
      </c>
      <c r="B2568" s="2">
        <v>41977</v>
      </c>
      <c r="C2568" s="2">
        <v>41980</v>
      </c>
      <c r="D2568" s="1" t="s">
        <v>94</v>
      </c>
      <c r="E2568" s="1" t="s">
        <v>14</v>
      </c>
      <c r="F2568" s="1" t="s">
        <v>2045</v>
      </c>
      <c r="G2568" s="1" t="s">
        <v>96</v>
      </c>
      <c r="H2568" s="1" t="s">
        <v>21</v>
      </c>
      <c r="I2568" s="1" t="s">
        <v>941</v>
      </c>
      <c r="J2568">
        <v>16.72</v>
      </c>
      <c r="K2568">
        <v>5</v>
      </c>
      <c r="L2568">
        <v>3.3439999999999999</v>
      </c>
    </row>
    <row r="2569" spans="1:12" x14ac:dyDescent="0.25">
      <c r="A2569" s="1" t="s">
        <v>3482</v>
      </c>
      <c r="B2569" s="2">
        <v>41977</v>
      </c>
      <c r="C2569" s="2">
        <v>41980</v>
      </c>
      <c r="D2569" s="1" t="s">
        <v>94</v>
      </c>
      <c r="E2569" s="1" t="s">
        <v>14</v>
      </c>
      <c r="F2569" s="1" t="s">
        <v>2045</v>
      </c>
      <c r="G2569" s="1" t="s">
        <v>96</v>
      </c>
      <c r="H2569" s="1" t="s">
        <v>21</v>
      </c>
      <c r="I2569" s="1" t="s">
        <v>3483</v>
      </c>
      <c r="J2569">
        <v>16.192</v>
      </c>
      <c r="K2569">
        <v>1</v>
      </c>
      <c r="L2569">
        <v>4.6551999999999998</v>
      </c>
    </row>
    <row r="2570" spans="1:12" x14ac:dyDescent="0.25">
      <c r="A2570" s="1" t="s">
        <v>3484</v>
      </c>
      <c r="B2570" s="2">
        <v>41503</v>
      </c>
      <c r="C2570" s="2">
        <v>41509</v>
      </c>
      <c r="D2570" s="1" t="s">
        <v>334</v>
      </c>
      <c r="E2570" s="1" t="s">
        <v>14</v>
      </c>
      <c r="F2570" s="1" t="s">
        <v>3485</v>
      </c>
      <c r="G2570" s="1" t="s">
        <v>16</v>
      </c>
      <c r="H2570" s="1" t="s">
        <v>67</v>
      </c>
      <c r="I2570" s="1" t="s">
        <v>601</v>
      </c>
      <c r="J2570">
        <v>32.4</v>
      </c>
      <c r="K2570">
        <v>5</v>
      </c>
      <c r="L2570">
        <v>15.552</v>
      </c>
    </row>
    <row r="2571" spans="1:12" x14ac:dyDescent="0.25">
      <c r="A2571" s="1" t="s">
        <v>3486</v>
      </c>
      <c r="B2571" s="2">
        <v>41486</v>
      </c>
      <c r="C2571" s="2">
        <v>41489</v>
      </c>
      <c r="D2571" s="1" t="s">
        <v>613</v>
      </c>
      <c r="E2571" s="1" t="s">
        <v>14</v>
      </c>
      <c r="F2571" s="1" t="s">
        <v>47</v>
      </c>
      <c r="G2571" s="1" t="s">
        <v>16</v>
      </c>
      <c r="H2571" s="1" t="s">
        <v>29</v>
      </c>
      <c r="I2571" s="1" t="s">
        <v>3487</v>
      </c>
      <c r="J2571">
        <v>715.64</v>
      </c>
      <c r="K2571">
        <v>2</v>
      </c>
      <c r="L2571">
        <v>178.91</v>
      </c>
    </row>
    <row r="2572" spans="1:12" x14ac:dyDescent="0.25">
      <c r="A2572" s="1" t="s">
        <v>3488</v>
      </c>
      <c r="B2572" s="2">
        <v>41612</v>
      </c>
      <c r="C2572" s="2">
        <v>41616</v>
      </c>
      <c r="D2572" s="1" t="s">
        <v>3062</v>
      </c>
      <c r="E2572" s="1" t="s">
        <v>14</v>
      </c>
      <c r="F2572" s="1" t="s">
        <v>3489</v>
      </c>
      <c r="G2572" s="1" t="s">
        <v>16</v>
      </c>
      <c r="H2572" s="1" t="s">
        <v>31</v>
      </c>
      <c r="I2572" s="1" t="s">
        <v>714</v>
      </c>
      <c r="J2572">
        <v>268.70400000000001</v>
      </c>
      <c r="K2572">
        <v>3</v>
      </c>
      <c r="L2572">
        <v>6.7176</v>
      </c>
    </row>
    <row r="2573" spans="1:12" x14ac:dyDescent="0.25">
      <c r="A2573" s="1" t="s">
        <v>3488</v>
      </c>
      <c r="B2573" s="2">
        <v>41612</v>
      </c>
      <c r="C2573" s="2">
        <v>41616</v>
      </c>
      <c r="D2573" s="1" t="s">
        <v>3062</v>
      </c>
      <c r="E2573" s="1" t="s">
        <v>14</v>
      </c>
      <c r="F2573" s="1" t="s">
        <v>3489</v>
      </c>
      <c r="G2573" s="1" t="s">
        <v>16</v>
      </c>
      <c r="H2573" s="1" t="s">
        <v>23</v>
      </c>
      <c r="I2573" s="1" t="s">
        <v>3490</v>
      </c>
      <c r="J2573">
        <v>21.92</v>
      </c>
      <c r="K2573">
        <v>8</v>
      </c>
      <c r="L2573">
        <v>5.9184000000000001</v>
      </c>
    </row>
    <row r="2574" spans="1:12" x14ac:dyDescent="0.25">
      <c r="A2574" s="1" t="s">
        <v>3488</v>
      </c>
      <c r="B2574" s="2">
        <v>41612</v>
      </c>
      <c r="C2574" s="2">
        <v>41616</v>
      </c>
      <c r="D2574" s="1" t="s">
        <v>3062</v>
      </c>
      <c r="E2574" s="1" t="s">
        <v>14</v>
      </c>
      <c r="F2574" s="1" t="s">
        <v>3489</v>
      </c>
      <c r="G2574" s="1" t="s">
        <v>16</v>
      </c>
      <c r="H2574" s="1" t="s">
        <v>43</v>
      </c>
      <c r="I2574" s="1" t="s">
        <v>3491</v>
      </c>
      <c r="J2574">
        <v>48.72</v>
      </c>
      <c r="K2574">
        <v>3</v>
      </c>
      <c r="L2574">
        <v>7.3079999999999998</v>
      </c>
    </row>
    <row r="2575" spans="1:12" x14ac:dyDescent="0.25">
      <c r="A2575" s="1" t="s">
        <v>3488</v>
      </c>
      <c r="B2575" s="2">
        <v>41612</v>
      </c>
      <c r="C2575" s="2">
        <v>41616</v>
      </c>
      <c r="D2575" s="1" t="s">
        <v>3062</v>
      </c>
      <c r="E2575" s="1" t="s">
        <v>14</v>
      </c>
      <c r="F2575" s="1" t="s">
        <v>3489</v>
      </c>
      <c r="G2575" s="1" t="s">
        <v>16</v>
      </c>
      <c r="H2575" s="1" t="s">
        <v>296</v>
      </c>
      <c r="I2575" s="1" t="s">
        <v>349</v>
      </c>
      <c r="J2575">
        <v>205.666</v>
      </c>
      <c r="K2575">
        <v>2</v>
      </c>
      <c r="L2575">
        <v>-12.098000000000001</v>
      </c>
    </row>
    <row r="2576" spans="1:12" x14ac:dyDescent="0.25">
      <c r="A2576" s="1" t="s">
        <v>3492</v>
      </c>
      <c r="B2576" s="2">
        <v>41094</v>
      </c>
      <c r="C2576" s="2">
        <v>41098</v>
      </c>
      <c r="D2576" s="1" t="s">
        <v>2788</v>
      </c>
      <c r="E2576" s="1" t="s">
        <v>14</v>
      </c>
      <c r="F2576" s="1" t="s">
        <v>197</v>
      </c>
      <c r="G2576" s="1" t="s">
        <v>16</v>
      </c>
      <c r="H2576" s="1" t="s">
        <v>27</v>
      </c>
      <c r="I2576" s="1" t="s">
        <v>1735</v>
      </c>
      <c r="J2576">
        <v>22.847999999999999</v>
      </c>
      <c r="K2576">
        <v>2</v>
      </c>
      <c r="L2576">
        <v>7.4256000000000002</v>
      </c>
    </row>
    <row r="2577" spans="1:12" x14ac:dyDescent="0.25">
      <c r="A2577" s="1" t="s">
        <v>3493</v>
      </c>
      <c r="B2577" s="2">
        <v>41471</v>
      </c>
      <c r="C2577" s="2">
        <v>41476</v>
      </c>
      <c r="D2577" s="1" t="s">
        <v>3494</v>
      </c>
      <c r="E2577" s="1" t="s">
        <v>14</v>
      </c>
      <c r="F2577" s="1" t="s">
        <v>87</v>
      </c>
      <c r="G2577" s="1" t="s">
        <v>88</v>
      </c>
      <c r="H2577" s="1" t="s">
        <v>110</v>
      </c>
      <c r="I2577" s="1" t="s">
        <v>308</v>
      </c>
      <c r="J2577">
        <v>230.28</v>
      </c>
      <c r="K2577">
        <v>3</v>
      </c>
      <c r="L2577">
        <v>23.027999999999999</v>
      </c>
    </row>
    <row r="2578" spans="1:12" x14ac:dyDescent="0.25">
      <c r="A2578" s="1" t="s">
        <v>3493</v>
      </c>
      <c r="B2578" s="2">
        <v>41471</v>
      </c>
      <c r="C2578" s="2">
        <v>41476</v>
      </c>
      <c r="D2578" s="1" t="s">
        <v>3494</v>
      </c>
      <c r="E2578" s="1" t="s">
        <v>14</v>
      </c>
      <c r="F2578" s="1" t="s">
        <v>87</v>
      </c>
      <c r="G2578" s="1" t="s">
        <v>88</v>
      </c>
      <c r="H2578" s="1" t="s">
        <v>67</v>
      </c>
      <c r="I2578" s="1" t="s">
        <v>2472</v>
      </c>
      <c r="J2578">
        <v>105.52</v>
      </c>
      <c r="K2578">
        <v>5</v>
      </c>
      <c r="L2578">
        <v>34.293999999999997</v>
      </c>
    </row>
    <row r="2579" spans="1:12" x14ac:dyDescent="0.25">
      <c r="A2579" s="1" t="s">
        <v>3495</v>
      </c>
      <c r="B2579" s="2">
        <v>41869</v>
      </c>
      <c r="C2579" s="2">
        <v>41876</v>
      </c>
      <c r="D2579" s="1" t="s">
        <v>879</v>
      </c>
      <c r="E2579" s="1" t="s">
        <v>14</v>
      </c>
      <c r="F2579" s="1" t="s">
        <v>202</v>
      </c>
      <c r="G2579" s="1" t="s">
        <v>16</v>
      </c>
      <c r="H2579" s="1" t="s">
        <v>128</v>
      </c>
      <c r="I2579" s="1" t="s">
        <v>159</v>
      </c>
      <c r="J2579">
        <v>23.36</v>
      </c>
      <c r="K2579">
        <v>2</v>
      </c>
      <c r="L2579">
        <v>11.68</v>
      </c>
    </row>
    <row r="2580" spans="1:12" x14ac:dyDescent="0.25">
      <c r="A2580" s="1" t="s">
        <v>3495</v>
      </c>
      <c r="B2580" s="2">
        <v>41869</v>
      </c>
      <c r="C2580" s="2">
        <v>41876</v>
      </c>
      <c r="D2580" s="1" t="s">
        <v>879</v>
      </c>
      <c r="E2580" s="1" t="s">
        <v>14</v>
      </c>
      <c r="F2580" s="1" t="s">
        <v>202</v>
      </c>
      <c r="G2580" s="1" t="s">
        <v>16</v>
      </c>
      <c r="H2580" s="1" t="s">
        <v>25</v>
      </c>
      <c r="I2580" s="1" t="s">
        <v>2865</v>
      </c>
      <c r="J2580">
        <v>71.975999999999999</v>
      </c>
      <c r="K2580">
        <v>3</v>
      </c>
      <c r="L2580">
        <v>8.9969999999999999</v>
      </c>
    </row>
    <row r="2581" spans="1:12" x14ac:dyDescent="0.25">
      <c r="A2581" s="1" t="s">
        <v>3495</v>
      </c>
      <c r="B2581" s="2">
        <v>41869</v>
      </c>
      <c r="C2581" s="2">
        <v>41876</v>
      </c>
      <c r="D2581" s="1" t="s">
        <v>879</v>
      </c>
      <c r="E2581" s="1" t="s">
        <v>14</v>
      </c>
      <c r="F2581" s="1" t="s">
        <v>202</v>
      </c>
      <c r="G2581" s="1" t="s">
        <v>16</v>
      </c>
      <c r="H2581" s="1" t="s">
        <v>67</v>
      </c>
      <c r="I2581" s="1" t="s">
        <v>1091</v>
      </c>
      <c r="J2581">
        <v>8.56</v>
      </c>
      <c r="K2581">
        <v>2</v>
      </c>
      <c r="L2581">
        <v>3.8519999999999999</v>
      </c>
    </row>
    <row r="2582" spans="1:12" x14ac:dyDescent="0.25">
      <c r="A2582" s="1" t="s">
        <v>3495</v>
      </c>
      <c r="B2582" s="2">
        <v>41869</v>
      </c>
      <c r="C2582" s="2">
        <v>41876</v>
      </c>
      <c r="D2582" s="1" t="s">
        <v>879</v>
      </c>
      <c r="E2582" s="1" t="s">
        <v>14</v>
      </c>
      <c r="F2582" s="1" t="s">
        <v>202</v>
      </c>
      <c r="G2582" s="1" t="s">
        <v>16</v>
      </c>
      <c r="H2582" s="1" t="s">
        <v>27</v>
      </c>
      <c r="I2582" s="1" t="s">
        <v>1704</v>
      </c>
      <c r="J2582">
        <v>13.92</v>
      </c>
      <c r="K2582">
        <v>3</v>
      </c>
      <c r="L2582">
        <v>4.8719999999999999</v>
      </c>
    </row>
    <row r="2583" spans="1:12" x14ac:dyDescent="0.25">
      <c r="A2583" s="1" t="s">
        <v>3495</v>
      </c>
      <c r="B2583" s="2">
        <v>41869</v>
      </c>
      <c r="C2583" s="2">
        <v>41876</v>
      </c>
      <c r="D2583" s="1" t="s">
        <v>879</v>
      </c>
      <c r="E2583" s="1" t="s">
        <v>14</v>
      </c>
      <c r="F2583" s="1" t="s">
        <v>202</v>
      </c>
      <c r="G2583" s="1" t="s">
        <v>16</v>
      </c>
      <c r="H2583" s="1" t="s">
        <v>29</v>
      </c>
      <c r="I2583" s="1" t="s">
        <v>3496</v>
      </c>
      <c r="J2583">
        <v>2518.29</v>
      </c>
      <c r="K2583">
        <v>9</v>
      </c>
      <c r="L2583">
        <v>654.75540000000001</v>
      </c>
    </row>
    <row r="2584" spans="1:12" x14ac:dyDescent="0.25">
      <c r="A2584" s="1" t="s">
        <v>3495</v>
      </c>
      <c r="B2584" s="2">
        <v>41869</v>
      </c>
      <c r="C2584" s="2">
        <v>41876</v>
      </c>
      <c r="D2584" s="1" t="s">
        <v>879</v>
      </c>
      <c r="E2584" s="1" t="s">
        <v>14</v>
      </c>
      <c r="F2584" s="1" t="s">
        <v>202</v>
      </c>
      <c r="G2584" s="1" t="s">
        <v>16</v>
      </c>
      <c r="H2584" s="1" t="s">
        <v>43</v>
      </c>
      <c r="I2584" s="1" t="s">
        <v>618</v>
      </c>
      <c r="J2584">
        <v>540.57000000000005</v>
      </c>
      <c r="K2584">
        <v>3</v>
      </c>
      <c r="L2584">
        <v>140.54820000000001</v>
      </c>
    </row>
    <row r="2585" spans="1:12" x14ac:dyDescent="0.25">
      <c r="A2585" s="1" t="s">
        <v>3495</v>
      </c>
      <c r="B2585" s="2">
        <v>41869</v>
      </c>
      <c r="C2585" s="2">
        <v>41876</v>
      </c>
      <c r="D2585" s="1" t="s">
        <v>879</v>
      </c>
      <c r="E2585" s="1" t="s">
        <v>14</v>
      </c>
      <c r="F2585" s="1" t="s">
        <v>202</v>
      </c>
      <c r="G2585" s="1" t="s">
        <v>16</v>
      </c>
      <c r="H2585" s="1" t="s">
        <v>27</v>
      </c>
      <c r="I2585" s="1" t="s">
        <v>971</v>
      </c>
      <c r="J2585">
        <v>221.05600000000001</v>
      </c>
      <c r="K2585">
        <v>8</v>
      </c>
      <c r="L2585">
        <v>77.369600000000005</v>
      </c>
    </row>
    <row r="2586" spans="1:12" x14ac:dyDescent="0.25">
      <c r="A2586" s="1" t="s">
        <v>3497</v>
      </c>
      <c r="B2586" s="2">
        <v>41623</v>
      </c>
      <c r="C2586" s="2">
        <v>41626</v>
      </c>
      <c r="D2586" s="1" t="s">
        <v>2337</v>
      </c>
      <c r="E2586" s="1" t="s">
        <v>14</v>
      </c>
      <c r="F2586" s="1" t="s">
        <v>197</v>
      </c>
      <c r="G2586" s="1" t="s">
        <v>16</v>
      </c>
      <c r="H2586" s="1" t="s">
        <v>110</v>
      </c>
      <c r="I2586" s="1" t="s">
        <v>111</v>
      </c>
      <c r="J2586">
        <v>81.424000000000007</v>
      </c>
      <c r="K2586">
        <v>2</v>
      </c>
      <c r="L2586">
        <v>-9.1601999999999997</v>
      </c>
    </row>
    <row r="2587" spans="1:12" x14ac:dyDescent="0.25">
      <c r="A2587" s="1" t="s">
        <v>3497</v>
      </c>
      <c r="B2587" s="2">
        <v>41623</v>
      </c>
      <c r="C2587" s="2">
        <v>41626</v>
      </c>
      <c r="D2587" s="1" t="s">
        <v>2337</v>
      </c>
      <c r="E2587" s="1" t="s">
        <v>14</v>
      </c>
      <c r="F2587" s="1" t="s">
        <v>197</v>
      </c>
      <c r="G2587" s="1" t="s">
        <v>16</v>
      </c>
      <c r="H2587" s="1" t="s">
        <v>43</v>
      </c>
      <c r="I2587" s="1" t="s">
        <v>145</v>
      </c>
      <c r="J2587">
        <v>134.80000000000001</v>
      </c>
      <c r="K2587">
        <v>10</v>
      </c>
      <c r="L2587">
        <v>35.048000000000002</v>
      </c>
    </row>
    <row r="2588" spans="1:12" x14ac:dyDescent="0.25">
      <c r="A2588" s="1" t="s">
        <v>3498</v>
      </c>
      <c r="B2588" s="2">
        <v>41918</v>
      </c>
      <c r="C2588" s="2">
        <v>41923</v>
      </c>
      <c r="D2588" s="1" t="s">
        <v>730</v>
      </c>
      <c r="E2588" s="1" t="s">
        <v>14</v>
      </c>
      <c r="F2588" s="1" t="s">
        <v>2807</v>
      </c>
      <c r="G2588" s="1" t="s">
        <v>16</v>
      </c>
      <c r="H2588" s="1" t="s">
        <v>110</v>
      </c>
      <c r="I2588" s="1" t="s">
        <v>1482</v>
      </c>
      <c r="J2588">
        <v>435.16800000000001</v>
      </c>
      <c r="K2588">
        <v>4</v>
      </c>
      <c r="L2588">
        <v>-59.835599999999999</v>
      </c>
    </row>
    <row r="2589" spans="1:12" x14ac:dyDescent="0.25">
      <c r="A2589" s="1" t="s">
        <v>3498</v>
      </c>
      <c r="B2589" s="2">
        <v>41918</v>
      </c>
      <c r="C2589" s="2">
        <v>41923</v>
      </c>
      <c r="D2589" s="1" t="s">
        <v>730</v>
      </c>
      <c r="E2589" s="1" t="s">
        <v>14</v>
      </c>
      <c r="F2589" s="1" t="s">
        <v>2807</v>
      </c>
      <c r="G2589" s="1" t="s">
        <v>16</v>
      </c>
      <c r="H2589" s="1" t="s">
        <v>119</v>
      </c>
      <c r="I2589" s="1" t="s">
        <v>159</v>
      </c>
      <c r="J2589">
        <v>14.9</v>
      </c>
      <c r="K2589">
        <v>5</v>
      </c>
      <c r="L2589">
        <v>6.8540000000000001</v>
      </c>
    </row>
    <row r="2590" spans="1:12" x14ac:dyDescent="0.25">
      <c r="A2590" s="1" t="s">
        <v>3498</v>
      </c>
      <c r="B2590" s="2">
        <v>41918</v>
      </c>
      <c r="C2590" s="2">
        <v>41923</v>
      </c>
      <c r="D2590" s="1" t="s">
        <v>730</v>
      </c>
      <c r="E2590" s="1" t="s">
        <v>14</v>
      </c>
      <c r="F2590" s="1" t="s">
        <v>2807</v>
      </c>
      <c r="G2590" s="1" t="s">
        <v>16</v>
      </c>
      <c r="H2590" s="1" t="s">
        <v>29</v>
      </c>
      <c r="I2590" s="1" t="s">
        <v>2329</v>
      </c>
      <c r="J2590">
        <v>15.8</v>
      </c>
      <c r="K2590">
        <v>4</v>
      </c>
      <c r="L2590">
        <v>4.1079999999999997</v>
      </c>
    </row>
    <row r="2591" spans="1:12" x14ac:dyDescent="0.25">
      <c r="A2591" s="1" t="s">
        <v>3498</v>
      </c>
      <c r="B2591" s="2">
        <v>41918</v>
      </c>
      <c r="C2591" s="2">
        <v>41923</v>
      </c>
      <c r="D2591" s="1" t="s">
        <v>730</v>
      </c>
      <c r="E2591" s="1" t="s">
        <v>14</v>
      </c>
      <c r="F2591" s="1" t="s">
        <v>2807</v>
      </c>
      <c r="G2591" s="1" t="s">
        <v>16</v>
      </c>
      <c r="H2591" s="1" t="s">
        <v>21</v>
      </c>
      <c r="I2591" s="1" t="s">
        <v>3499</v>
      </c>
      <c r="J2591">
        <v>72.900000000000006</v>
      </c>
      <c r="K2591">
        <v>5</v>
      </c>
      <c r="L2591">
        <v>26.972999999999999</v>
      </c>
    </row>
    <row r="2592" spans="1:12" x14ac:dyDescent="0.25">
      <c r="A2592" s="1" t="s">
        <v>3498</v>
      </c>
      <c r="B2592" s="2">
        <v>41918</v>
      </c>
      <c r="C2592" s="2">
        <v>41923</v>
      </c>
      <c r="D2592" s="1" t="s">
        <v>730</v>
      </c>
      <c r="E2592" s="1" t="s">
        <v>14</v>
      </c>
      <c r="F2592" s="1" t="s">
        <v>2807</v>
      </c>
      <c r="G2592" s="1" t="s">
        <v>16</v>
      </c>
      <c r="H2592" s="1" t="s">
        <v>31</v>
      </c>
      <c r="I2592" s="1" t="s">
        <v>979</v>
      </c>
      <c r="J2592">
        <v>206.352</v>
      </c>
      <c r="K2592">
        <v>3</v>
      </c>
      <c r="L2592">
        <v>5.1588000000000003</v>
      </c>
    </row>
    <row r="2593" spans="1:12" x14ac:dyDescent="0.25">
      <c r="A2593" s="1" t="s">
        <v>3498</v>
      </c>
      <c r="B2593" s="2">
        <v>41918</v>
      </c>
      <c r="C2593" s="2">
        <v>41923</v>
      </c>
      <c r="D2593" s="1" t="s">
        <v>730</v>
      </c>
      <c r="E2593" s="1" t="s">
        <v>14</v>
      </c>
      <c r="F2593" s="1" t="s">
        <v>2807</v>
      </c>
      <c r="G2593" s="1" t="s">
        <v>16</v>
      </c>
      <c r="H2593" s="1" t="s">
        <v>25</v>
      </c>
      <c r="I2593" s="1" t="s">
        <v>1441</v>
      </c>
      <c r="J2593">
        <v>7.992</v>
      </c>
      <c r="K2593">
        <v>1</v>
      </c>
      <c r="L2593">
        <v>2.6972999999999998</v>
      </c>
    </row>
    <row r="2594" spans="1:12" x14ac:dyDescent="0.25">
      <c r="A2594" s="1" t="s">
        <v>3500</v>
      </c>
      <c r="B2594" s="2">
        <v>40991</v>
      </c>
      <c r="C2594" s="2">
        <v>40998</v>
      </c>
      <c r="D2594" s="1" t="s">
        <v>2237</v>
      </c>
      <c r="E2594" s="1" t="s">
        <v>14</v>
      </c>
      <c r="F2594" s="1" t="s">
        <v>15</v>
      </c>
      <c r="G2594" s="1" t="s">
        <v>16</v>
      </c>
      <c r="H2594" s="1" t="s">
        <v>67</v>
      </c>
      <c r="I2594" s="1" t="s">
        <v>1410</v>
      </c>
      <c r="J2594">
        <v>33.36</v>
      </c>
      <c r="K2594">
        <v>4</v>
      </c>
      <c r="L2594">
        <v>16.68</v>
      </c>
    </row>
    <row r="2595" spans="1:12" x14ac:dyDescent="0.25">
      <c r="A2595" s="1" t="s">
        <v>3501</v>
      </c>
      <c r="B2595" s="2">
        <v>41558</v>
      </c>
      <c r="C2595" s="2">
        <v>41560</v>
      </c>
      <c r="D2595" s="1" t="s">
        <v>3502</v>
      </c>
      <c r="E2595" s="1" t="s">
        <v>14</v>
      </c>
      <c r="F2595" s="1" t="s">
        <v>177</v>
      </c>
      <c r="G2595" s="1" t="s">
        <v>96</v>
      </c>
      <c r="H2595" s="1" t="s">
        <v>296</v>
      </c>
      <c r="I2595" s="1" t="s">
        <v>3503</v>
      </c>
      <c r="J2595">
        <v>90.882000000000005</v>
      </c>
      <c r="K2595">
        <v>3</v>
      </c>
      <c r="L2595">
        <v>-190.85220000000001</v>
      </c>
    </row>
    <row r="2596" spans="1:12" x14ac:dyDescent="0.25">
      <c r="A2596" s="1" t="s">
        <v>3501</v>
      </c>
      <c r="B2596" s="2">
        <v>41558</v>
      </c>
      <c r="C2596" s="2">
        <v>41560</v>
      </c>
      <c r="D2596" s="1" t="s">
        <v>3502</v>
      </c>
      <c r="E2596" s="1" t="s">
        <v>14</v>
      </c>
      <c r="F2596" s="1" t="s">
        <v>177</v>
      </c>
      <c r="G2596" s="1" t="s">
        <v>96</v>
      </c>
      <c r="H2596" s="1" t="s">
        <v>25</v>
      </c>
      <c r="I2596" s="1" t="s">
        <v>3504</v>
      </c>
      <c r="J2596">
        <v>15.992000000000001</v>
      </c>
      <c r="K2596">
        <v>1</v>
      </c>
      <c r="L2596">
        <v>-2.9984999999999999</v>
      </c>
    </row>
    <row r="2597" spans="1:12" x14ac:dyDescent="0.25">
      <c r="A2597" s="1" t="s">
        <v>3501</v>
      </c>
      <c r="B2597" s="2">
        <v>41558</v>
      </c>
      <c r="C2597" s="2">
        <v>41560</v>
      </c>
      <c r="D2597" s="1" t="s">
        <v>3502</v>
      </c>
      <c r="E2597" s="1" t="s">
        <v>14</v>
      </c>
      <c r="F2597" s="1" t="s">
        <v>177</v>
      </c>
      <c r="G2597" s="1" t="s">
        <v>96</v>
      </c>
      <c r="H2597" s="1" t="s">
        <v>110</v>
      </c>
      <c r="I2597" s="1" t="s">
        <v>3381</v>
      </c>
      <c r="J2597">
        <v>120.78400000000001</v>
      </c>
      <c r="K2597">
        <v>1</v>
      </c>
      <c r="L2597">
        <v>13.588200000000001</v>
      </c>
    </row>
    <row r="2598" spans="1:12" x14ac:dyDescent="0.25">
      <c r="A2598" s="1" t="s">
        <v>3505</v>
      </c>
      <c r="B2598" s="2">
        <v>41148</v>
      </c>
      <c r="C2598" s="2">
        <v>41152</v>
      </c>
      <c r="D2598" s="1" t="s">
        <v>1788</v>
      </c>
      <c r="E2598" s="1" t="s">
        <v>14</v>
      </c>
      <c r="F2598" s="1" t="s">
        <v>15</v>
      </c>
      <c r="G2598" s="1" t="s">
        <v>16</v>
      </c>
      <c r="H2598" s="1" t="s">
        <v>27</v>
      </c>
      <c r="I2598" s="1" t="s">
        <v>3506</v>
      </c>
      <c r="J2598">
        <v>5.1040000000000001</v>
      </c>
      <c r="K2598">
        <v>1</v>
      </c>
      <c r="L2598">
        <v>1.6588000000000001</v>
      </c>
    </row>
    <row r="2599" spans="1:12" x14ac:dyDescent="0.25">
      <c r="A2599" s="1" t="s">
        <v>3507</v>
      </c>
      <c r="B2599" s="2">
        <v>41386</v>
      </c>
      <c r="C2599" s="2">
        <v>41389</v>
      </c>
      <c r="D2599" s="1" t="s">
        <v>77</v>
      </c>
      <c r="E2599" s="1" t="s">
        <v>14</v>
      </c>
      <c r="F2599" s="1" t="s">
        <v>36</v>
      </c>
      <c r="G2599" s="1" t="s">
        <v>37</v>
      </c>
      <c r="H2599" s="1" t="s">
        <v>27</v>
      </c>
      <c r="I2599" s="1" t="s">
        <v>697</v>
      </c>
      <c r="J2599">
        <v>8.32</v>
      </c>
      <c r="K2599">
        <v>5</v>
      </c>
      <c r="L2599">
        <v>2.8079999999999998</v>
      </c>
    </row>
    <row r="2600" spans="1:12" x14ac:dyDescent="0.25">
      <c r="A2600" s="1" t="s">
        <v>3508</v>
      </c>
      <c r="B2600" s="2">
        <v>41233</v>
      </c>
      <c r="C2600" s="2">
        <v>41236</v>
      </c>
      <c r="D2600" s="1" t="s">
        <v>1049</v>
      </c>
      <c r="E2600" s="1" t="s">
        <v>14</v>
      </c>
      <c r="F2600" s="1" t="s">
        <v>95</v>
      </c>
      <c r="G2600" s="1" t="s">
        <v>96</v>
      </c>
      <c r="H2600" s="1" t="s">
        <v>27</v>
      </c>
      <c r="I2600" s="1" t="s">
        <v>269</v>
      </c>
      <c r="J2600">
        <v>4.8959999999999999</v>
      </c>
      <c r="K2600">
        <v>3</v>
      </c>
      <c r="L2600">
        <v>-3.4272</v>
      </c>
    </row>
    <row r="2601" spans="1:12" x14ac:dyDescent="0.25">
      <c r="A2601" s="1" t="s">
        <v>3508</v>
      </c>
      <c r="B2601" s="2">
        <v>41233</v>
      </c>
      <c r="C2601" s="2">
        <v>41236</v>
      </c>
      <c r="D2601" s="1" t="s">
        <v>1049</v>
      </c>
      <c r="E2601" s="1" t="s">
        <v>14</v>
      </c>
      <c r="F2601" s="1" t="s">
        <v>95</v>
      </c>
      <c r="G2601" s="1" t="s">
        <v>96</v>
      </c>
      <c r="H2601" s="1" t="s">
        <v>296</v>
      </c>
      <c r="I2601" s="1" t="s">
        <v>3509</v>
      </c>
      <c r="J2601">
        <v>145.76400000000001</v>
      </c>
      <c r="K2601">
        <v>6</v>
      </c>
      <c r="L2601">
        <v>-247.7988</v>
      </c>
    </row>
    <row r="2602" spans="1:12" x14ac:dyDescent="0.25">
      <c r="A2602" s="1" t="s">
        <v>3508</v>
      </c>
      <c r="B2602" s="2">
        <v>41233</v>
      </c>
      <c r="C2602" s="2">
        <v>41236</v>
      </c>
      <c r="D2602" s="1" t="s">
        <v>1049</v>
      </c>
      <c r="E2602" s="1" t="s">
        <v>14</v>
      </c>
      <c r="F2602" s="1" t="s">
        <v>95</v>
      </c>
      <c r="G2602" s="1" t="s">
        <v>96</v>
      </c>
      <c r="H2602" s="1" t="s">
        <v>27</v>
      </c>
      <c r="I2602" s="1" t="s">
        <v>3510</v>
      </c>
      <c r="J2602">
        <v>9.6120000000000001</v>
      </c>
      <c r="K2602">
        <v>6</v>
      </c>
      <c r="L2602">
        <v>-7.3692000000000002</v>
      </c>
    </row>
    <row r="2603" spans="1:12" x14ac:dyDescent="0.25">
      <c r="A2603" s="1" t="s">
        <v>3511</v>
      </c>
      <c r="B2603" s="2">
        <v>41947</v>
      </c>
      <c r="C2603" s="2">
        <v>41949</v>
      </c>
      <c r="D2603" s="1" t="s">
        <v>2982</v>
      </c>
      <c r="E2603" s="1" t="s">
        <v>14</v>
      </c>
      <c r="F2603" s="1" t="s">
        <v>197</v>
      </c>
      <c r="G2603" s="1" t="s">
        <v>16</v>
      </c>
      <c r="H2603" s="1" t="s">
        <v>58</v>
      </c>
      <c r="I2603" s="1" t="s">
        <v>203</v>
      </c>
      <c r="J2603">
        <v>199.75</v>
      </c>
      <c r="K2603">
        <v>5</v>
      </c>
      <c r="L2603">
        <v>87.89</v>
      </c>
    </row>
    <row r="2604" spans="1:12" x14ac:dyDescent="0.25">
      <c r="A2604" s="1" t="s">
        <v>3511</v>
      </c>
      <c r="B2604" s="2">
        <v>41947</v>
      </c>
      <c r="C2604" s="2">
        <v>41949</v>
      </c>
      <c r="D2604" s="1" t="s">
        <v>2982</v>
      </c>
      <c r="E2604" s="1" t="s">
        <v>14</v>
      </c>
      <c r="F2604" s="1" t="s">
        <v>197</v>
      </c>
      <c r="G2604" s="1" t="s">
        <v>16</v>
      </c>
      <c r="H2604" s="1" t="s">
        <v>31</v>
      </c>
      <c r="I2604" s="1" t="s">
        <v>2270</v>
      </c>
      <c r="J2604">
        <v>1673.184</v>
      </c>
      <c r="K2604">
        <v>12</v>
      </c>
      <c r="L2604">
        <v>20.9148</v>
      </c>
    </row>
    <row r="2605" spans="1:12" x14ac:dyDescent="0.25">
      <c r="A2605" s="1" t="s">
        <v>3512</v>
      </c>
      <c r="B2605" s="2">
        <v>40667</v>
      </c>
      <c r="C2605" s="2">
        <v>40670</v>
      </c>
      <c r="D2605" s="1" t="s">
        <v>3513</v>
      </c>
      <c r="E2605" s="1" t="s">
        <v>14</v>
      </c>
      <c r="F2605" s="1" t="s">
        <v>36</v>
      </c>
      <c r="G2605" s="1" t="s">
        <v>37</v>
      </c>
      <c r="H2605" s="1" t="s">
        <v>21</v>
      </c>
      <c r="I2605" s="1" t="s">
        <v>1673</v>
      </c>
      <c r="J2605">
        <v>12.18</v>
      </c>
      <c r="K2605">
        <v>7</v>
      </c>
      <c r="L2605">
        <v>3.8976000000000002</v>
      </c>
    </row>
    <row r="2606" spans="1:12" x14ac:dyDescent="0.25">
      <c r="A2606" s="1" t="s">
        <v>3512</v>
      </c>
      <c r="B2606" s="2">
        <v>40667</v>
      </c>
      <c r="C2606" s="2">
        <v>40670</v>
      </c>
      <c r="D2606" s="1" t="s">
        <v>3513</v>
      </c>
      <c r="E2606" s="1" t="s">
        <v>14</v>
      </c>
      <c r="F2606" s="1" t="s">
        <v>36</v>
      </c>
      <c r="G2606" s="1" t="s">
        <v>37</v>
      </c>
      <c r="H2606" s="1" t="s">
        <v>29</v>
      </c>
      <c r="I2606" s="1" t="s">
        <v>1368</v>
      </c>
      <c r="J2606">
        <v>57.68</v>
      </c>
      <c r="K2606">
        <v>4</v>
      </c>
      <c r="L2606">
        <v>19.034400000000002</v>
      </c>
    </row>
    <row r="2607" spans="1:12" x14ac:dyDescent="0.25">
      <c r="A2607" s="1" t="s">
        <v>3514</v>
      </c>
      <c r="B2607" s="2">
        <v>41255</v>
      </c>
      <c r="C2607" s="2">
        <v>41258</v>
      </c>
      <c r="D2607" s="1" t="s">
        <v>3515</v>
      </c>
      <c r="E2607" s="1" t="s">
        <v>14</v>
      </c>
      <c r="F2607" s="1" t="s">
        <v>15</v>
      </c>
      <c r="G2607" s="1" t="s">
        <v>16</v>
      </c>
      <c r="H2607" s="1" t="s">
        <v>58</v>
      </c>
      <c r="I2607" s="1" t="s">
        <v>1270</v>
      </c>
      <c r="J2607">
        <v>299.94</v>
      </c>
      <c r="K2607">
        <v>6</v>
      </c>
      <c r="L2607">
        <v>128.9742</v>
      </c>
    </row>
    <row r="2608" spans="1:12" x14ac:dyDescent="0.25">
      <c r="A2608" s="1" t="s">
        <v>3514</v>
      </c>
      <c r="B2608" s="2">
        <v>41255</v>
      </c>
      <c r="C2608" s="2">
        <v>41258</v>
      </c>
      <c r="D2608" s="1" t="s">
        <v>3515</v>
      </c>
      <c r="E2608" s="1" t="s">
        <v>14</v>
      </c>
      <c r="F2608" s="1" t="s">
        <v>15</v>
      </c>
      <c r="G2608" s="1" t="s">
        <v>16</v>
      </c>
      <c r="H2608" s="1" t="s">
        <v>122</v>
      </c>
      <c r="I2608" s="1" t="s">
        <v>159</v>
      </c>
      <c r="J2608">
        <v>25.76</v>
      </c>
      <c r="K2608">
        <v>7</v>
      </c>
      <c r="L2608">
        <v>0.51519999999999999</v>
      </c>
    </row>
    <row r="2609" spans="1:12" x14ac:dyDescent="0.25">
      <c r="A2609" s="1" t="s">
        <v>3516</v>
      </c>
      <c r="B2609" s="2">
        <v>41555</v>
      </c>
      <c r="C2609" s="2">
        <v>41559</v>
      </c>
      <c r="D2609" s="1" t="s">
        <v>1696</v>
      </c>
      <c r="E2609" s="1" t="s">
        <v>14</v>
      </c>
      <c r="F2609" s="1" t="s">
        <v>426</v>
      </c>
      <c r="G2609" s="1" t="s">
        <v>37</v>
      </c>
      <c r="H2609" s="1" t="s">
        <v>119</v>
      </c>
      <c r="I2609" s="1" t="s">
        <v>3037</v>
      </c>
      <c r="J2609">
        <v>93.36</v>
      </c>
      <c r="K2609">
        <v>12</v>
      </c>
      <c r="L2609">
        <v>0.93359999999999999</v>
      </c>
    </row>
    <row r="2610" spans="1:12" x14ac:dyDescent="0.25">
      <c r="A2610" s="1" t="s">
        <v>3517</v>
      </c>
      <c r="B2610" s="2">
        <v>41080</v>
      </c>
      <c r="C2610" s="2">
        <v>41083</v>
      </c>
      <c r="D2610" s="1" t="s">
        <v>1360</v>
      </c>
      <c r="E2610" s="1" t="s">
        <v>14</v>
      </c>
      <c r="F2610" s="1" t="s">
        <v>95</v>
      </c>
      <c r="G2610" s="1" t="s">
        <v>96</v>
      </c>
      <c r="H2610" s="1" t="s">
        <v>25</v>
      </c>
      <c r="I2610" s="1" t="s">
        <v>3302</v>
      </c>
      <c r="J2610">
        <v>125.944</v>
      </c>
      <c r="K2610">
        <v>7</v>
      </c>
      <c r="L2610">
        <v>15.743</v>
      </c>
    </row>
    <row r="2611" spans="1:12" x14ac:dyDescent="0.25">
      <c r="A2611" s="1" t="s">
        <v>3518</v>
      </c>
      <c r="B2611" s="2">
        <v>41930</v>
      </c>
      <c r="C2611" s="2">
        <v>41932</v>
      </c>
      <c r="D2611" s="1" t="s">
        <v>2589</v>
      </c>
      <c r="E2611" s="1" t="s">
        <v>14</v>
      </c>
      <c r="F2611" s="1" t="s">
        <v>3325</v>
      </c>
      <c r="G2611" s="1" t="s">
        <v>16</v>
      </c>
      <c r="H2611" s="1" t="s">
        <v>25</v>
      </c>
      <c r="I2611" s="1" t="s">
        <v>2554</v>
      </c>
      <c r="J2611">
        <v>52.792000000000002</v>
      </c>
      <c r="K2611">
        <v>1</v>
      </c>
      <c r="L2611">
        <v>4.6193</v>
      </c>
    </row>
    <row r="2612" spans="1:12" x14ac:dyDescent="0.25">
      <c r="A2612" s="1" t="s">
        <v>3519</v>
      </c>
      <c r="B2612" s="2">
        <v>41821</v>
      </c>
      <c r="C2612" s="2">
        <v>41823</v>
      </c>
      <c r="D2612" s="1" t="s">
        <v>3520</v>
      </c>
      <c r="E2612" s="1" t="s">
        <v>14</v>
      </c>
      <c r="F2612" s="1" t="s">
        <v>15</v>
      </c>
      <c r="G2612" s="1" t="s">
        <v>16</v>
      </c>
      <c r="H2612" s="1" t="s">
        <v>296</v>
      </c>
      <c r="I2612" s="1" t="s">
        <v>1882</v>
      </c>
      <c r="J2612">
        <v>435.99900000000002</v>
      </c>
      <c r="K2612">
        <v>3</v>
      </c>
      <c r="L2612">
        <v>5.1294000000000004</v>
      </c>
    </row>
    <row r="2613" spans="1:12" x14ac:dyDescent="0.25">
      <c r="A2613" s="1" t="s">
        <v>3521</v>
      </c>
      <c r="B2613" s="2">
        <v>41873</v>
      </c>
      <c r="C2613" s="2">
        <v>41877</v>
      </c>
      <c r="D2613" s="1" t="s">
        <v>2586</v>
      </c>
      <c r="E2613" s="1" t="s">
        <v>14</v>
      </c>
      <c r="F2613" s="1" t="s">
        <v>36</v>
      </c>
      <c r="G2613" s="1" t="s">
        <v>37</v>
      </c>
      <c r="H2613" s="1" t="s">
        <v>110</v>
      </c>
      <c r="I2613" s="1" t="s">
        <v>3522</v>
      </c>
      <c r="J2613">
        <v>388.70400000000001</v>
      </c>
      <c r="K2613">
        <v>6</v>
      </c>
      <c r="L2613">
        <v>38.870399999999997</v>
      </c>
    </row>
    <row r="2614" spans="1:12" x14ac:dyDescent="0.25">
      <c r="A2614" s="1" t="s">
        <v>3521</v>
      </c>
      <c r="B2614" s="2">
        <v>41873</v>
      </c>
      <c r="C2614" s="2">
        <v>41877</v>
      </c>
      <c r="D2614" s="1" t="s">
        <v>2586</v>
      </c>
      <c r="E2614" s="1" t="s">
        <v>14</v>
      </c>
      <c r="F2614" s="1" t="s">
        <v>36</v>
      </c>
      <c r="G2614" s="1" t="s">
        <v>37</v>
      </c>
      <c r="H2614" s="1" t="s">
        <v>43</v>
      </c>
      <c r="I2614" s="1" t="s">
        <v>1970</v>
      </c>
      <c r="J2614">
        <v>572.58000000000004</v>
      </c>
      <c r="K2614">
        <v>6</v>
      </c>
      <c r="L2614">
        <v>34.354799999999997</v>
      </c>
    </row>
    <row r="2615" spans="1:12" x14ac:dyDescent="0.25">
      <c r="A2615" s="1" t="s">
        <v>3521</v>
      </c>
      <c r="B2615" s="2">
        <v>41873</v>
      </c>
      <c r="C2615" s="2">
        <v>41877</v>
      </c>
      <c r="D2615" s="1" t="s">
        <v>2586</v>
      </c>
      <c r="E2615" s="1" t="s">
        <v>14</v>
      </c>
      <c r="F2615" s="1" t="s">
        <v>36</v>
      </c>
      <c r="G2615" s="1" t="s">
        <v>37</v>
      </c>
      <c r="H2615" s="1" t="s">
        <v>58</v>
      </c>
      <c r="I2615" s="1" t="s">
        <v>1483</v>
      </c>
      <c r="J2615">
        <v>33.18</v>
      </c>
      <c r="K2615">
        <v>2</v>
      </c>
      <c r="L2615">
        <v>11.613</v>
      </c>
    </row>
    <row r="2616" spans="1:12" x14ac:dyDescent="0.25">
      <c r="A2616" s="1" t="s">
        <v>3523</v>
      </c>
      <c r="B2616" s="2">
        <v>41898</v>
      </c>
      <c r="C2616" s="2">
        <v>41900</v>
      </c>
      <c r="D2616" s="1" t="s">
        <v>2824</v>
      </c>
      <c r="E2616" s="1" t="s">
        <v>14</v>
      </c>
      <c r="F2616" s="1" t="s">
        <v>1311</v>
      </c>
      <c r="G2616" s="1" t="s">
        <v>42</v>
      </c>
      <c r="H2616" s="1" t="s">
        <v>27</v>
      </c>
      <c r="I2616" s="1" t="s">
        <v>99</v>
      </c>
      <c r="J2616">
        <v>295.05599999999998</v>
      </c>
      <c r="K2616">
        <v>9</v>
      </c>
      <c r="L2616">
        <v>106.95780000000001</v>
      </c>
    </row>
    <row r="2617" spans="1:12" x14ac:dyDescent="0.25">
      <c r="A2617" s="1" t="s">
        <v>3524</v>
      </c>
      <c r="B2617" s="2">
        <v>41149</v>
      </c>
      <c r="C2617" s="2">
        <v>41156</v>
      </c>
      <c r="D2617" s="1" t="s">
        <v>2604</v>
      </c>
      <c r="E2617" s="1" t="s">
        <v>14</v>
      </c>
      <c r="F2617" s="1" t="s">
        <v>15</v>
      </c>
      <c r="G2617" s="1" t="s">
        <v>16</v>
      </c>
      <c r="H2617" s="1" t="s">
        <v>43</v>
      </c>
      <c r="I2617" s="1" t="s">
        <v>3525</v>
      </c>
      <c r="J2617">
        <v>892.35</v>
      </c>
      <c r="K2617">
        <v>5</v>
      </c>
      <c r="L2617">
        <v>267.70499999999998</v>
      </c>
    </row>
    <row r="2618" spans="1:12" x14ac:dyDescent="0.25">
      <c r="A2618" s="1" t="s">
        <v>3524</v>
      </c>
      <c r="B2618" s="2">
        <v>41149</v>
      </c>
      <c r="C2618" s="2">
        <v>41156</v>
      </c>
      <c r="D2618" s="1" t="s">
        <v>2604</v>
      </c>
      <c r="E2618" s="1" t="s">
        <v>14</v>
      </c>
      <c r="F2618" s="1" t="s">
        <v>15</v>
      </c>
      <c r="G2618" s="1" t="s">
        <v>16</v>
      </c>
      <c r="H2618" s="1" t="s">
        <v>296</v>
      </c>
      <c r="I2618" s="1" t="s">
        <v>3526</v>
      </c>
      <c r="J2618">
        <v>307.666</v>
      </c>
      <c r="K2618">
        <v>2</v>
      </c>
      <c r="L2618">
        <v>28.956800000000001</v>
      </c>
    </row>
    <row r="2619" spans="1:12" x14ac:dyDescent="0.25">
      <c r="A2619" s="1" t="s">
        <v>3524</v>
      </c>
      <c r="B2619" s="2">
        <v>41149</v>
      </c>
      <c r="C2619" s="2">
        <v>41156</v>
      </c>
      <c r="D2619" s="1" t="s">
        <v>2604</v>
      </c>
      <c r="E2619" s="1" t="s">
        <v>14</v>
      </c>
      <c r="F2619" s="1" t="s">
        <v>15</v>
      </c>
      <c r="G2619" s="1" t="s">
        <v>16</v>
      </c>
      <c r="H2619" s="1" t="s">
        <v>43</v>
      </c>
      <c r="I2619" s="1" t="s">
        <v>506</v>
      </c>
      <c r="J2619">
        <v>728.82</v>
      </c>
      <c r="K2619">
        <v>9</v>
      </c>
      <c r="L2619">
        <v>29.152799999999999</v>
      </c>
    </row>
    <row r="2620" spans="1:12" x14ac:dyDescent="0.25">
      <c r="A2620" s="1" t="s">
        <v>3524</v>
      </c>
      <c r="B2620" s="2">
        <v>41149</v>
      </c>
      <c r="C2620" s="2">
        <v>41156</v>
      </c>
      <c r="D2620" s="1" t="s">
        <v>2604</v>
      </c>
      <c r="E2620" s="1" t="s">
        <v>14</v>
      </c>
      <c r="F2620" s="1" t="s">
        <v>15</v>
      </c>
      <c r="G2620" s="1" t="s">
        <v>16</v>
      </c>
      <c r="H2620" s="1" t="s">
        <v>27</v>
      </c>
      <c r="I2620" s="1" t="s">
        <v>1907</v>
      </c>
      <c r="J2620">
        <v>41.36</v>
      </c>
      <c r="K2620">
        <v>5</v>
      </c>
      <c r="L2620">
        <v>13.959</v>
      </c>
    </row>
    <row r="2621" spans="1:12" x14ac:dyDescent="0.25">
      <c r="A2621" s="1" t="s">
        <v>3524</v>
      </c>
      <c r="B2621" s="2">
        <v>41149</v>
      </c>
      <c r="C2621" s="2">
        <v>41156</v>
      </c>
      <c r="D2621" s="1" t="s">
        <v>2604</v>
      </c>
      <c r="E2621" s="1" t="s">
        <v>14</v>
      </c>
      <c r="F2621" s="1" t="s">
        <v>15</v>
      </c>
      <c r="G2621" s="1" t="s">
        <v>16</v>
      </c>
      <c r="H2621" s="1" t="s">
        <v>25</v>
      </c>
      <c r="I2621" s="1" t="s">
        <v>1780</v>
      </c>
      <c r="J2621">
        <v>43.176000000000002</v>
      </c>
      <c r="K2621">
        <v>3</v>
      </c>
      <c r="L2621">
        <v>15.111599999999999</v>
      </c>
    </row>
    <row r="2622" spans="1:12" x14ac:dyDescent="0.25">
      <c r="A2622" s="1" t="s">
        <v>3524</v>
      </c>
      <c r="B2622" s="2">
        <v>41149</v>
      </c>
      <c r="C2622" s="2">
        <v>41156</v>
      </c>
      <c r="D2622" s="1" t="s">
        <v>2604</v>
      </c>
      <c r="E2622" s="1" t="s">
        <v>14</v>
      </c>
      <c r="F2622" s="1" t="s">
        <v>15</v>
      </c>
      <c r="G2622" s="1" t="s">
        <v>16</v>
      </c>
      <c r="H2622" s="1" t="s">
        <v>21</v>
      </c>
      <c r="I2622" s="1" t="s">
        <v>328</v>
      </c>
      <c r="J2622">
        <v>4.16</v>
      </c>
      <c r="K2622">
        <v>2</v>
      </c>
      <c r="L2622">
        <v>1.7472000000000001</v>
      </c>
    </row>
    <row r="2623" spans="1:12" x14ac:dyDescent="0.25">
      <c r="A2623" s="1" t="s">
        <v>3527</v>
      </c>
      <c r="B2623" s="2">
        <v>41202</v>
      </c>
      <c r="C2623" s="2">
        <v>41206</v>
      </c>
      <c r="D2623" s="1" t="s">
        <v>713</v>
      </c>
      <c r="E2623" s="1" t="s">
        <v>14</v>
      </c>
      <c r="F2623" s="1" t="s">
        <v>47</v>
      </c>
      <c r="G2623" s="1" t="s">
        <v>16</v>
      </c>
      <c r="H2623" s="1" t="s">
        <v>58</v>
      </c>
      <c r="I2623" s="1" t="s">
        <v>3467</v>
      </c>
      <c r="J2623">
        <v>239.97</v>
      </c>
      <c r="K2623">
        <v>3</v>
      </c>
      <c r="L2623">
        <v>86.389200000000002</v>
      </c>
    </row>
    <row r="2624" spans="1:12" x14ac:dyDescent="0.25">
      <c r="A2624" s="1" t="s">
        <v>3527</v>
      </c>
      <c r="B2624" s="2">
        <v>41202</v>
      </c>
      <c r="C2624" s="2">
        <v>41206</v>
      </c>
      <c r="D2624" s="1" t="s">
        <v>713</v>
      </c>
      <c r="E2624" s="1" t="s">
        <v>14</v>
      </c>
      <c r="F2624" s="1" t="s">
        <v>47</v>
      </c>
      <c r="G2624" s="1" t="s">
        <v>16</v>
      </c>
      <c r="H2624" s="1" t="s">
        <v>21</v>
      </c>
      <c r="I2624" s="1" t="s">
        <v>2548</v>
      </c>
      <c r="J2624">
        <v>16.02</v>
      </c>
      <c r="K2624">
        <v>6</v>
      </c>
      <c r="L2624">
        <v>6.0876000000000001</v>
      </c>
    </row>
    <row r="2625" spans="1:12" x14ac:dyDescent="0.25">
      <c r="A2625" s="1" t="s">
        <v>3528</v>
      </c>
      <c r="B2625" s="2">
        <v>41208</v>
      </c>
      <c r="C2625" s="2">
        <v>41214</v>
      </c>
      <c r="D2625" s="1" t="s">
        <v>205</v>
      </c>
      <c r="E2625" s="1" t="s">
        <v>14</v>
      </c>
      <c r="F2625" s="1" t="s">
        <v>1161</v>
      </c>
      <c r="G2625" s="1" t="s">
        <v>88</v>
      </c>
      <c r="H2625" s="1" t="s">
        <v>17</v>
      </c>
      <c r="I2625" s="1" t="s">
        <v>2116</v>
      </c>
      <c r="J2625">
        <v>146.54400000000001</v>
      </c>
      <c r="K2625">
        <v>6</v>
      </c>
      <c r="L2625">
        <v>47.626800000000003</v>
      </c>
    </row>
    <row r="2626" spans="1:12" x14ac:dyDescent="0.25">
      <c r="A2626" s="1" t="s">
        <v>3528</v>
      </c>
      <c r="B2626" s="2">
        <v>41208</v>
      </c>
      <c r="C2626" s="2">
        <v>41214</v>
      </c>
      <c r="D2626" s="1" t="s">
        <v>205</v>
      </c>
      <c r="E2626" s="1" t="s">
        <v>14</v>
      </c>
      <c r="F2626" s="1" t="s">
        <v>1161</v>
      </c>
      <c r="G2626" s="1" t="s">
        <v>88</v>
      </c>
      <c r="H2626" s="1" t="s">
        <v>67</v>
      </c>
      <c r="I2626" s="1" t="s">
        <v>3082</v>
      </c>
      <c r="J2626">
        <v>131.904</v>
      </c>
      <c r="K2626">
        <v>3</v>
      </c>
      <c r="L2626">
        <v>47.815199999999997</v>
      </c>
    </row>
    <row r="2627" spans="1:12" x14ac:dyDescent="0.25">
      <c r="A2627" s="1" t="s">
        <v>3528</v>
      </c>
      <c r="B2627" s="2">
        <v>41208</v>
      </c>
      <c r="C2627" s="2">
        <v>41214</v>
      </c>
      <c r="D2627" s="1" t="s">
        <v>205</v>
      </c>
      <c r="E2627" s="1" t="s">
        <v>14</v>
      </c>
      <c r="F2627" s="1" t="s">
        <v>1161</v>
      </c>
      <c r="G2627" s="1" t="s">
        <v>88</v>
      </c>
      <c r="H2627" s="1" t="s">
        <v>29</v>
      </c>
      <c r="I2627" s="1" t="s">
        <v>466</v>
      </c>
      <c r="J2627">
        <v>203.88</v>
      </c>
      <c r="K2627">
        <v>5</v>
      </c>
      <c r="L2627">
        <v>20.388000000000002</v>
      </c>
    </row>
    <row r="2628" spans="1:12" x14ac:dyDescent="0.25">
      <c r="A2628" s="1" t="s">
        <v>3528</v>
      </c>
      <c r="B2628" s="2">
        <v>41208</v>
      </c>
      <c r="C2628" s="2">
        <v>41214</v>
      </c>
      <c r="D2628" s="1" t="s">
        <v>205</v>
      </c>
      <c r="E2628" s="1" t="s">
        <v>14</v>
      </c>
      <c r="F2628" s="1" t="s">
        <v>1161</v>
      </c>
      <c r="G2628" s="1" t="s">
        <v>88</v>
      </c>
      <c r="H2628" s="1" t="s">
        <v>27</v>
      </c>
      <c r="I2628" s="1" t="s">
        <v>1353</v>
      </c>
      <c r="J2628">
        <v>14.301</v>
      </c>
      <c r="K2628">
        <v>7</v>
      </c>
      <c r="L2628">
        <v>-10.487399999999999</v>
      </c>
    </row>
    <row r="2629" spans="1:12" x14ac:dyDescent="0.25">
      <c r="A2629" s="1" t="s">
        <v>3528</v>
      </c>
      <c r="B2629" s="2">
        <v>41208</v>
      </c>
      <c r="C2629" s="2">
        <v>41214</v>
      </c>
      <c r="D2629" s="1" t="s">
        <v>205</v>
      </c>
      <c r="E2629" s="1" t="s">
        <v>14</v>
      </c>
      <c r="F2629" s="1" t="s">
        <v>1161</v>
      </c>
      <c r="G2629" s="1" t="s">
        <v>88</v>
      </c>
      <c r="H2629" s="1" t="s">
        <v>43</v>
      </c>
      <c r="I2629" s="1" t="s">
        <v>518</v>
      </c>
      <c r="J2629">
        <v>718.64</v>
      </c>
      <c r="K2629">
        <v>10</v>
      </c>
      <c r="L2629">
        <v>-161.69399999999999</v>
      </c>
    </row>
    <row r="2630" spans="1:12" x14ac:dyDescent="0.25">
      <c r="A2630" s="1" t="s">
        <v>3529</v>
      </c>
      <c r="B2630" s="2">
        <v>41547</v>
      </c>
      <c r="C2630" s="2">
        <v>41549</v>
      </c>
      <c r="D2630" s="1" t="s">
        <v>1929</v>
      </c>
      <c r="E2630" s="1" t="s">
        <v>14</v>
      </c>
      <c r="F2630" s="1" t="s">
        <v>2419</v>
      </c>
      <c r="G2630" s="1" t="s">
        <v>73</v>
      </c>
      <c r="H2630" s="1" t="s">
        <v>23</v>
      </c>
      <c r="I2630" s="1" t="s">
        <v>1393</v>
      </c>
      <c r="J2630">
        <v>10.496</v>
      </c>
      <c r="K2630">
        <v>4</v>
      </c>
      <c r="L2630">
        <v>1.1808000000000001</v>
      </c>
    </row>
    <row r="2631" spans="1:12" x14ac:dyDescent="0.25">
      <c r="A2631" s="1" t="s">
        <v>3530</v>
      </c>
      <c r="B2631" s="2">
        <v>41100</v>
      </c>
      <c r="C2631" s="2">
        <v>41104</v>
      </c>
      <c r="D2631" s="1" t="s">
        <v>3080</v>
      </c>
      <c r="E2631" s="1" t="s">
        <v>14</v>
      </c>
      <c r="F2631" s="1" t="s">
        <v>1212</v>
      </c>
      <c r="G2631" s="1" t="s">
        <v>16</v>
      </c>
      <c r="H2631" s="1" t="s">
        <v>27</v>
      </c>
      <c r="I2631" s="1" t="s">
        <v>3531</v>
      </c>
      <c r="J2631">
        <v>39.92</v>
      </c>
      <c r="K2631">
        <v>2</v>
      </c>
      <c r="L2631">
        <v>12.974</v>
      </c>
    </row>
    <row r="2632" spans="1:12" x14ac:dyDescent="0.25">
      <c r="A2632" s="1" t="s">
        <v>3532</v>
      </c>
      <c r="B2632" s="2">
        <v>40884</v>
      </c>
      <c r="C2632" s="2">
        <v>40890</v>
      </c>
      <c r="D2632" s="1" t="s">
        <v>2256</v>
      </c>
      <c r="E2632" s="1" t="s">
        <v>14</v>
      </c>
      <c r="F2632" s="1" t="s">
        <v>36</v>
      </c>
      <c r="G2632" s="1" t="s">
        <v>37</v>
      </c>
      <c r="H2632" s="1" t="s">
        <v>43</v>
      </c>
      <c r="I2632" s="1" t="s">
        <v>1605</v>
      </c>
      <c r="J2632">
        <v>269.36</v>
      </c>
      <c r="K2632">
        <v>7</v>
      </c>
      <c r="L2632">
        <v>70.033600000000007</v>
      </c>
    </row>
    <row r="2633" spans="1:12" x14ac:dyDescent="0.25">
      <c r="A2633" s="1" t="s">
        <v>3533</v>
      </c>
      <c r="B2633" s="2">
        <v>41253</v>
      </c>
      <c r="C2633" s="2">
        <v>41257</v>
      </c>
      <c r="D2633" s="1" t="s">
        <v>656</v>
      </c>
      <c r="E2633" s="1" t="s">
        <v>14</v>
      </c>
      <c r="F2633" s="1" t="s">
        <v>47</v>
      </c>
      <c r="G2633" s="1" t="s">
        <v>16</v>
      </c>
      <c r="H2633" s="1" t="s">
        <v>17</v>
      </c>
      <c r="I2633" s="1" t="s">
        <v>1437</v>
      </c>
      <c r="J2633">
        <v>5.76</v>
      </c>
      <c r="K2633">
        <v>2</v>
      </c>
      <c r="L2633">
        <v>2.8224</v>
      </c>
    </row>
    <row r="2634" spans="1:12" x14ac:dyDescent="0.25">
      <c r="A2634" s="1" t="s">
        <v>3534</v>
      </c>
      <c r="B2634" s="2">
        <v>41848</v>
      </c>
      <c r="C2634" s="2">
        <v>41853</v>
      </c>
      <c r="D2634" s="1" t="s">
        <v>1434</v>
      </c>
      <c r="E2634" s="1" t="s">
        <v>14</v>
      </c>
      <c r="F2634" s="1" t="s">
        <v>36</v>
      </c>
      <c r="G2634" s="1" t="s">
        <v>37</v>
      </c>
      <c r="H2634" s="1" t="s">
        <v>21</v>
      </c>
      <c r="I2634" s="1" t="s">
        <v>159</v>
      </c>
      <c r="J2634">
        <v>23.88</v>
      </c>
      <c r="K2634">
        <v>3</v>
      </c>
      <c r="L2634">
        <v>10.507199999999999</v>
      </c>
    </row>
    <row r="2635" spans="1:12" x14ac:dyDescent="0.25">
      <c r="A2635" s="1" t="s">
        <v>3534</v>
      </c>
      <c r="B2635" s="2">
        <v>41848</v>
      </c>
      <c r="C2635" s="2">
        <v>41853</v>
      </c>
      <c r="D2635" s="1" t="s">
        <v>1434</v>
      </c>
      <c r="E2635" s="1" t="s">
        <v>14</v>
      </c>
      <c r="F2635" s="1" t="s">
        <v>36</v>
      </c>
      <c r="G2635" s="1" t="s">
        <v>37</v>
      </c>
      <c r="H2635" s="1" t="s">
        <v>67</v>
      </c>
      <c r="I2635" s="1" t="s">
        <v>1426</v>
      </c>
      <c r="J2635">
        <v>26.2</v>
      </c>
      <c r="K2635">
        <v>4</v>
      </c>
      <c r="L2635">
        <v>12.052</v>
      </c>
    </row>
    <row r="2636" spans="1:12" x14ac:dyDescent="0.25">
      <c r="A2636" s="1" t="s">
        <v>3534</v>
      </c>
      <c r="B2636" s="2">
        <v>41848</v>
      </c>
      <c r="C2636" s="2">
        <v>41853</v>
      </c>
      <c r="D2636" s="1" t="s">
        <v>1434</v>
      </c>
      <c r="E2636" s="1" t="s">
        <v>14</v>
      </c>
      <c r="F2636" s="1" t="s">
        <v>36</v>
      </c>
      <c r="G2636" s="1" t="s">
        <v>37</v>
      </c>
      <c r="H2636" s="1" t="s">
        <v>67</v>
      </c>
      <c r="I2636" s="1" t="s">
        <v>2277</v>
      </c>
      <c r="J2636">
        <v>12.96</v>
      </c>
      <c r="K2636">
        <v>2</v>
      </c>
      <c r="L2636">
        <v>6.2207999999999997</v>
      </c>
    </row>
    <row r="2637" spans="1:12" x14ac:dyDescent="0.25">
      <c r="A2637" s="1" t="s">
        <v>3534</v>
      </c>
      <c r="B2637" s="2">
        <v>41848</v>
      </c>
      <c r="C2637" s="2">
        <v>41853</v>
      </c>
      <c r="D2637" s="1" t="s">
        <v>1434</v>
      </c>
      <c r="E2637" s="1" t="s">
        <v>14</v>
      </c>
      <c r="F2637" s="1" t="s">
        <v>36</v>
      </c>
      <c r="G2637" s="1" t="s">
        <v>37</v>
      </c>
      <c r="H2637" s="1" t="s">
        <v>58</v>
      </c>
      <c r="I2637" s="1" t="s">
        <v>353</v>
      </c>
      <c r="J2637">
        <v>234.95</v>
      </c>
      <c r="K2637">
        <v>5</v>
      </c>
      <c r="L2637">
        <v>32.893000000000001</v>
      </c>
    </row>
    <row r="2638" spans="1:12" x14ac:dyDescent="0.25">
      <c r="A2638" s="1" t="s">
        <v>3535</v>
      </c>
      <c r="B2638" s="2">
        <v>42002</v>
      </c>
      <c r="C2638" s="2">
        <v>42006</v>
      </c>
      <c r="D2638" s="1" t="s">
        <v>2892</v>
      </c>
      <c r="E2638" s="1" t="s">
        <v>14</v>
      </c>
      <c r="F2638" s="1" t="s">
        <v>1453</v>
      </c>
      <c r="G2638" s="1" t="s">
        <v>158</v>
      </c>
      <c r="H2638" s="1" t="s">
        <v>43</v>
      </c>
      <c r="I2638" s="1" t="s">
        <v>3264</v>
      </c>
      <c r="J2638">
        <v>118.25</v>
      </c>
      <c r="K2638">
        <v>5</v>
      </c>
      <c r="L2638">
        <v>34.292499999999997</v>
      </c>
    </row>
    <row r="2639" spans="1:12" x14ac:dyDescent="0.25">
      <c r="A2639" s="1" t="s">
        <v>3535</v>
      </c>
      <c r="B2639" s="2">
        <v>42002</v>
      </c>
      <c r="C2639" s="2">
        <v>42006</v>
      </c>
      <c r="D2639" s="1" t="s">
        <v>2892</v>
      </c>
      <c r="E2639" s="1" t="s">
        <v>14</v>
      </c>
      <c r="F2639" s="1" t="s">
        <v>1453</v>
      </c>
      <c r="G2639" s="1" t="s">
        <v>158</v>
      </c>
      <c r="H2639" s="1" t="s">
        <v>67</v>
      </c>
      <c r="I2639" s="1" t="s">
        <v>1640</v>
      </c>
      <c r="J2639">
        <v>4.28</v>
      </c>
      <c r="K2639">
        <v>1</v>
      </c>
      <c r="L2639">
        <v>1.9259999999999999</v>
      </c>
    </row>
    <row r="2640" spans="1:12" x14ac:dyDescent="0.25">
      <c r="A2640" s="1" t="s">
        <v>3536</v>
      </c>
      <c r="B2640" s="2">
        <v>41344</v>
      </c>
      <c r="C2640" s="2">
        <v>41347</v>
      </c>
      <c r="D2640" s="1" t="s">
        <v>1348</v>
      </c>
      <c r="E2640" s="1" t="s">
        <v>14</v>
      </c>
      <c r="F2640" s="1" t="s">
        <v>15</v>
      </c>
      <c r="G2640" s="1" t="s">
        <v>16</v>
      </c>
      <c r="H2640" s="1" t="s">
        <v>58</v>
      </c>
      <c r="I2640" s="1" t="s">
        <v>1083</v>
      </c>
      <c r="J2640">
        <v>26.85</v>
      </c>
      <c r="K2640">
        <v>3</v>
      </c>
      <c r="L2640">
        <v>5.1014999999999997</v>
      </c>
    </row>
    <row r="2641" spans="1:12" x14ac:dyDescent="0.25">
      <c r="A2641" s="1" t="s">
        <v>3536</v>
      </c>
      <c r="B2641" s="2">
        <v>41344</v>
      </c>
      <c r="C2641" s="2">
        <v>41347</v>
      </c>
      <c r="D2641" s="1" t="s">
        <v>1348</v>
      </c>
      <c r="E2641" s="1" t="s">
        <v>14</v>
      </c>
      <c r="F2641" s="1" t="s">
        <v>15</v>
      </c>
      <c r="G2641" s="1" t="s">
        <v>16</v>
      </c>
      <c r="H2641" s="1" t="s">
        <v>736</v>
      </c>
      <c r="I2641" s="1" t="s">
        <v>3537</v>
      </c>
      <c r="J2641">
        <v>3357.6</v>
      </c>
      <c r="K2641">
        <v>3</v>
      </c>
      <c r="L2641">
        <v>377.73</v>
      </c>
    </row>
    <row r="2642" spans="1:12" x14ac:dyDescent="0.25">
      <c r="A2642" s="1" t="s">
        <v>3538</v>
      </c>
      <c r="B2642" s="2">
        <v>41051</v>
      </c>
      <c r="C2642" s="2">
        <v>41055</v>
      </c>
      <c r="D2642" s="1" t="s">
        <v>3539</v>
      </c>
      <c r="E2642" s="1" t="s">
        <v>14</v>
      </c>
      <c r="F2642" s="1" t="s">
        <v>15</v>
      </c>
      <c r="G2642" s="1" t="s">
        <v>16</v>
      </c>
      <c r="H2642" s="1" t="s">
        <v>17</v>
      </c>
      <c r="I2642" s="1" t="s">
        <v>2786</v>
      </c>
      <c r="J2642">
        <v>8.26</v>
      </c>
      <c r="K2642">
        <v>2</v>
      </c>
      <c r="L2642">
        <v>3.7995999999999999</v>
      </c>
    </row>
    <row r="2643" spans="1:12" x14ac:dyDescent="0.25">
      <c r="A2643" s="1" t="s">
        <v>3538</v>
      </c>
      <c r="B2643" s="2">
        <v>41051</v>
      </c>
      <c r="C2643" s="2">
        <v>41055</v>
      </c>
      <c r="D2643" s="1" t="s">
        <v>3539</v>
      </c>
      <c r="E2643" s="1" t="s">
        <v>14</v>
      </c>
      <c r="F2643" s="1" t="s">
        <v>15</v>
      </c>
      <c r="G2643" s="1" t="s">
        <v>16</v>
      </c>
      <c r="H2643" s="1" t="s">
        <v>736</v>
      </c>
      <c r="I2643" s="1" t="s">
        <v>2904</v>
      </c>
      <c r="J2643">
        <v>2973.32</v>
      </c>
      <c r="K2643">
        <v>7</v>
      </c>
      <c r="L2643">
        <v>334.49849999999998</v>
      </c>
    </row>
    <row r="2644" spans="1:12" x14ac:dyDescent="0.25">
      <c r="A2644" s="1" t="s">
        <v>3538</v>
      </c>
      <c r="B2644" s="2">
        <v>41051</v>
      </c>
      <c r="C2644" s="2">
        <v>41055</v>
      </c>
      <c r="D2644" s="1" t="s">
        <v>3539</v>
      </c>
      <c r="E2644" s="1" t="s">
        <v>14</v>
      </c>
      <c r="F2644" s="1" t="s">
        <v>15</v>
      </c>
      <c r="G2644" s="1" t="s">
        <v>16</v>
      </c>
      <c r="H2644" s="1" t="s">
        <v>43</v>
      </c>
      <c r="I2644" s="1" t="s">
        <v>1916</v>
      </c>
      <c r="J2644">
        <v>104.79</v>
      </c>
      <c r="K2644">
        <v>7</v>
      </c>
      <c r="L2644">
        <v>29.341200000000001</v>
      </c>
    </row>
    <row r="2645" spans="1:12" x14ac:dyDescent="0.25">
      <c r="A2645" s="1" t="s">
        <v>3538</v>
      </c>
      <c r="B2645" s="2">
        <v>41051</v>
      </c>
      <c r="C2645" s="2">
        <v>41055</v>
      </c>
      <c r="D2645" s="1" t="s">
        <v>3539</v>
      </c>
      <c r="E2645" s="1" t="s">
        <v>14</v>
      </c>
      <c r="F2645" s="1" t="s">
        <v>15</v>
      </c>
      <c r="G2645" s="1" t="s">
        <v>16</v>
      </c>
      <c r="H2645" s="1" t="s">
        <v>25</v>
      </c>
      <c r="I2645" s="1" t="s">
        <v>2563</v>
      </c>
      <c r="J2645">
        <v>775.72799999999995</v>
      </c>
      <c r="K2645">
        <v>6</v>
      </c>
      <c r="L2645">
        <v>58.179600000000001</v>
      </c>
    </row>
    <row r="2646" spans="1:12" x14ac:dyDescent="0.25">
      <c r="A2646" s="1" t="s">
        <v>3540</v>
      </c>
      <c r="B2646" s="2">
        <v>41881</v>
      </c>
      <c r="C2646" s="2">
        <v>41887</v>
      </c>
      <c r="D2646" s="1" t="s">
        <v>879</v>
      </c>
      <c r="E2646" s="1" t="s">
        <v>14</v>
      </c>
      <c r="F2646" s="1" t="s">
        <v>15</v>
      </c>
      <c r="G2646" s="1" t="s">
        <v>16</v>
      </c>
      <c r="H2646" s="1" t="s">
        <v>21</v>
      </c>
      <c r="I2646" s="1" t="s">
        <v>3541</v>
      </c>
      <c r="J2646">
        <v>148.02000000000001</v>
      </c>
      <c r="K2646">
        <v>3</v>
      </c>
      <c r="L2646">
        <v>41.445599999999999</v>
      </c>
    </row>
    <row r="2647" spans="1:12" x14ac:dyDescent="0.25">
      <c r="A2647" s="1" t="s">
        <v>3542</v>
      </c>
      <c r="B2647" s="2">
        <v>41821</v>
      </c>
      <c r="C2647" s="2">
        <v>41826</v>
      </c>
      <c r="D2647" s="1" t="s">
        <v>1689</v>
      </c>
      <c r="E2647" s="1" t="s">
        <v>14</v>
      </c>
      <c r="F2647" s="1" t="s">
        <v>15</v>
      </c>
      <c r="G2647" s="1" t="s">
        <v>16</v>
      </c>
      <c r="H2647" s="1" t="s">
        <v>67</v>
      </c>
      <c r="I2647" s="1" t="s">
        <v>1098</v>
      </c>
      <c r="J2647">
        <v>204.95</v>
      </c>
      <c r="K2647">
        <v>5</v>
      </c>
      <c r="L2647">
        <v>100.4255</v>
      </c>
    </row>
    <row r="2648" spans="1:12" x14ac:dyDescent="0.25">
      <c r="A2648" s="1" t="s">
        <v>3543</v>
      </c>
      <c r="B2648" s="2">
        <v>41590</v>
      </c>
      <c r="C2648" s="2">
        <v>41595</v>
      </c>
      <c r="D2648" s="1" t="s">
        <v>409</v>
      </c>
      <c r="E2648" s="1" t="s">
        <v>14</v>
      </c>
      <c r="F2648" s="1" t="s">
        <v>47</v>
      </c>
      <c r="G2648" s="1" t="s">
        <v>16</v>
      </c>
      <c r="H2648" s="1" t="s">
        <v>21</v>
      </c>
      <c r="I2648" s="1" t="s">
        <v>3544</v>
      </c>
      <c r="J2648">
        <v>41.96</v>
      </c>
      <c r="K2648">
        <v>2</v>
      </c>
      <c r="L2648">
        <v>10.909599999999999</v>
      </c>
    </row>
    <row r="2649" spans="1:12" x14ac:dyDescent="0.25">
      <c r="A2649" s="1" t="s">
        <v>3543</v>
      </c>
      <c r="B2649" s="2">
        <v>41590</v>
      </c>
      <c r="C2649" s="2">
        <v>41595</v>
      </c>
      <c r="D2649" s="1" t="s">
        <v>409</v>
      </c>
      <c r="E2649" s="1" t="s">
        <v>14</v>
      </c>
      <c r="F2649" s="1" t="s">
        <v>47</v>
      </c>
      <c r="G2649" s="1" t="s">
        <v>16</v>
      </c>
      <c r="H2649" s="1" t="s">
        <v>110</v>
      </c>
      <c r="I2649" s="1" t="s">
        <v>423</v>
      </c>
      <c r="J2649">
        <v>451.15199999999999</v>
      </c>
      <c r="K2649">
        <v>3</v>
      </c>
      <c r="L2649">
        <v>0</v>
      </c>
    </row>
    <row r="2650" spans="1:12" x14ac:dyDescent="0.25">
      <c r="A2650" s="1" t="s">
        <v>3543</v>
      </c>
      <c r="B2650" s="2">
        <v>41590</v>
      </c>
      <c r="C2650" s="2">
        <v>41595</v>
      </c>
      <c r="D2650" s="1" t="s">
        <v>409</v>
      </c>
      <c r="E2650" s="1" t="s">
        <v>14</v>
      </c>
      <c r="F2650" s="1" t="s">
        <v>47</v>
      </c>
      <c r="G2650" s="1" t="s">
        <v>16</v>
      </c>
      <c r="H2650" s="1" t="s">
        <v>27</v>
      </c>
      <c r="I2650" s="1" t="s">
        <v>3256</v>
      </c>
      <c r="J2650">
        <v>31.504000000000001</v>
      </c>
      <c r="K2650">
        <v>11</v>
      </c>
      <c r="L2650">
        <v>11.026400000000001</v>
      </c>
    </row>
    <row r="2651" spans="1:12" x14ac:dyDescent="0.25">
      <c r="A2651" s="1" t="s">
        <v>3545</v>
      </c>
      <c r="B2651" s="2">
        <v>41890</v>
      </c>
      <c r="C2651" s="2">
        <v>41895</v>
      </c>
      <c r="D2651" s="1" t="s">
        <v>624</v>
      </c>
      <c r="E2651" s="1" t="s">
        <v>14</v>
      </c>
      <c r="F2651" s="1" t="s">
        <v>3325</v>
      </c>
      <c r="G2651" s="1" t="s">
        <v>16</v>
      </c>
      <c r="H2651" s="1" t="s">
        <v>110</v>
      </c>
      <c r="I2651" s="1" t="s">
        <v>2360</v>
      </c>
      <c r="J2651">
        <v>161.56800000000001</v>
      </c>
      <c r="K2651">
        <v>2</v>
      </c>
      <c r="L2651">
        <v>-28.2744</v>
      </c>
    </row>
    <row r="2652" spans="1:12" x14ac:dyDescent="0.25">
      <c r="A2652" s="1" t="s">
        <v>3546</v>
      </c>
      <c r="B2652" s="2">
        <v>40744</v>
      </c>
      <c r="C2652" s="2">
        <v>40747</v>
      </c>
      <c r="D2652" s="1" t="s">
        <v>2025</v>
      </c>
      <c r="E2652" s="1" t="s">
        <v>14</v>
      </c>
      <c r="F2652" s="1" t="s">
        <v>606</v>
      </c>
      <c r="G2652" s="1" t="s">
        <v>16</v>
      </c>
      <c r="H2652" s="1" t="s">
        <v>58</v>
      </c>
      <c r="I2652" s="1" t="s">
        <v>3392</v>
      </c>
      <c r="J2652">
        <v>41.94</v>
      </c>
      <c r="K2652">
        <v>2</v>
      </c>
      <c r="L2652">
        <v>15.0984</v>
      </c>
    </row>
    <row r="2653" spans="1:12" x14ac:dyDescent="0.25">
      <c r="A2653" s="1" t="s">
        <v>3546</v>
      </c>
      <c r="B2653" s="2">
        <v>40744</v>
      </c>
      <c r="C2653" s="2">
        <v>40747</v>
      </c>
      <c r="D2653" s="1" t="s">
        <v>2025</v>
      </c>
      <c r="E2653" s="1" t="s">
        <v>14</v>
      </c>
      <c r="F2653" s="1" t="s">
        <v>606</v>
      </c>
      <c r="G2653" s="1" t="s">
        <v>16</v>
      </c>
      <c r="H2653" s="1" t="s">
        <v>67</v>
      </c>
      <c r="I2653" s="1" t="s">
        <v>3063</v>
      </c>
      <c r="J2653">
        <v>11.96</v>
      </c>
      <c r="K2653">
        <v>2</v>
      </c>
      <c r="L2653">
        <v>5.8604000000000003</v>
      </c>
    </row>
    <row r="2654" spans="1:12" x14ac:dyDescent="0.25">
      <c r="A2654" s="1" t="s">
        <v>3546</v>
      </c>
      <c r="B2654" s="2">
        <v>40744</v>
      </c>
      <c r="C2654" s="2">
        <v>40747</v>
      </c>
      <c r="D2654" s="1" t="s">
        <v>2025</v>
      </c>
      <c r="E2654" s="1" t="s">
        <v>14</v>
      </c>
      <c r="F2654" s="1" t="s">
        <v>606</v>
      </c>
      <c r="G2654" s="1" t="s">
        <v>16</v>
      </c>
      <c r="H2654" s="1" t="s">
        <v>23</v>
      </c>
      <c r="I2654" s="1" t="s">
        <v>3547</v>
      </c>
      <c r="J2654">
        <v>13.12</v>
      </c>
      <c r="K2654">
        <v>4</v>
      </c>
      <c r="L2654">
        <v>3.8048000000000002</v>
      </c>
    </row>
    <row r="2655" spans="1:12" x14ac:dyDescent="0.25">
      <c r="A2655" s="1" t="s">
        <v>3546</v>
      </c>
      <c r="B2655" s="2">
        <v>40744</v>
      </c>
      <c r="C2655" s="2">
        <v>40747</v>
      </c>
      <c r="D2655" s="1" t="s">
        <v>2025</v>
      </c>
      <c r="E2655" s="1" t="s">
        <v>14</v>
      </c>
      <c r="F2655" s="1" t="s">
        <v>606</v>
      </c>
      <c r="G2655" s="1" t="s">
        <v>16</v>
      </c>
      <c r="H2655" s="1" t="s">
        <v>43</v>
      </c>
      <c r="I2655" s="1" t="s">
        <v>3525</v>
      </c>
      <c r="J2655">
        <v>535.41</v>
      </c>
      <c r="K2655">
        <v>3</v>
      </c>
      <c r="L2655">
        <v>160.62299999999999</v>
      </c>
    </row>
    <row r="2656" spans="1:12" x14ac:dyDescent="0.25">
      <c r="A2656" s="1" t="s">
        <v>3548</v>
      </c>
      <c r="B2656" s="2">
        <v>40955</v>
      </c>
      <c r="C2656" s="2">
        <v>40960</v>
      </c>
      <c r="D2656" s="1" t="s">
        <v>1852</v>
      </c>
      <c r="E2656" s="1" t="s">
        <v>14</v>
      </c>
      <c r="F2656" s="1" t="s">
        <v>15</v>
      </c>
      <c r="G2656" s="1" t="s">
        <v>16</v>
      </c>
      <c r="H2656" s="1" t="s">
        <v>67</v>
      </c>
      <c r="I2656" s="1" t="s">
        <v>693</v>
      </c>
      <c r="J2656">
        <v>36.840000000000003</v>
      </c>
      <c r="K2656">
        <v>3</v>
      </c>
      <c r="L2656">
        <v>17.314800000000002</v>
      </c>
    </row>
    <row r="2657" spans="1:12" x14ac:dyDescent="0.25">
      <c r="A2657" s="1" t="s">
        <v>3548</v>
      </c>
      <c r="B2657" s="2">
        <v>40955</v>
      </c>
      <c r="C2657" s="2">
        <v>40960</v>
      </c>
      <c r="D2657" s="1" t="s">
        <v>1852</v>
      </c>
      <c r="E2657" s="1" t="s">
        <v>14</v>
      </c>
      <c r="F2657" s="1" t="s">
        <v>15</v>
      </c>
      <c r="G2657" s="1" t="s">
        <v>16</v>
      </c>
      <c r="H2657" s="1" t="s">
        <v>17</v>
      </c>
      <c r="I2657" s="1" t="s">
        <v>1822</v>
      </c>
      <c r="J2657">
        <v>87.71</v>
      </c>
      <c r="K2657">
        <v>7</v>
      </c>
      <c r="L2657">
        <v>41.223700000000001</v>
      </c>
    </row>
    <row r="2658" spans="1:12" x14ac:dyDescent="0.25">
      <c r="A2658" s="1" t="s">
        <v>3549</v>
      </c>
      <c r="B2658" s="2">
        <v>41310</v>
      </c>
      <c r="C2658" s="2">
        <v>41315</v>
      </c>
      <c r="D2658" s="1" t="s">
        <v>3001</v>
      </c>
      <c r="E2658" s="1" t="s">
        <v>14</v>
      </c>
      <c r="F2658" s="1" t="s">
        <v>197</v>
      </c>
      <c r="G2658" s="1" t="s">
        <v>16</v>
      </c>
      <c r="H2658" s="1" t="s">
        <v>17</v>
      </c>
      <c r="I2658" s="1" t="s">
        <v>3550</v>
      </c>
      <c r="J2658">
        <v>14.73</v>
      </c>
      <c r="K2658">
        <v>3</v>
      </c>
      <c r="L2658">
        <v>7.2176999999999998</v>
      </c>
    </row>
    <row r="2659" spans="1:12" x14ac:dyDescent="0.25">
      <c r="A2659" s="1" t="s">
        <v>3549</v>
      </c>
      <c r="B2659" s="2">
        <v>41310</v>
      </c>
      <c r="C2659" s="2">
        <v>41315</v>
      </c>
      <c r="D2659" s="1" t="s">
        <v>3001</v>
      </c>
      <c r="E2659" s="1" t="s">
        <v>14</v>
      </c>
      <c r="F2659" s="1" t="s">
        <v>197</v>
      </c>
      <c r="G2659" s="1" t="s">
        <v>16</v>
      </c>
      <c r="H2659" s="1" t="s">
        <v>43</v>
      </c>
      <c r="I2659" s="1" t="s">
        <v>738</v>
      </c>
      <c r="J2659">
        <v>186.54</v>
      </c>
      <c r="K2659">
        <v>3</v>
      </c>
      <c r="L2659">
        <v>50.3658</v>
      </c>
    </row>
    <row r="2660" spans="1:12" x14ac:dyDescent="0.25">
      <c r="A2660" s="1" t="s">
        <v>3549</v>
      </c>
      <c r="B2660" s="2">
        <v>41310</v>
      </c>
      <c r="C2660" s="2">
        <v>41315</v>
      </c>
      <c r="D2660" s="1" t="s">
        <v>3001</v>
      </c>
      <c r="E2660" s="1" t="s">
        <v>14</v>
      </c>
      <c r="F2660" s="1" t="s">
        <v>197</v>
      </c>
      <c r="G2660" s="1" t="s">
        <v>16</v>
      </c>
      <c r="H2660" s="1" t="s">
        <v>31</v>
      </c>
      <c r="I2660" s="1" t="s">
        <v>2270</v>
      </c>
      <c r="J2660">
        <v>557.72799999999995</v>
      </c>
      <c r="K2660">
        <v>4</v>
      </c>
      <c r="L2660">
        <v>6.9715999999999996</v>
      </c>
    </row>
    <row r="2661" spans="1:12" x14ac:dyDescent="0.25">
      <c r="A2661" s="1" t="s">
        <v>3549</v>
      </c>
      <c r="B2661" s="2">
        <v>41310</v>
      </c>
      <c r="C2661" s="2">
        <v>41315</v>
      </c>
      <c r="D2661" s="1" t="s">
        <v>3001</v>
      </c>
      <c r="E2661" s="1" t="s">
        <v>14</v>
      </c>
      <c r="F2661" s="1" t="s">
        <v>197</v>
      </c>
      <c r="G2661" s="1" t="s">
        <v>16</v>
      </c>
      <c r="H2661" s="1" t="s">
        <v>25</v>
      </c>
      <c r="I2661" s="1" t="s">
        <v>2989</v>
      </c>
      <c r="J2661">
        <v>159.96799999999999</v>
      </c>
      <c r="K2661">
        <v>4</v>
      </c>
      <c r="L2661">
        <v>-31.993600000000001</v>
      </c>
    </row>
    <row r="2662" spans="1:12" x14ac:dyDescent="0.25">
      <c r="A2662" s="1" t="s">
        <v>3551</v>
      </c>
      <c r="B2662" s="2">
        <v>41636</v>
      </c>
      <c r="C2662" s="2">
        <v>41640</v>
      </c>
      <c r="D2662" s="1" t="s">
        <v>1706</v>
      </c>
      <c r="E2662" s="1" t="s">
        <v>14</v>
      </c>
      <c r="F2662" s="1" t="s">
        <v>564</v>
      </c>
      <c r="G2662" s="1" t="s">
        <v>16</v>
      </c>
      <c r="H2662" s="1" t="s">
        <v>17</v>
      </c>
      <c r="I2662" s="1" t="s">
        <v>1437</v>
      </c>
      <c r="J2662">
        <v>20.16</v>
      </c>
      <c r="K2662">
        <v>7</v>
      </c>
      <c r="L2662">
        <v>9.8783999999999992</v>
      </c>
    </row>
    <row r="2663" spans="1:12" x14ac:dyDescent="0.25">
      <c r="A2663" s="1" t="s">
        <v>3552</v>
      </c>
      <c r="B2663" s="2">
        <v>41722</v>
      </c>
      <c r="C2663" s="2">
        <v>41724</v>
      </c>
      <c r="D2663" s="1" t="s">
        <v>3282</v>
      </c>
      <c r="E2663" s="1" t="s">
        <v>14</v>
      </c>
      <c r="F2663" s="1" t="s">
        <v>36</v>
      </c>
      <c r="G2663" s="1" t="s">
        <v>37</v>
      </c>
      <c r="H2663" s="1" t="s">
        <v>43</v>
      </c>
      <c r="I2663" s="1" t="s">
        <v>3491</v>
      </c>
      <c r="J2663">
        <v>32.479999999999997</v>
      </c>
      <c r="K2663">
        <v>2</v>
      </c>
      <c r="L2663">
        <v>4.8719999999999999</v>
      </c>
    </row>
    <row r="2664" spans="1:12" x14ac:dyDescent="0.25">
      <c r="A2664" s="1" t="s">
        <v>3552</v>
      </c>
      <c r="B2664" s="2">
        <v>41722</v>
      </c>
      <c r="C2664" s="2">
        <v>41724</v>
      </c>
      <c r="D2664" s="1" t="s">
        <v>3282</v>
      </c>
      <c r="E2664" s="1" t="s">
        <v>14</v>
      </c>
      <c r="F2664" s="1" t="s">
        <v>36</v>
      </c>
      <c r="G2664" s="1" t="s">
        <v>37</v>
      </c>
      <c r="H2664" s="1" t="s">
        <v>67</v>
      </c>
      <c r="I2664" s="1" t="s">
        <v>817</v>
      </c>
      <c r="J2664">
        <v>20.04</v>
      </c>
      <c r="K2664">
        <v>3</v>
      </c>
      <c r="L2664">
        <v>9.6191999999999993</v>
      </c>
    </row>
    <row r="2665" spans="1:12" x14ac:dyDescent="0.25">
      <c r="A2665" s="1" t="s">
        <v>3552</v>
      </c>
      <c r="B2665" s="2">
        <v>41722</v>
      </c>
      <c r="C2665" s="2">
        <v>41724</v>
      </c>
      <c r="D2665" s="1" t="s">
        <v>3282</v>
      </c>
      <c r="E2665" s="1" t="s">
        <v>14</v>
      </c>
      <c r="F2665" s="1" t="s">
        <v>36</v>
      </c>
      <c r="G2665" s="1" t="s">
        <v>37</v>
      </c>
      <c r="H2665" s="1" t="s">
        <v>249</v>
      </c>
      <c r="I2665" s="1" t="s">
        <v>3553</v>
      </c>
      <c r="J2665">
        <v>13999.96</v>
      </c>
      <c r="K2665">
        <v>4</v>
      </c>
      <c r="L2665">
        <v>6719.9808000000003</v>
      </c>
    </row>
    <row r="2666" spans="1:12" x14ac:dyDescent="0.25">
      <c r="A2666" s="1" t="s">
        <v>3554</v>
      </c>
      <c r="B2666" s="2">
        <v>41597</v>
      </c>
      <c r="C2666" s="2">
        <v>41601</v>
      </c>
      <c r="D2666" s="1" t="s">
        <v>567</v>
      </c>
      <c r="E2666" s="1" t="s">
        <v>14</v>
      </c>
      <c r="F2666" s="1" t="s">
        <v>197</v>
      </c>
      <c r="G2666" s="1" t="s">
        <v>16</v>
      </c>
      <c r="H2666" s="1" t="s">
        <v>58</v>
      </c>
      <c r="I2666" s="1" t="s">
        <v>1454</v>
      </c>
      <c r="J2666">
        <v>595</v>
      </c>
      <c r="K2666">
        <v>5</v>
      </c>
      <c r="L2666">
        <v>95.2</v>
      </c>
    </row>
    <row r="2667" spans="1:12" x14ac:dyDescent="0.25">
      <c r="A2667" s="1" t="s">
        <v>3555</v>
      </c>
      <c r="B2667" s="2">
        <v>41215</v>
      </c>
      <c r="C2667" s="2">
        <v>41219</v>
      </c>
      <c r="D2667" s="1" t="s">
        <v>537</v>
      </c>
      <c r="E2667" s="1" t="s">
        <v>14</v>
      </c>
      <c r="F2667" s="1" t="s">
        <v>197</v>
      </c>
      <c r="G2667" s="1" t="s">
        <v>16</v>
      </c>
      <c r="H2667" s="1" t="s">
        <v>21</v>
      </c>
      <c r="I2667" s="1" t="s">
        <v>3556</v>
      </c>
      <c r="J2667">
        <v>96.96</v>
      </c>
      <c r="K2667">
        <v>6</v>
      </c>
      <c r="L2667">
        <v>33.936</v>
      </c>
    </row>
    <row r="2668" spans="1:12" x14ac:dyDescent="0.25">
      <c r="A2668" s="1" t="s">
        <v>3555</v>
      </c>
      <c r="B2668" s="2">
        <v>41215</v>
      </c>
      <c r="C2668" s="2">
        <v>41219</v>
      </c>
      <c r="D2668" s="1" t="s">
        <v>537</v>
      </c>
      <c r="E2668" s="1" t="s">
        <v>14</v>
      </c>
      <c r="F2668" s="1" t="s">
        <v>197</v>
      </c>
      <c r="G2668" s="1" t="s">
        <v>16</v>
      </c>
      <c r="H2668" s="1" t="s">
        <v>27</v>
      </c>
      <c r="I2668" s="1" t="s">
        <v>2206</v>
      </c>
      <c r="J2668">
        <v>117.488</v>
      </c>
      <c r="K2668">
        <v>7</v>
      </c>
      <c r="L2668">
        <v>41.120800000000003</v>
      </c>
    </row>
    <row r="2669" spans="1:12" x14ac:dyDescent="0.25">
      <c r="A2669" s="1" t="s">
        <v>3555</v>
      </c>
      <c r="B2669" s="2">
        <v>41215</v>
      </c>
      <c r="C2669" s="2">
        <v>41219</v>
      </c>
      <c r="D2669" s="1" t="s">
        <v>537</v>
      </c>
      <c r="E2669" s="1" t="s">
        <v>14</v>
      </c>
      <c r="F2669" s="1" t="s">
        <v>197</v>
      </c>
      <c r="G2669" s="1" t="s">
        <v>16</v>
      </c>
      <c r="H2669" s="1" t="s">
        <v>27</v>
      </c>
      <c r="I2669" s="1" t="s">
        <v>497</v>
      </c>
      <c r="J2669">
        <v>11.952</v>
      </c>
      <c r="K2669">
        <v>3</v>
      </c>
      <c r="L2669">
        <v>4.1832000000000003</v>
      </c>
    </row>
    <row r="2670" spans="1:12" x14ac:dyDescent="0.25">
      <c r="A2670" s="1" t="s">
        <v>3555</v>
      </c>
      <c r="B2670" s="2">
        <v>41215</v>
      </c>
      <c r="C2670" s="2">
        <v>41219</v>
      </c>
      <c r="D2670" s="1" t="s">
        <v>537</v>
      </c>
      <c r="E2670" s="1" t="s">
        <v>14</v>
      </c>
      <c r="F2670" s="1" t="s">
        <v>197</v>
      </c>
      <c r="G2670" s="1" t="s">
        <v>16</v>
      </c>
      <c r="H2670" s="1" t="s">
        <v>296</v>
      </c>
      <c r="I2670" s="1" t="s">
        <v>1520</v>
      </c>
      <c r="J2670">
        <v>512.49900000000002</v>
      </c>
      <c r="K2670">
        <v>3</v>
      </c>
      <c r="L2670">
        <v>-30.146999999999998</v>
      </c>
    </row>
    <row r="2671" spans="1:12" x14ac:dyDescent="0.25">
      <c r="A2671" s="1" t="s">
        <v>3557</v>
      </c>
      <c r="B2671" s="2">
        <v>41487</v>
      </c>
      <c r="C2671" s="2">
        <v>41492</v>
      </c>
      <c r="D2671" s="1" t="s">
        <v>2239</v>
      </c>
      <c r="E2671" s="1" t="s">
        <v>14</v>
      </c>
      <c r="F2671" s="1" t="s">
        <v>47</v>
      </c>
      <c r="G2671" s="1" t="s">
        <v>16</v>
      </c>
      <c r="H2671" s="1" t="s">
        <v>31</v>
      </c>
      <c r="I2671" s="1" t="s">
        <v>494</v>
      </c>
      <c r="J2671">
        <v>863.12800000000004</v>
      </c>
      <c r="K2671">
        <v>7</v>
      </c>
      <c r="L2671">
        <v>-32.3673</v>
      </c>
    </row>
    <row r="2672" spans="1:12" x14ac:dyDescent="0.25">
      <c r="A2672" s="1" t="s">
        <v>3558</v>
      </c>
      <c r="B2672" s="2">
        <v>41950</v>
      </c>
      <c r="C2672" s="2">
        <v>41957</v>
      </c>
      <c r="D2672" s="1" t="s">
        <v>2493</v>
      </c>
      <c r="E2672" s="1" t="s">
        <v>14</v>
      </c>
      <c r="F2672" s="1" t="s">
        <v>36</v>
      </c>
      <c r="G2672" s="1" t="s">
        <v>37</v>
      </c>
      <c r="H2672" s="1" t="s">
        <v>31</v>
      </c>
      <c r="I2672" s="1" t="s">
        <v>255</v>
      </c>
      <c r="J2672">
        <v>2036.86</v>
      </c>
      <c r="K2672">
        <v>7</v>
      </c>
      <c r="L2672">
        <v>366.63479999999998</v>
      </c>
    </row>
    <row r="2673" spans="1:12" x14ac:dyDescent="0.25">
      <c r="A2673" s="1" t="s">
        <v>3558</v>
      </c>
      <c r="B2673" s="2">
        <v>41950</v>
      </c>
      <c r="C2673" s="2">
        <v>41957</v>
      </c>
      <c r="D2673" s="1" t="s">
        <v>2493</v>
      </c>
      <c r="E2673" s="1" t="s">
        <v>14</v>
      </c>
      <c r="F2673" s="1" t="s">
        <v>36</v>
      </c>
      <c r="G2673" s="1" t="s">
        <v>37</v>
      </c>
      <c r="H2673" s="1" t="s">
        <v>110</v>
      </c>
      <c r="I2673" s="1" t="s">
        <v>847</v>
      </c>
      <c r="J2673">
        <v>449.56799999999998</v>
      </c>
      <c r="K2673">
        <v>2</v>
      </c>
      <c r="L2673">
        <v>-73.0548</v>
      </c>
    </row>
    <row r="2674" spans="1:12" x14ac:dyDescent="0.25">
      <c r="A2674" s="1" t="s">
        <v>3558</v>
      </c>
      <c r="B2674" s="2">
        <v>41950</v>
      </c>
      <c r="C2674" s="2">
        <v>41957</v>
      </c>
      <c r="D2674" s="1" t="s">
        <v>2493</v>
      </c>
      <c r="E2674" s="1" t="s">
        <v>14</v>
      </c>
      <c r="F2674" s="1" t="s">
        <v>36</v>
      </c>
      <c r="G2674" s="1" t="s">
        <v>37</v>
      </c>
      <c r="H2674" s="1" t="s">
        <v>58</v>
      </c>
      <c r="I2674" s="1" t="s">
        <v>1108</v>
      </c>
      <c r="J2674">
        <v>108.96</v>
      </c>
      <c r="K2674">
        <v>3</v>
      </c>
      <c r="L2674">
        <v>32.688000000000002</v>
      </c>
    </row>
    <row r="2675" spans="1:12" x14ac:dyDescent="0.25">
      <c r="A2675" s="1" t="s">
        <v>3559</v>
      </c>
      <c r="B2675" s="2">
        <v>40733</v>
      </c>
      <c r="C2675" s="2">
        <v>40737</v>
      </c>
      <c r="D2675" s="1" t="s">
        <v>1797</v>
      </c>
      <c r="E2675" s="1" t="s">
        <v>14</v>
      </c>
      <c r="F2675" s="1" t="s">
        <v>15</v>
      </c>
      <c r="G2675" s="1" t="s">
        <v>16</v>
      </c>
      <c r="H2675" s="1" t="s">
        <v>17</v>
      </c>
      <c r="I2675" s="1" t="s">
        <v>3053</v>
      </c>
      <c r="J2675">
        <v>2.88</v>
      </c>
      <c r="K2675">
        <v>1</v>
      </c>
      <c r="L2675">
        <v>1.4112</v>
      </c>
    </row>
    <row r="2676" spans="1:12" x14ac:dyDescent="0.25">
      <c r="A2676" s="1" t="s">
        <v>3559</v>
      </c>
      <c r="B2676" s="2">
        <v>40733</v>
      </c>
      <c r="C2676" s="2">
        <v>40737</v>
      </c>
      <c r="D2676" s="1" t="s">
        <v>1797</v>
      </c>
      <c r="E2676" s="1" t="s">
        <v>14</v>
      </c>
      <c r="F2676" s="1" t="s">
        <v>15</v>
      </c>
      <c r="G2676" s="1" t="s">
        <v>16</v>
      </c>
      <c r="H2676" s="1" t="s">
        <v>27</v>
      </c>
      <c r="I2676" s="1" t="s">
        <v>509</v>
      </c>
      <c r="J2676">
        <v>41.904000000000003</v>
      </c>
      <c r="K2676">
        <v>6</v>
      </c>
      <c r="L2676">
        <v>14.1426</v>
      </c>
    </row>
    <row r="2677" spans="1:12" x14ac:dyDescent="0.25">
      <c r="A2677" s="1" t="s">
        <v>3559</v>
      </c>
      <c r="B2677" s="2">
        <v>40733</v>
      </c>
      <c r="C2677" s="2">
        <v>40737</v>
      </c>
      <c r="D2677" s="1" t="s">
        <v>1797</v>
      </c>
      <c r="E2677" s="1" t="s">
        <v>14</v>
      </c>
      <c r="F2677" s="1" t="s">
        <v>15</v>
      </c>
      <c r="G2677" s="1" t="s">
        <v>16</v>
      </c>
      <c r="H2677" s="1" t="s">
        <v>43</v>
      </c>
      <c r="I2677" s="1" t="s">
        <v>1194</v>
      </c>
      <c r="J2677">
        <v>23.92</v>
      </c>
      <c r="K2677">
        <v>4</v>
      </c>
      <c r="L2677">
        <v>4.0663999999999998</v>
      </c>
    </row>
    <row r="2678" spans="1:12" x14ac:dyDescent="0.25">
      <c r="A2678" s="1" t="s">
        <v>3560</v>
      </c>
      <c r="B2678" s="2">
        <v>41996</v>
      </c>
      <c r="C2678" s="2">
        <v>41998</v>
      </c>
      <c r="D2678" s="1" t="s">
        <v>3273</v>
      </c>
      <c r="E2678" s="1" t="s">
        <v>14</v>
      </c>
      <c r="F2678" s="1" t="s">
        <v>15</v>
      </c>
      <c r="G2678" s="1" t="s">
        <v>16</v>
      </c>
      <c r="H2678" s="1" t="s">
        <v>58</v>
      </c>
      <c r="I2678" s="1" t="s">
        <v>2744</v>
      </c>
      <c r="J2678">
        <v>474.95</v>
      </c>
      <c r="K2678">
        <v>5</v>
      </c>
      <c r="L2678">
        <v>142.48500000000001</v>
      </c>
    </row>
    <row r="2679" spans="1:12" x14ac:dyDescent="0.25">
      <c r="A2679" s="1" t="s">
        <v>3561</v>
      </c>
      <c r="B2679" s="2">
        <v>41520</v>
      </c>
      <c r="C2679" s="2">
        <v>41526</v>
      </c>
      <c r="D2679" s="1" t="s">
        <v>1351</v>
      </c>
      <c r="E2679" s="1" t="s">
        <v>14</v>
      </c>
      <c r="F2679" s="1" t="s">
        <v>279</v>
      </c>
      <c r="G2679" s="1" t="s">
        <v>37</v>
      </c>
      <c r="H2679" s="1" t="s">
        <v>249</v>
      </c>
      <c r="I2679" s="1" t="s">
        <v>521</v>
      </c>
      <c r="J2679">
        <v>999.98</v>
      </c>
      <c r="K2679">
        <v>2</v>
      </c>
      <c r="L2679">
        <v>449.99099999999999</v>
      </c>
    </row>
    <row r="2680" spans="1:12" x14ac:dyDescent="0.25">
      <c r="A2680" s="1" t="s">
        <v>3562</v>
      </c>
      <c r="B2680" s="2">
        <v>41123</v>
      </c>
      <c r="C2680" s="2">
        <v>41127</v>
      </c>
      <c r="D2680" s="1" t="s">
        <v>2565</v>
      </c>
      <c r="E2680" s="1" t="s">
        <v>14</v>
      </c>
      <c r="F2680" s="1" t="s">
        <v>1161</v>
      </c>
      <c r="G2680" s="1" t="s">
        <v>88</v>
      </c>
      <c r="H2680" s="1" t="s">
        <v>31</v>
      </c>
      <c r="I2680" s="1" t="s">
        <v>2029</v>
      </c>
      <c r="J2680">
        <v>277.5</v>
      </c>
      <c r="K2680">
        <v>4</v>
      </c>
      <c r="L2680">
        <v>-188.7</v>
      </c>
    </row>
    <row r="2681" spans="1:12" x14ac:dyDescent="0.25">
      <c r="A2681" s="1" t="s">
        <v>3563</v>
      </c>
      <c r="B2681" s="2">
        <v>41249</v>
      </c>
      <c r="C2681" s="2">
        <v>41254</v>
      </c>
      <c r="D2681" s="1" t="s">
        <v>189</v>
      </c>
      <c r="E2681" s="1" t="s">
        <v>14</v>
      </c>
      <c r="F2681" s="1" t="s">
        <v>2714</v>
      </c>
      <c r="G2681" s="1" t="s">
        <v>16</v>
      </c>
      <c r="H2681" s="1" t="s">
        <v>67</v>
      </c>
      <c r="I2681" s="1" t="s">
        <v>1000</v>
      </c>
      <c r="J2681">
        <v>8.9600000000000009</v>
      </c>
      <c r="K2681">
        <v>2</v>
      </c>
      <c r="L2681">
        <v>4.3903999999999996</v>
      </c>
    </row>
    <row r="2682" spans="1:12" x14ac:dyDescent="0.25">
      <c r="A2682" s="1" t="s">
        <v>3564</v>
      </c>
      <c r="B2682" s="2">
        <v>41438</v>
      </c>
      <c r="C2682" s="2">
        <v>41442</v>
      </c>
      <c r="D2682" s="1" t="s">
        <v>2711</v>
      </c>
      <c r="E2682" s="1" t="s">
        <v>14</v>
      </c>
      <c r="F2682" s="1" t="s">
        <v>133</v>
      </c>
      <c r="G2682" s="1" t="s">
        <v>16</v>
      </c>
      <c r="H2682" s="1" t="s">
        <v>67</v>
      </c>
      <c r="I2682" s="1" t="s">
        <v>1156</v>
      </c>
      <c r="J2682">
        <v>185.88</v>
      </c>
      <c r="K2682">
        <v>6</v>
      </c>
      <c r="L2682">
        <v>83.646000000000001</v>
      </c>
    </row>
    <row r="2683" spans="1:12" x14ac:dyDescent="0.25">
      <c r="A2683" s="1" t="s">
        <v>3564</v>
      </c>
      <c r="B2683" s="2">
        <v>41438</v>
      </c>
      <c r="C2683" s="2">
        <v>41442</v>
      </c>
      <c r="D2683" s="1" t="s">
        <v>2711</v>
      </c>
      <c r="E2683" s="1" t="s">
        <v>14</v>
      </c>
      <c r="F2683" s="1" t="s">
        <v>133</v>
      </c>
      <c r="G2683" s="1" t="s">
        <v>16</v>
      </c>
      <c r="H2683" s="1" t="s">
        <v>67</v>
      </c>
      <c r="I2683" s="1" t="s">
        <v>1643</v>
      </c>
      <c r="J2683">
        <v>12.96</v>
      </c>
      <c r="K2683">
        <v>2</v>
      </c>
      <c r="L2683">
        <v>6.2207999999999997</v>
      </c>
    </row>
    <row r="2684" spans="1:12" x14ac:dyDescent="0.25">
      <c r="A2684" s="1" t="s">
        <v>3565</v>
      </c>
      <c r="B2684" s="2">
        <v>40808</v>
      </c>
      <c r="C2684" s="2">
        <v>40814</v>
      </c>
      <c r="D2684" s="1" t="s">
        <v>1587</v>
      </c>
      <c r="E2684" s="1" t="s">
        <v>14</v>
      </c>
      <c r="F2684" s="1" t="s">
        <v>142</v>
      </c>
      <c r="G2684" s="1" t="s">
        <v>16</v>
      </c>
      <c r="H2684" s="1" t="s">
        <v>43</v>
      </c>
      <c r="I2684" s="1" t="s">
        <v>1697</v>
      </c>
      <c r="J2684">
        <v>169.45</v>
      </c>
      <c r="K2684">
        <v>5</v>
      </c>
      <c r="L2684">
        <v>42.362499999999997</v>
      </c>
    </row>
    <row r="2685" spans="1:12" x14ac:dyDescent="0.25">
      <c r="A2685" s="1" t="s">
        <v>3565</v>
      </c>
      <c r="B2685" s="2">
        <v>40808</v>
      </c>
      <c r="C2685" s="2">
        <v>40814</v>
      </c>
      <c r="D2685" s="1" t="s">
        <v>1587</v>
      </c>
      <c r="E2685" s="1" t="s">
        <v>14</v>
      </c>
      <c r="F2685" s="1" t="s">
        <v>142</v>
      </c>
      <c r="G2685" s="1" t="s">
        <v>16</v>
      </c>
      <c r="H2685" s="1" t="s">
        <v>43</v>
      </c>
      <c r="I2685" s="1" t="s">
        <v>2282</v>
      </c>
      <c r="J2685">
        <v>40.68</v>
      </c>
      <c r="K2685">
        <v>2</v>
      </c>
      <c r="L2685">
        <v>0.40679999999999999</v>
      </c>
    </row>
    <row r="2686" spans="1:12" x14ac:dyDescent="0.25">
      <c r="A2686" s="1" t="s">
        <v>3566</v>
      </c>
      <c r="B2686" s="2">
        <v>40767</v>
      </c>
      <c r="C2686" s="2">
        <v>40771</v>
      </c>
      <c r="D2686" s="1" t="s">
        <v>1392</v>
      </c>
      <c r="E2686" s="1" t="s">
        <v>14</v>
      </c>
      <c r="F2686" s="1" t="s">
        <v>47</v>
      </c>
      <c r="G2686" s="1" t="s">
        <v>16</v>
      </c>
      <c r="H2686" s="1" t="s">
        <v>25</v>
      </c>
      <c r="I2686" s="1" t="s">
        <v>1749</v>
      </c>
      <c r="J2686">
        <v>806.33600000000001</v>
      </c>
      <c r="K2686">
        <v>8</v>
      </c>
      <c r="L2686">
        <v>50.396000000000001</v>
      </c>
    </row>
    <row r="2687" spans="1:12" x14ac:dyDescent="0.25">
      <c r="A2687" s="1" t="s">
        <v>3566</v>
      </c>
      <c r="B2687" s="2">
        <v>40767</v>
      </c>
      <c r="C2687" s="2">
        <v>40771</v>
      </c>
      <c r="D2687" s="1" t="s">
        <v>1392</v>
      </c>
      <c r="E2687" s="1" t="s">
        <v>14</v>
      </c>
      <c r="F2687" s="1" t="s">
        <v>47</v>
      </c>
      <c r="G2687" s="1" t="s">
        <v>16</v>
      </c>
      <c r="H2687" s="1" t="s">
        <v>21</v>
      </c>
      <c r="I2687" s="1" t="s">
        <v>1122</v>
      </c>
      <c r="J2687">
        <v>85.44</v>
      </c>
      <c r="K2687">
        <v>3</v>
      </c>
      <c r="L2687">
        <v>31.6128</v>
      </c>
    </row>
    <row r="2688" spans="1:12" x14ac:dyDescent="0.25">
      <c r="A2688" s="1" t="s">
        <v>3567</v>
      </c>
      <c r="B2688" s="2">
        <v>41864</v>
      </c>
      <c r="C2688" s="2">
        <v>41871</v>
      </c>
      <c r="D2688" s="1" t="s">
        <v>3568</v>
      </c>
      <c r="E2688" s="1" t="s">
        <v>14</v>
      </c>
      <c r="F2688" s="1" t="s">
        <v>36</v>
      </c>
      <c r="G2688" s="1" t="s">
        <v>37</v>
      </c>
      <c r="H2688" s="1" t="s">
        <v>249</v>
      </c>
      <c r="I2688" s="1" t="s">
        <v>1432</v>
      </c>
      <c r="J2688">
        <v>299.99</v>
      </c>
      <c r="K2688">
        <v>1</v>
      </c>
      <c r="L2688">
        <v>89.997</v>
      </c>
    </row>
    <row r="2689" spans="1:12" x14ac:dyDescent="0.25">
      <c r="A2689" s="1" t="s">
        <v>3567</v>
      </c>
      <c r="B2689" s="2">
        <v>41864</v>
      </c>
      <c r="C2689" s="2">
        <v>41871</v>
      </c>
      <c r="D2689" s="1" t="s">
        <v>3568</v>
      </c>
      <c r="E2689" s="1" t="s">
        <v>14</v>
      </c>
      <c r="F2689" s="1" t="s">
        <v>36</v>
      </c>
      <c r="G2689" s="1" t="s">
        <v>37</v>
      </c>
      <c r="H2689" s="1" t="s">
        <v>67</v>
      </c>
      <c r="I2689" s="1" t="s">
        <v>3569</v>
      </c>
      <c r="J2689">
        <v>192.16</v>
      </c>
      <c r="K2689">
        <v>4</v>
      </c>
      <c r="L2689">
        <v>92.236800000000002</v>
      </c>
    </row>
    <row r="2690" spans="1:12" x14ac:dyDescent="0.25">
      <c r="A2690" s="1" t="s">
        <v>3567</v>
      </c>
      <c r="B2690" s="2">
        <v>41864</v>
      </c>
      <c r="C2690" s="2">
        <v>41871</v>
      </c>
      <c r="D2690" s="1" t="s">
        <v>3568</v>
      </c>
      <c r="E2690" s="1" t="s">
        <v>14</v>
      </c>
      <c r="F2690" s="1" t="s">
        <v>36</v>
      </c>
      <c r="G2690" s="1" t="s">
        <v>37</v>
      </c>
      <c r="H2690" s="1" t="s">
        <v>25</v>
      </c>
      <c r="I2690" s="1" t="s">
        <v>3570</v>
      </c>
      <c r="J2690">
        <v>242.624</v>
      </c>
      <c r="K2690">
        <v>8</v>
      </c>
      <c r="L2690">
        <v>27.295200000000001</v>
      </c>
    </row>
    <row r="2691" spans="1:12" x14ac:dyDescent="0.25">
      <c r="A2691" s="1" t="s">
        <v>3567</v>
      </c>
      <c r="B2691" s="2">
        <v>41864</v>
      </c>
      <c r="C2691" s="2">
        <v>41871</v>
      </c>
      <c r="D2691" s="1" t="s">
        <v>3568</v>
      </c>
      <c r="E2691" s="1" t="s">
        <v>14</v>
      </c>
      <c r="F2691" s="1" t="s">
        <v>36</v>
      </c>
      <c r="G2691" s="1" t="s">
        <v>37</v>
      </c>
      <c r="H2691" s="1" t="s">
        <v>43</v>
      </c>
      <c r="I2691" s="1" t="s">
        <v>2633</v>
      </c>
      <c r="J2691">
        <v>46.74</v>
      </c>
      <c r="K2691">
        <v>3</v>
      </c>
      <c r="L2691">
        <v>11.685</v>
      </c>
    </row>
    <row r="2692" spans="1:12" x14ac:dyDescent="0.25">
      <c r="A2692" s="1" t="s">
        <v>3567</v>
      </c>
      <c r="B2692" s="2">
        <v>41864</v>
      </c>
      <c r="C2692" s="2">
        <v>41871</v>
      </c>
      <c r="D2692" s="1" t="s">
        <v>3568</v>
      </c>
      <c r="E2692" s="1" t="s">
        <v>14</v>
      </c>
      <c r="F2692" s="1" t="s">
        <v>36</v>
      </c>
      <c r="G2692" s="1" t="s">
        <v>37</v>
      </c>
      <c r="H2692" s="1" t="s">
        <v>58</v>
      </c>
      <c r="I2692" s="1" t="s">
        <v>3571</v>
      </c>
      <c r="J2692">
        <v>174.95</v>
      </c>
      <c r="K2692">
        <v>5</v>
      </c>
      <c r="L2692">
        <v>12.246499999999999</v>
      </c>
    </row>
    <row r="2693" spans="1:12" x14ac:dyDescent="0.25">
      <c r="A2693" s="1" t="s">
        <v>3567</v>
      </c>
      <c r="B2693" s="2">
        <v>41864</v>
      </c>
      <c r="C2693" s="2">
        <v>41871</v>
      </c>
      <c r="D2693" s="1" t="s">
        <v>3568</v>
      </c>
      <c r="E2693" s="1" t="s">
        <v>14</v>
      </c>
      <c r="F2693" s="1" t="s">
        <v>36</v>
      </c>
      <c r="G2693" s="1" t="s">
        <v>37</v>
      </c>
      <c r="H2693" s="1" t="s">
        <v>27</v>
      </c>
      <c r="I2693" s="1" t="s">
        <v>3572</v>
      </c>
      <c r="J2693">
        <v>100.70399999999999</v>
      </c>
      <c r="K2693">
        <v>6</v>
      </c>
      <c r="L2693">
        <v>37.764000000000003</v>
      </c>
    </row>
    <row r="2694" spans="1:12" x14ac:dyDescent="0.25">
      <c r="A2694" s="1" t="s">
        <v>3573</v>
      </c>
      <c r="B2694" s="2">
        <v>41568</v>
      </c>
      <c r="C2694" s="2">
        <v>41573</v>
      </c>
      <c r="D2694" s="1" t="s">
        <v>3574</v>
      </c>
      <c r="E2694" s="1" t="s">
        <v>14</v>
      </c>
      <c r="F2694" s="1" t="s">
        <v>3155</v>
      </c>
      <c r="G2694" s="1" t="s">
        <v>16</v>
      </c>
      <c r="H2694" s="1" t="s">
        <v>110</v>
      </c>
      <c r="I2694" s="1" t="s">
        <v>3575</v>
      </c>
      <c r="J2694">
        <v>387.13600000000002</v>
      </c>
      <c r="K2694">
        <v>4</v>
      </c>
      <c r="L2694">
        <v>4.8391999999999999</v>
      </c>
    </row>
    <row r="2695" spans="1:12" x14ac:dyDescent="0.25">
      <c r="A2695" s="1" t="s">
        <v>3576</v>
      </c>
      <c r="B2695" s="2">
        <v>41947</v>
      </c>
      <c r="C2695" s="2">
        <v>41951</v>
      </c>
      <c r="D2695" s="1" t="s">
        <v>2105</v>
      </c>
      <c r="E2695" s="1" t="s">
        <v>14</v>
      </c>
      <c r="F2695" s="1" t="s">
        <v>36</v>
      </c>
      <c r="G2695" s="1" t="s">
        <v>37</v>
      </c>
      <c r="H2695" s="1" t="s">
        <v>27</v>
      </c>
      <c r="I2695" s="1" t="s">
        <v>3577</v>
      </c>
      <c r="J2695">
        <v>18.367999999999999</v>
      </c>
      <c r="K2695">
        <v>4</v>
      </c>
      <c r="L2695">
        <v>5.9695999999999998</v>
      </c>
    </row>
    <row r="2696" spans="1:12" x14ac:dyDescent="0.25">
      <c r="A2696" s="1" t="s">
        <v>3578</v>
      </c>
      <c r="B2696" s="2">
        <v>40613</v>
      </c>
      <c r="C2696" s="2">
        <v>40617</v>
      </c>
      <c r="D2696" s="1" t="s">
        <v>2379</v>
      </c>
      <c r="E2696" s="1" t="s">
        <v>14</v>
      </c>
      <c r="F2696" s="1" t="s">
        <v>115</v>
      </c>
      <c r="G2696" s="1" t="s">
        <v>16</v>
      </c>
      <c r="H2696" s="1" t="s">
        <v>23</v>
      </c>
      <c r="I2696" s="1" t="s">
        <v>2049</v>
      </c>
      <c r="J2696">
        <v>7.98</v>
      </c>
      <c r="K2696">
        <v>3</v>
      </c>
      <c r="L2696">
        <v>2.0748000000000002</v>
      </c>
    </row>
    <row r="2697" spans="1:12" x14ac:dyDescent="0.25">
      <c r="A2697" s="1" t="s">
        <v>3579</v>
      </c>
      <c r="B2697" s="2">
        <v>41847</v>
      </c>
      <c r="C2697" s="2">
        <v>41853</v>
      </c>
      <c r="D2697" s="1" t="s">
        <v>3296</v>
      </c>
      <c r="E2697" s="1" t="s">
        <v>14</v>
      </c>
      <c r="F2697" s="1" t="s">
        <v>15</v>
      </c>
      <c r="G2697" s="1" t="s">
        <v>16</v>
      </c>
      <c r="H2697" s="1" t="s">
        <v>58</v>
      </c>
      <c r="I2697" s="1" t="s">
        <v>2663</v>
      </c>
      <c r="J2697">
        <v>1649.95</v>
      </c>
      <c r="K2697">
        <v>5</v>
      </c>
      <c r="L2697">
        <v>659.98</v>
      </c>
    </row>
    <row r="2698" spans="1:12" x14ac:dyDescent="0.25">
      <c r="A2698" s="1" t="s">
        <v>3579</v>
      </c>
      <c r="B2698" s="2">
        <v>41847</v>
      </c>
      <c r="C2698" s="2">
        <v>41853</v>
      </c>
      <c r="D2698" s="1" t="s">
        <v>3296</v>
      </c>
      <c r="E2698" s="1" t="s">
        <v>14</v>
      </c>
      <c r="F2698" s="1" t="s">
        <v>15</v>
      </c>
      <c r="G2698" s="1" t="s">
        <v>16</v>
      </c>
      <c r="H2698" s="1" t="s">
        <v>110</v>
      </c>
      <c r="I2698" s="1" t="s">
        <v>644</v>
      </c>
      <c r="J2698">
        <v>362.35199999999998</v>
      </c>
      <c r="K2698">
        <v>3</v>
      </c>
      <c r="L2698">
        <v>45.293999999999997</v>
      </c>
    </row>
    <row r="2699" spans="1:12" x14ac:dyDescent="0.25">
      <c r="A2699" s="1" t="s">
        <v>3580</v>
      </c>
      <c r="B2699" s="2">
        <v>40847</v>
      </c>
      <c r="C2699" s="2">
        <v>40849</v>
      </c>
      <c r="D2699" s="1" t="s">
        <v>1560</v>
      </c>
      <c r="E2699" s="1" t="s">
        <v>14</v>
      </c>
      <c r="F2699" s="1" t="s">
        <v>47</v>
      </c>
      <c r="G2699" s="1" t="s">
        <v>16</v>
      </c>
      <c r="H2699" s="1" t="s">
        <v>25</v>
      </c>
      <c r="I2699" s="1" t="s">
        <v>837</v>
      </c>
      <c r="J2699">
        <v>73.584000000000003</v>
      </c>
      <c r="K2699">
        <v>2</v>
      </c>
      <c r="L2699">
        <v>8.2782</v>
      </c>
    </row>
    <row r="2700" spans="1:12" x14ac:dyDescent="0.25">
      <c r="A2700" s="1" t="s">
        <v>3581</v>
      </c>
      <c r="B2700" s="2">
        <v>41947</v>
      </c>
      <c r="C2700" s="2">
        <v>41953</v>
      </c>
      <c r="D2700" s="1" t="s">
        <v>2161</v>
      </c>
      <c r="E2700" s="1" t="s">
        <v>14</v>
      </c>
      <c r="F2700" s="1" t="s">
        <v>1625</v>
      </c>
      <c r="G2700" s="1" t="s">
        <v>16</v>
      </c>
      <c r="H2700" s="1" t="s">
        <v>31</v>
      </c>
      <c r="I2700" s="1" t="s">
        <v>2717</v>
      </c>
      <c r="J2700">
        <v>486.36799999999999</v>
      </c>
      <c r="K2700">
        <v>4</v>
      </c>
      <c r="L2700">
        <v>36.477600000000002</v>
      </c>
    </row>
    <row r="2701" spans="1:12" x14ac:dyDescent="0.25">
      <c r="A2701" s="1" t="s">
        <v>3582</v>
      </c>
      <c r="B2701" s="2">
        <v>41481</v>
      </c>
      <c r="C2701" s="2">
        <v>41481</v>
      </c>
      <c r="D2701" s="1" t="s">
        <v>1398</v>
      </c>
      <c r="E2701" s="1" t="s">
        <v>14</v>
      </c>
      <c r="F2701" s="1" t="s">
        <v>47</v>
      </c>
      <c r="G2701" s="1" t="s">
        <v>16</v>
      </c>
      <c r="H2701" s="1" t="s">
        <v>23</v>
      </c>
      <c r="I2701" s="1" t="s">
        <v>1240</v>
      </c>
      <c r="J2701">
        <v>37.17</v>
      </c>
      <c r="K2701">
        <v>9</v>
      </c>
      <c r="L2701">
        <v>11.151</v>
      </c>
    </row>
    <row r="2702" spans="1:12" x14ac:dyDescent="0.25">
      <c r="A2702" s="1" t="s">
        <v>3583</v>
      </c>
      <c r="B2702" s="2">
        <v>41743</v>
      </c>
      <c r="C2702" s="2">
        <v>41747</v>
      </c>
      <c r="D2702" s="1" t="s">
        <v>1013</v>
      </c>
      <c r="E2702" s="1" t="s">
        <v>14</v>
      </c>
      <c r="F2702" s="1" t="s">
        <v>244</v>
      </c>
      <c r="G2702" s="1" t="s">
        <v>16</v>
      </c>
      <c r="H2702" s="1" t="s">
        <v>110</v>
      </c>
      <c r="I2702" s="1" t="s">
        <v>3164</v>
      </c>
      <c r="J2702">
        <v>436.70400000000001</v>
      </c>
      <c r="K2702">
        <v>6</v>
      </c>
      <c r="L2702">
        <v>-38.211599999999997</v>
      </c>
    </row>
    <row r="2703" spans="1:12" x14ac:dyDescent="0.25">
      <c r="A2703" s="1" t="s">
        <v>3584</v>
      </c>
      <c r="B2703" s="2">
        <v>41802</v>
      </c>
      <c r="C2703" s="2">
        <v>41805</v>
      </c>
      <c r="D2703" s="1" t="s">
        <v>46</v>
      </c>
      <c r="E2703" s="1" t="s">
        <v>14</v>
      </c>
      <c r="F2703" s="1" t="s">
        <v>15</v>
      </c>
      <c r="G2703" s="1" t="s">
        <v>16</v>
      </c>
      <c r="H2703" s="1" t="s">
        <v>29</v>
      </c>
      <c r="I2703" s="1" t="s">
        <v>763</v>
      </c>
      <c r="J2703">
        <v>61.44</v>
      </c>
      <c r="K2703">
        <v>3</v>
      </c>
      <c r="L2703">
        <v>16.588799999999999</v>
      </c>
    </row>
    <row r="2704" spans="1:12" x14ac:dyDescent="0.25">
      <c r="A2704" s="1" t="s">
        <v>3585</v>
      </c>
      <c r="B2704" s="2">
        <v>40644</v>
      </c>
      <c r="C2704" s="2">
        <v>40651</v>
      </c>
      <c r="D2704" s="1" t="s">
        <v>1049</v>
      </c>
      <c r="E2704" s="1" t="s">
        <v>14</v>
      </c>
      <c r="F2704" s="1" t="s">
        <v>374</v>
      </c>
      <c r="G2704" s="1" t="s">
        <v>375</v>
      </c>
      <c r="H2704" s="1" t="s">
        <v>43</v>
      </c>
      <c r="I2704" s="1" t="s">
        <v>1540</v>
      </c>
      <c r="J2704">
        <v>87.08</v>
      </c>
      <c r="K2704">
        <v>7</v>
      </c>
      <c r="L2704">
        <v>24.382400000000001</v>
      </c>
    </row>
    <row r="2705" spans="1:12" x14ac:dyDescent="0.25">
      <c r="A2705" s="1" t="s">
        <v>3585</v>
      </c>
      <c r="B2705" s="2">
        <v>40644</v>
      </c>
      <c r="C2705" s="2">
        <v>40651</v>
      </c>
      <c r="D2705" s="1" t="s">
        <v>1049</v>
      </c>
      <c r="E2705" s="1" t="s">
        <v>14</v>
      </c>
      <c r="F2705" s="1" t="s">
        <v>374</v>
      </c>
      <c r="G2705" s="1" t="s">
        <v>375</v>
      </c>
      <c r="H2705" s="1" t="s">
        <v>25</v>
      </c>
      <c r="I2705" s="1" t="s">
        <v>438</v>
      </c>
      <c r="J2705">
        <v>105.584</v>
      </c>
      <c r="K2705">
        <v>2</v>
      </c>
      <c r="L2705">
        <v>9.2385999999999999</v>
      </c>
    </row>
    <row r="2706" spans="1:12" x14ac:dyDescent="0.25">
      <c r="A2706" s="1" t="s">
        <v>3585</v>
      </c>
      <c r="B2706" s="2">
        <v>40644</v>
      </c>
      <c r="C2706" s="2">
        <v>40651</v>
      </c>
      <c r="D2706" s="1" t="s">
        <v>1049</v>
      </c>
      <c r="E2706" s="1" t="s">
        <v>14</v>
      </c>
      <c r="F2706" s="1" t="s">
        <v>374</v>
      </c>
      <c r="G2706" s="1" t="s">
        <v>375</v>
      </c>
      <c r="H2706" s="1" t="s">
        <v>58</v>
      </c>
      <c r="I2706" s="1" t="s">
        <v>1855</v>
      </c>
      <c r="J2706">
        <v>217.44</v>
      </c>
      <c r="K2706">
        <v>6</v>
      </c>
      <c r="L2706">
        <v>91.324799999999996</v>
      </c>
    </row>
    <row r="2707" spans="1:12" x14ac:dyDescent="0.25">
      <c r="A2707" s="1" t="s">
        <v>3586</v>
      </c>
      <c r="B2707" s="2">
        <v>41670</v>
      </c>
      <c r="C2707" s="2">
        <v>41673</v>
      </c>
      <c r="D2707" s="1" t="s">
        <v>849</v>
      </c>
      <c r="E2707" s="1" t="s">
        <v>14</v>
      </c>
      <c r="F2707" s="1" t="s">
        <v>36</v>
      </c>
      <c r="G2707" s="1" t="s">
        <v>37</v>
      </c>
      <c r="H2707" s="1" t="s">
        <v>25</v>
      </c>
      <c r="I2707" s="1" t="s">
        <v>26</v>
      </c>
      <c r="J2707">
        <v>604.76800000000003</v>
      </c>
      <c r="K2707">
        <v>4</v>
      </c>
      <c r="L2707">
        <v>60.476799999999997</v>
      </c>
    </row>
    <row r="2708" spans="1:12" x14ac:dyDescent="0.25">
      <c r="A2708" s="1" t="s">
        <v>3587</v>
      </c>
      <c r="B2708" s="2">
        <v>40793</v>
      </c>
      <c r="C2708" s="2">
        <v>40798</v>
      </c>
      <c r="D2708" s="1" t="s">
        <v>2883</v>
      </c>
      <c r="E2708" s="1" t="s">
        <v>14</v>
      </c>
      <c r="F2708" s="1" t="s">
        <v>190</v>
      </c>
      <c r="G2708" s="1" t="s">
        <v>16</v>
      </c>
      <c r="H2708" s="1" t="s">
        <v>122</v>
      </c>
      <c r="I2708" s="1" t="s">
        <v>3588</v>
      </c>
      <c r="J2708">
        <v>27.36</v>
      </c>
      <c r="K2708">
        <v>4</v>
      </c>
      <c r="L2708">
        <v>7.3872</v>
      </c>
    </row>
    <row r="2709" spans="1:12" x14ac:dyDescent="0.25">
      <c r="A2709" s="1" t="s">
        <v>3587</v>
      </c>
      <c r="B2709" s="2">
        <v>40793</v>
      </c>
      <c r="C2709" s="2">
        <v>40798</v>
      </c>
      <c r="D2709" s="1" t="s">
        <v>2883</v>
      </c>
      <c r="E2709" s="1" t="s">
        <v>14</v>
      </c>
      <c r="F2709" s="1" t="s">
        <v>190</v>
      </c>
      <c r="G2709" s="1" t="s">
        <v>16</v>
      </c>
      <c r="H2709" s="1" t="s">
        <v>67</v>
      </c>
      <c r="I2709" s="1" t="s">
        <v>2704</v>
      </c>
      <c r="J2709">
        <v>20.56</v>
      </c>
      <c r="K2709">
        <v>2</v>
      </c>
      <c r="L2709">
        <v>9.6631999999999998</v>
      </c>
    </row>
    <row r="2710" spans="1:12" x14ac:dyDescent="0.25">
      <c r="A2710" s="1" t="s">
        <v>3587</v>
      </c>
      <c r="B2710" s="2">
        <v>40793</v>
      </c>
      <c r="C2710" s="2">
        <v>40798</v>
      </c>
      <c r="D2710" s="1" t="s">
        <v>2883</v>
      </c>
      <c r="E2710" s="1" t="s">
        <v>14</v>
      </c>
      <c r="F2710" s="1" t="s">
        <v>190</v>
      </c>
      <c r="G2710" s="1" t="s">
        <v>16</v>
      </c>
      <c r="H2710" s="1" t="s">
        <v>27</v>
      </c>
      <c r="I2710" s="1" t="s">
        <v>3572</v>
      </c>
      <c r="J2710">
        <v>83.92</v>
      </c>
      <c r="K2710">
        <v>5</v>
      </c>
      <c r="L2710">
        <v>31.47</v>
      </c>
    </row>
    <row r="2711" spans="1:12" x14ac:dyDescent="0.25">
      <c r="A2711" s="1" t="s">
        <v>3589</v>
      </c>
      <c r="B2711" s="2">
        <v>41437</v>
      </c>
      <c r="C2711" s="2">
        <v>41442</v>
      </c>
      <c r="D2711" s="1" t="s">
        <v>3590</v>
      </c>
      <c r="E2711" s="1" t="s">
        <v>14</v>
      </c>
      <c r="F2711" s="1" t="s">
        <v>15</v>
      </c>
      <c r="G2711" s="1" t="s">
        <v>16</v>
      </c>
      <c r="H2711" s="1" t="s">
        <v>31</v>
      </c>
      <c r="I2711" s="1" t="s">
        <v>787</v>
      </c>
      <c r="J2711">
        <v>902.71199999999999</v>
      </c>
      <c r="K2711">
        <v>3</v>
      </c>
      <c r="L2711">
        <v>33.851700000000001</v>
      </c>
    </row>
    <row r="2712" spans="1:12" x14ac:dyDescent="0.25">
      <c r="A2712" s="1" t="s">
        <v>3591</v>
      </c>
      <c r="B2712" s="2">
        <v>41565</v>
      </c>
      <c r="C2712" s="2">
        <v>41569</v>
      </c>
      <c r="D2712" s="1" t="s">
        <v>1527</v>
      </c>
      <c r="E2712" s="1" t="s">
        <v>14</v>
      </c>
      <c r="F2712" s="1" t="s">
        <v>785</v>
      </c>
      <c r="G2712" s="1" t="s">
        <v>16</v>
      </c>
      <c r="H2712" s="1" t="s">
        <v>296</v>
      </c>
      <c r="I2712" s="1" t="s">
        <v>2167</v>
      </c>
      <c r="J2712">
        <v>120.666</v>
      </c>
      <c r="K2712">
        <v>2</v>
      </c>
      <c r="L2712">
        <v>21.294</v>
      </c>
    </row>
    <row r="2713" spans="1:12" x14ac:dyDescent="0.25">
      <c r="A2713" s="1" t="s">
        <v>3592</v>
      </c>
      <c r="B2713" s="2">
        <v>41603</v>
      </c>
      <c r="C2713" s="2">
        <v>41610</v>
      </c>
      <c r="D2713" s="1" t="s">
        <v>2861</v>
      </c>
      <c r="E2713" s="1" t="s">
        <v>14</v>
      </c>
      <c r="F2713" s="1" t="s">
        <v>36</v>
      </c>
      <c r="G2713" s="1" t="s">
        <v>37</v>
      </c>
      <c r="H2713" s="1" t="s">
        <v>21</v>
      </c>
      <c r="I2713" s="1" t="s">
        <v>3593</v>
      </c>
      <c r="J2713">
        <v>82.26</v>
      </c>
      <c r="K2713">
        <v>3</v>
      </c>
      <c r="L2713">
        <v>33.726599999999998</v>
      </c>
    </row>
    <row r="2714" spans="1:12" x14ac:dyDescent="0.25">
      <c r="A2714" s="1" t="s">
        <v>3594</v>
      </c>
      <c r="B2714" s="2">
        <v>41589</v>
      </c>
      <c r="C2714" s="2">
        <v>41592</v>
      </c>
      <c r="D2714" s="1" t="s">
        <v>2986</v>
      </c>
      <c r="E2714" s="1" t="s">
        <v>14</v>
      </c>
      <c r="F2714" s="1" t="s">
        <v>47</v>
      </c>
      <c r="G2714" s="1" t="s">
        <v>16</v>
      </c>
      <c r="H2714" s="1" t="s">
        <v>43</v>
      </c>
      <c r="I2714" s="1" t="s">
        <v>3595</v>
      </c>
      <c r="J2714">
        <v>29.74</v>
      </c>
      <c r="K2714">
        <v>1</v>
      </c>
      <c r="L2714">
        <v>4.4610000000000003</v>
      </c>
    </row>
    <row r="2715" spans="1:12" x14ac:dyDescent="0.25">
      <c r="A2715" s="1" t="s">
        <v>3596</v>
      </c>
      <c r="B2715" s="2">
        <v>40913</v>
      </c>
      <c r="C2715" s="2">
        <v>40918</v>
      </c>
      <c r="D2715" s="1" t="s">
        <v>2546</v>
      </c>
      <c r="E2715" s="1" t="s">
        <v>14</v>
      </c>
      <c r="F2715" s="1" t="s">
        <v>47</v>
      </c>
      <c r="G2715" s="1" t="s">
        <v>16</v>
      </c>
      <c r="H2715" s="1" t="s">
        <v>29</v>
      </c>
      <c r="I2715" s="1" t="s">
        <v>2708</v>
      </c>
      <c r="J2715">
        <v>87.36</v>
      </c>
      <c r="K2715">
        <v>6</v>
      </c>
      <c r="L2715">
        <v>23.587199999999999</v>
      </c>
    </row>
    <row r="2716" spans="1:12" x14ac:dyDescent="0.25">
      <c r="A2716" s="1" t="s">
        <v>3596</v>
      </c>
      <c r="B2716" s="2">
        <v>40913</v>
      </c>
      <c r="C2716" s="2">
        <v>40918</v>
      </c>
      <c r="D2716" s="1" t="s">
        <v>2546</v>
      </c>
      <c r="E2716" s="1" t="s">
        <v>14</v>
      </c>
      <c r="F2716" s="1" t="s">
        <v>47</v>
      </c>
      <c r="G2716" s="1" t="s">
        <v>16</v>
      </c>
      <c r="H2716" s="1" t="s">
        <v>27</v>
      </c>
      <c r="I2716" s="1" t="s">
        <v>572</v>
      </c>
      <c r="J2716">
        <v>56.16</v>
      </c>
      <c r="K2716">
        <v>6</v>
      </c>
      <c r="L2716">
        <v>17.55</v>
      </c>
    </row>
    <row r="2717" spans="1:12" x14ac:dyDescent="0.25">
      <c r="A2717" s="1" t="s">
        <v>3597</v>
      </c>
      <c r="B2717" s="2">
        <v>41351</v>
      </c>
      <c r="C2717" s="2">
        <v>41353</v>
      </c>
      <c r="D2717" s="1" t="s">
        <v>2950</v>
      </c>
      <c r="E2717" s="1" t="s">
        <v>14</v>
      </c>
      <c r="F2717" s="1" t="s">
        <v>47</v>
      </c>
      <c r="G2717" s="1" t="s">
        <v>16</v>
      </c>
      <c r="H2717" s="1" t="s">
        <v>25</v>
      </c>
      <c r="I2717" s="1" t="s">
        <v>444</v>
      </c>
      <c r="J2717">
        <v>84.784000000000006</v>
      </c>
      <c r="K2717">
        <v>2</v>
      </c>
      <c r="L2717">
        <v>-20.136199999999999</v>
      </c>
    </row>
    <row r="2718" spans="1:12" x14ac:dyDescent="0.25">
      <c r="A2718" s="1" t="s">
        <v>3598</v>
      </c>
      <c r="B2718" s="2">
        <v>41887</v>
      </c>
      <c r="C2718" s="2">
        <v>41891</v>
      </c>
      <c r="D2718" s="1" t="s">
        <v>635</v>
      </c>
      <c r="E2718" s="1" t="s">
        <v>14</v>
      </c>
      <c r="F2718" s="1" t="s">
        <v>705</v>
      </c>
      <c r="G2718" s="1" t="s">
        <v>16</v>
      </c>
      <c r="H2718" s="1" t="s">
        <v>27</v>
      </c>
      <c r="I2718" s="1" t="s">
        <v>3025</v>
      </c>
      <c r="J2718">
        <v>11.808</v>
      </c>
      <c r="K2718">
        <v>3</v>
      </c>
      <c r="L2718">
        <v>4.1327999999999996</v>
      </c>
    </row>
    <row r="2719" spans="1:12" x14ac:dyDescent="0.25">
      <c r="A2719" s="1" t="s">
        <v>3599</v>
      </c>
      <c r="B2719" s="2">
        <v>41978</v>
      </c>
      <c r="C2719" s="2">
        <v>41980</v>
      </c>
      <c r="D2719" s="1" t="s">
        <v>2205</v>
      </c>
      <c r="E2719" s="1" t="s">
        <v>14</v>
      </c>
      <c r="F2719" s="1" t="s">
        <v>15</v>
      </c>
      <c r="G2719" s="1" t="s">
        <v>16</v>
      </c>
      <c r="H2719" s="1" t="s">
        <v>67</v>
      </c>
      <c r="I2719" s="1" t="s">
        <v>1825</v>
      </c>
      <c r="J2719">
        <v>11.76</v>
      </c>
      <c r="K2719">
        <v>2</v>
      </c>
      <c r="L2719">
        <v>5.7624000000000004</v>
      </c>
    </row>
    <row r="2720" spans="1:12" x14ac:dyDescent="0.25">
      <c r="A2720" s="1" t="s">
        <v>3600</v>
      </c>
      <c r="B2720" s="2">
        <v>41012</v>
      </c>
      <c r="C2720" s="2">
        <v>41017</v>
      </c>
      <c r="D2720" s="1" t="s">
        <v>1046</v>
      </c>
      <c r="E2720" s="1" t="s">
        <v>14</v>
      </c>
      <c r="F2720" s="1" t="s">
        <v>907</v>
      </c>
      <c r="G2720" s="1" t="s">
        <v>73</v>
      </c>
      <c r="H2720" s="1" t="s">
        <v>43</v>
      </c>
      <c r="I2720" s="1" t="s">
        <v>963</v>
      </c>
      <c r="J2720">
        <v>10.744</v>
      </c>
      <c r="K2720">
        <v>1</v>
      </c>
      <c r="L2720">
        <v>0.80579999999999996</v>
      </c>
    </row>
    <row r="2721" spans="1:12" x14ac:dyDescent="0.25">
      <c r="A2721" s="1" t="s">
        <v>3601</v>
      </c>
      <c r="B2721" s="2">
        <v>41306</v>
      </c>
      <c r="C2721" s="2">
        <v>41312</v>
      </c>
      <c r="D2721" s="1" t="s">
        <v>3602</v>
      </c>
      <c r="E2721" s="1" t="s">
        <v>14</v>
      </c>
      <c r="F2721" s="1" t="s">
        <v>15</v>
      </c>
      <c r="G2721" s="1" t="s">
        <v>16</v>
      </c>
      <c r="H2721" s="1" t="s">
        <v>67</v>
      </c>
      <c r="I2721" s="1" t="s">
        <v>144</v>
      </c>
      <c r="J2721">
        <v>105.52</v>
      </c>
      <c r="K2721">
        <v>4</v>
      </c>
      <c r="L2721">
        <v>48.539200000000001</v>
      </c>
    </row>
    <row r="2722" spans="1:12" x14ac:dyDescent="0.25">
      <c r="A2722" s="1" t="s">
        <v>3603</v>
      </c>
      <c r="B2722" s="2">
        <v>41254</v>
      </c>
      <c r="C2722" s="2">
        <v>41260</v>
      </c>
      <c r="D2722" s="1" t="s">
        <v>1952</v>
      </c>
      <c r="E2722" s="1" t="s">
        <v>14</v>
      </c>
      <c r="F2722" s="1" t="s">
        <v>1212</v>
      </c>
      <c r="G2722" s="1" t="s">
        <v>16</v>
      </c>
      <c r="H2722" s="1" t="s">
        <v>27</v>
      </c>
      <c r="I2722" s="1" t="s">
        <v>971</v>
      </c>
      <c r="J2722">
        <v>110.52800000000001</v>
      </c>
      <c r="K2722">
        <v>4</v>
      </c>
      <c r="L2722">
        <v>38.684800000000003</v>
      </c>
    </row>
    <row r="2723" spans="1:12" x14ac:dyDescent="0.25">
      <c r="A2723" s="1" t="s">
        <v>3604</v>
      </c>
      <c r="B2723" s="2">
        <v>41769</v>
      </c>
      <c r="C2723" s="2">
        <v>41771</v>
      </c>
      <c r="D2723" s="1" t="s">
        <v>3363</v>
      </c>
      <c r="E2723" s="1" t="s">
        <v>14</v>
      </c>
      <c r="F2723" s="1" t="s">
        <v>36</v>
      </c>
      <c r="G2723" s="1" t="s">
        <v>37</v>
      </c>
      <c r="H2723" s="1" t="s">
        <v>27</v>
      </c>
      <c r="I2723" s="1" t="s">
        <v>1050</v>
      </c>
      <c r="J2723">
        <v>147.91999999999999</v>
      </c>
      <c r="K2723">
        <v>5</v>
      </c>
      <c r="L2723">
        <v>46.225000000000001</v>
      </c>
    </row>
    <row r="2724" spans="1:12" x14ac:dyDescent="0.25">
      <c r="A2724" s="1" t="s">
        <v>3604</v>
      </c>
      <c r="B2724" s="2">
        <v>41769</v>
      </c>
      <c r="C2724" s="2">
        <v>41771</v>
      </c>
      <c r="D2724" s="1" t="s">
        <v>3363</v>
      </c>
      <c r="E2724" s="1" t="s">
        <v>14</v>
      </c>
      <c r="F2724" s="1" t="s">
        <v>36</v>
      </c>
      <c r="G2724" s="1" t="s">
        <v>37</v>
      </c>
      <c r="H2724" s="1" t="s">
        <v>43</v>
      </c>
      <c r="I2724" s="1" t="s">
        <v>1056</v>
      </c>
      <c r="J2724">
        <v>104.28</v>
      </c>
      <c r="K2724">
        <v>3</v>
      </c>
      <c r="L2724">
        <v>26.07</v>
      </c>
    </row>
    <row r="2725" spans="1:12" x14ac:dyDescent="0.25">
      <c r="A2725" s="1" t="s">
        <v>3604</v>
      </c>
      <c r="B2725" s="2">
        <v>41769</v>
      </c>
      <c r="C2725" s="2">
        <v>41771</v>
      </c>
      <c r="D2725" s="1" t="s">
        <v>3363</v>
      </c>
      <c r="E2725" s="1" t="s">
        <v>14</v>
      </c>
      <c r="F2725" s="1" t="s">
        <v>36</v>
      </c>
      <c r="G2725" s="1" t="s">
        <v>37</v>
      </c>
      <c r="H2725" s="1" t="s">
        <v>31</v>
      </c>
      <c r="I2725" s="1" t="s">
        <v>3605</v>
      </c>
      <c r="J2725">
        <v>286.85000000000002</v>
      </c>
      <c r="K2725">
        <v>1</v>
      </c>
      <c r="L2725">
        <v>63.106999999999999</v>
      </c>
    </row>
    <row r="2726" spans="1:12" x14ac:dyDescent="0.25">
      <c r="A2726" s="1" t="s">
        <v>3604</v>
      </c>
      <c r="B2726" s="2">
        <v>41769</v>
      </c>
      <c r="C2726" s="2">
        <v>41771</v>
      </c>
      <c r="D2726" s="1" t="s">
        <v>3363</v>
      </c>
      <c r="E2726" s="1" t="s">
        <v>14</v>
      </c>
      <c r="F2726" s="1" t="s">
        <v>36</v>
      </c>
      <c r="G2726" s="1" t="s">
        <v>37</v>
      </c>
      <c r="H2726" s="1" t="s">
        <v>43</v>
      </c>
      <c r="I2726" s="1" t="s">
        <v>2827</v>
      </c>
      <c r="J2726">
        <v>66.959999999999994</v>
      </c>
      <c r="K2726">
        <v>4</v>
      </c>
      <c r="L2726">
        <v>2.6783999999999999</v>
      </c>
    </row>
    <row r="2727" spans="1:12" x14ac:dyDescent="0.25">
      <c r="A2727" s="1" t="s">
        <v>3604</v>
      </c>
      <c r="B2727" s="2">
        <v>41769</v>
      </c>
      <c r="C2727" s="2">
        <v>41771</v>
      </c>
      <c r="D2727" s="1" t="s">
        <v>3363</v>
      </c>
      <c r="E2727" s="1" t="s">
        <v>14</v>
      </c>
      <c r="F2727" s="1" t="s">
        <v>36</v>
      </c>
      <c r="G2727" s="1" t="s">
        <v>37</v>
      </c>
      <c r="H2727" s="1" t="s">
        <v>58</v>
      </c>
      <c r="I2727" s="1" t="s">
        <v>1462</v>
      </c>
      <c r="J2727">
        <v>199.98</v>
      </c>
      <c r="K2727">
        <v>2</v>
      </c>
      <c r="L2727">
        <v>87.991200000000006</v>
      </c>
    </row>
    <row r="2728" spans="1:12" x14ac:dyDescent="0.25">
      <c r="A2728" s="1" t="s">
        <v>3606</v>
      </c>
      <c r="B2728" s="2">
        <v>41184</v>
      </c>
      <c r="C2728" s="2">
        <v>41189</v>
      </c>
      <c r="D2728" s="1" t="s">
        <v>3607</v>
      </c>
      <c r="E2728" s="1" t="s">
        <v>14</v>
      </c>
      <c r="F2728" s="1" t="s">
        <v>2045</v>
      </c>
      <c r="G2728" s="1" t="s">
        <v>96</v>
      </c>
      <c r="H2728" s="1" t="s">
        <v>122</v>
      </c>
      <c r="I2728" s="1" t="s">
        <v>3588</v>
      </c>
      <c r="J2728">
        <v>10.944000000000001</v>
      </c>
      <c r="K2728">
        <v>2</v>
      </c>
      <c r="L2728">
        <v>0.95760000000000001</v>
      </c>
    </row>
    <row r="2729" spans="1:12" x14ac:dyDescent="0.25">
      <c r="A2729" s="1" t="s">
        <v>3608</v>
      </c>
      <c r="B2729" s="2">
        <v>41956</v>
      </c>
      <c r="C2729" s="2">
        <v>41960</v>
      </c>
      <c r="D2729" s="1" t="s">
        <v>1658</v>
      </c>
      <c r="E2729" s="1" t="s">
        <v>14</v>
      </c>
      <c r="F2729" s="1" t="s">
        <v>962</v>
      </c>
      <c r="G2729" s="1" t="s">
        <v>73</v>
      </c>
      <c r="H2729" s="1" t="s">
        <v>58</v>
      </c>
      <c r="I2729" s="1" t="s">
        <v>1728</v>
      </c>
      <c r="J2729">
        <v>62.351999999999997</v>
      </c>
      <c r="K2729">
        <v>6</v>
      </c>
      <c r="L2729">
        <v>-10.9116</v>
      </c>
    </row>
    <row r="2730" spans="1:12" x14ac:dyDescent="0.25">
      <c r="A2730" s="1" t="s">
        <v>3609</v>
      </c>
      <c r="B2730" s="2">
        <v>41172</v>
      </c>
      <c r="C2730" s="2">
        <v>41178</v>
      </c>
      <c r="D2730" s="1" t="s">
        <v>1474</v>
      </c>
      <c r="E2730" s="1" t="s">
        <v>14</v>
      </c>
      <c r="F2730" s="1" t="s">
        <v>284</v>
      </c>
      <c r="G2730" s="1" t="s">
        <v>285</v>
      </c>
      <c r="H2730" s="1" t="s">
        <v>27</v>
      </c>
      <c r="I2730" s="1" t="s">
        <v>2485</v>
      </c>
      <c r="J2730">
        <v>45.584000000000003</v>
      </c>
      <c r="K2730">
        <v>11</v>
      </c>
      <c r="L2730">
        <v>16.5242</v>
      </c>
    </row>
    <row r="2731" spans="1:12" x14ac:dyDescent="0.25">
      <c r="A2731" s="1" t="s">
        <v>3610</v>
      </c>
      <c r="B2731" s="2">
        <v>40691</v>
      </c>
      <c r="C2731" s="2">
        <v>40695</v>
      </c>
      <c r="D2731" s="1" t="s">
        <v>3611</v>
      </c>
      <c r="E2731" s="1" t="s">
        <v>14</v>
      </c>
      <c r="F2731" s="1" t="s">
        <v>36</v>
      </c>
      <c r="G2731" s="1" t="s">
        <v>37</v>
      </c>
      <c r="H2731" s="1" t="s">
        <v>27</v>
      </c>
      <c r="I2731" s="1" t="s">
        <v>2440</v>
      </c>
      <c r="J2731">
        <v>136.96</v>
      </c>
      <c r="K2731">
        <v>4</v>
      </c>
      <c r="L2731">
        <v>51.36</v>
      </c>
    </row>
    <row r="2732" spans="1:12" x14ac:dyDescent="0.25">
      <c r="A2732" s="1" t="s">
        <v>3612</v>
      </c>
      <c r="B2732" s="2">
        <v>41766</v>
      </c>
      <c r="C2732" s="2">
        <v>41770</v>
      </c>
      <c r="D2732" s="1" t="s">
        <v>247</v>
      </c>
      <c r="E2732" s="1" t="s">
        <v>14</v>
      </c>
      <c r="F2732" s="1" t="s">
        <v>268</v>
      </c>
      <c r="G2732" s="1" t="s">
        <v>73</v>
      </c>
      <c r="H2732" s="1" t="s">
        <v>67</v>
      </c>
      <c r="I2732" s="1" t="s">
        <v>144</v>
      </c>
      <c r="J2732">
        <v>84.415999999999997</v>
      </c>
      <c r="K2732">
        <v>4</v>
      </c>
      <c r="L2732">
        <v>27.435199999999998</v>
      </c>
    </row>
    <row r="2733" spans="1:12" x14ac:dyDescent="0.25">
      <c r="A2733" s="1" t="s">
        <v>3613</v>
      </c>
      <c r="B2733" s="2">
        <v>40661</v>
      </c>
      <c r="C2733" s="2">
        <v>40663</v>
      </c>
      <c r="D2733" s="1" t="s">
        <v>2510</v>
      </c>
      <c r="E2733" s="1" t="s">
        <v>14</v>
      </c>
      <c r="F2733" s="1" t="s">
        <v>47</v>
      </c>
      <c r="G2733" s="1" t="s">
        <v>16</v>
      </c>
      <c r="H2733" s="1" t="s">
        <v>25</v>
      </c>
      <c r="I2733" s="1" t="s">
        <v>1712</v>
      </c>
      <c r="J2733">
        <v>1679.96</v>
      </c>
      <c r="K2733">
        <v>5</v>
      </c>
      <c r="L2733">
        <v>125.997</v>
      </c>
    </row>
    <row r="2734" spans="1:12" x14ac:dyDescent="0.25">
      <c r="A2734" s="1" t="s">
        <v>3614</v>
      </c>
      <c r="B2734" s="2">
        <v>41417</v>
      </c>
      <c r="C2734" s="2">
        <v>41424</v>
      </c>
      <c r="D2734" s="1" t="s">
        <v>2421</v>
      </c>
      <c r="E2734" s="1" t="s">
        <v>14</v>
      </c>
      <c r="F2734" s="1" t="s">
        <v>15</v>
      </c>
      <c r="G2734" s="1" t="s">
        <v>16</v>
      </c>
      <c r="H2734" s="1" t="s">
        <v>25</v>
      </c>
      <c r="I2734" s="1" t="s">
        <v>183</v>
      </c>
      <c r="J2734">
        <v>222.38399999999999</v>
      </c>
      <c r="K2734">
        <v>2</v>
      </c>
      <c r="L2734">
        <v>22.238399999999999</v>
      </c>
    </row>
    <row r="2735" spans="1:12" x14ac:dyDescent="0.25">
      <c r="A2735" s="1" t="s">
        <v>3615</v>
      </c>
      <c r="B2735" s="2">
        <v>40630</v>
      </c>
      <c r="C2735" s="2">
        <v>40634</v>
      </c>
      <c r="D2735" s="1" t="s">
        <v>3616</v>
      </c>
      <c r="E2735" s="1" t="s">
        <v>14</v>
      </c>
      <c r="F2735" s="1" t="s">
        <v>1453</v>
      </c>
      <c r="G2735" s="1" t="s">
        <v>158</v>
      </c>
      <c r="H2735" s="1" t="s">
        <v>25</v>
      </c>
      <c r="I2735" s="1" t="s">
        <v>484</v>
      </c>
      <c r="J2735">
        <v>302.37599999999998</v>
      </c>
      <c r="K2735">
        <v>3</v>
      </c>
      <c r="L2735">
        <v>22.6782</v>
      </c>
    </row>
    <row r="2736" spans="1:12" x14ac:dyDescent="0.25">
      <c r="A2736" s="1" t="s">
        <v>3617</v>
      </c>
      <c r="B2736" s="2">
        <v>41039</v>
      </c>
      <c r="C2736" s="2">
        <v>41044</v>
      </c>
      <c r="D2736" s="1" t="s">
        <v>487</v>
      </c>
      <c r="E2736" s="1" t="s">
        <v>14</v>
      </c>
      <c r="F2736" s="1" t="s">
        <v>315</v>
      </c>
      <c r="G2736" s="1" t="s">
        <v>96</v>
      </c>
      <c r="H2736" s="1" t="s">
        <v>58</v>
      </c>
      <c r="I2736" s="1" t="s">
        <v>3404</v>
      </c>
      <c r="J2736">
        <v>46.688000000000002</v>
      </c>
      <c r="K2736">
        <v>4</v>
      </c>
      <c r="L2736">
        <v>-2.9180000000000001</v>
      </c>
    </row>
    <row r="2737" spans="1:12" x14ac:dyDescent="0.25">
      <c r="A2737" s="1" t="s">
        <v>3618</v>
      </c>
      <c r="B2737" s="2">
        <v>41537</v>
      </c>
      <c r="C2737" s="2">
        <v>41541</v>
      </c>
      <c r="D2737" s="1" t="s">
        <v>1126</v>
      </c>
      <c r="E2737" s="1" t="s">
        <v>14</v>
      </c>
      <c r="F2737" s="1" t="s">
        <v>47</v>
      </c>
      <c r="G2737" s="1" t="s">
        <v>16</v>
      </c>
      <c r="H2737" s="1" t="s">
        <v>27</v>
      </c>
      <c r="I2737" s="1" t="s">
        <v>1729</v>
      </c>
      <c r="J2737">
        <v>8.9280000000000008</v>
      </c>
      <c r="K2737">
        <v>2</v>
      </c>
      <c r="L2737">
        <v>3.1248</v>
      </c>
    </row>
    <row r="2738" spans="1:12" x14ac:dyDescent="0.25">
      <c r="A2738" s="1" t="s">
        <v>3619</v>
      </c>
      <c r="B2738" s="2">
        <v>41940</v>
      </c>
      <c r="C2738" s="2">
        <v>41945</v>
      </c>
      <c r="D2738" s="1" t="s">
        <v>136</v>
      </c>
      <c r="E2738" s="1" t="s">
        <v>14</v>
      </c>
      <c r="F2738" s="1" t="s">
        <v>391</v>
      </c>
      <c r="G2738" s="1" t="s">
        <v>73</v>
      </c>
      <c r="H2738" s="1" t="s">
        <v>67</v>
      </c>
      <c r="I2738" s="1" t="s">
        <v>2601</v>
      </c>
      <c r="J2738">
        <v>44.783999999999999</v>
      </c>
      <c r="K2738">
        <v>1</v>
      </c>
      <c r="L2738">
        <v>16.234200000000001</v>
      </c>
    </row>
    <row r="2739" spans="1:12" x14ac:dyDescent="0.25">
      <c r="A2739" s="1" t="s">
        <v>3620</v>
      </c>
      <c r="B2739" s="2">
        <v>41992</v>
      </c>
      <c r="C2739" s="2">
        <v>41998</v>
      </c>
      <c r="D2739" s="1" t="s">
        <v>2520</v>
      </c>
      <c r="E2739" s="1" t="s">
        <v>14</v>
      </c>
      <c r="F2739" s="1" t="s">
        <v>47</v>
      </c>
      <c r="G2739" s="1" t="s">
        <v>16</v>
      </c>
      <c r="H2739" s="1" t="s">
        <v>23</v>
      </c>
      <c r="I2739" s="1" t="s">
        <v>3621</v>
      </c>
      <c r="J2739">
        <v>5.76</v>
      </c>
      <c r="K2739">
        <v>2</v>
      </c>
      <c r="L2739">
        <v>1.6704000000000001</v>
      </c>
    </row>
    <row r="2740" spans="1:12" x14ac:dyDescent="0.25">
      <c r="A2740" s="1" t="s">
        <v>3622</v>
      </c>
      <c r="B2740" s="2">
        <v>41346</v>
      </c>
      <c r="C2740" s="2">
        <v>41350</v>
      </c>
      <c r="D2740" s="1" t="s">
        <v>1288</v>
      </c>
      <c r="E2740" s="1" t="s">
        <v>14</v>
      </c>
      <c r="F2740" s="1" t="s">
        <v>15</v>
      </c>
      <c r="G2740" s="1" t="s">
        <v>16</v>
      </c>
      <c r="H2740" s="1" t="s">
        <v>67</v>
      </c>
      <c r="I2740" s="1" t="s">
        <v>3623</v>
      </c>
      <c r="J2740">
        <v>19.98</v>
      </c>
      <c r="K2740">
        <v>2</v>
      </c>
      <c r="L2740">
        <v>8.9909999999999997</v>
      </c>
    </row>
    <row r="2741" spans="1:12" x14ac:dyDescent="0.25">
      <c r="A2741" s="1" t="s">
        <v>3624</v>
      </c>
      <c r="B2741" s="2">
        <v>41907</v>
      </c>
      <c r="C2741" s="2">
        <v>41907</v>
      </c>
      <c r="D2741" s="1" t="s">
        <v>307</v>
      </c>
      <c r="E2741" s="1" t="s">
        <v>14</v>
      </c>
      <c r="F2741" s="1" t="s">
        <v>36</v>
      </c>
      <c r="G2741" s="1" t="s">
        <v>37</v>
      </c>
      <c r="H2741" s="1" t="s">
        <v>21</v>
      </c>
      <c r="I2741" s="1" t="s">
        <v>524</v>
      </c>
      <c r="J2741">
        <v>199.8</v>
      </c>
      <c r="K2741">
        <v>10</v>
      </c>
      <c r="L2741">
        <v>71.927999999999997</v>
      </c>
    </row>
    <row r="2742" spans="1:12" x14ac:dyDescent="0.25">
      <c r="A2742" s="1" t="s">
        <v>3625</v>
      </c>
      <c r="B2742" s="2">
        <v>41726</v>
      </c>
      <c r="C2742" s="2">
        <v>41730</v>
      </c>
      <c r="D2742" s="1" t="s">
        <v>3626</v>
      </c>
      <c r="E2742" s="1" t="s">
        <v>14</v>
      </c>
      <c r="F2742" s="1" t="s">
        <v>785</v>
      </c>
      <c r="G2742" s="1" t="s">
        <v>16</v>
      </c>
      <c r="H2742" s="1" t="s">
        <v>67</v>
      </c>
      <c r="I2742" s="1" t="s">
        <v>1312</v>
      </c>
      <c r="J2742">
        <v>45.68</v>
      </c>
      <c r="K2742">
        <v>2</v>
      </c>
      <c r="L2742">
        <v>21.012799999999999</v>
      </c>
    </row>
    <row r="2743" spans="1:12" x14ac:dyDescent="0.25">
      <c r="A2743" s="1" t="s">
        <v>3625</v>
      </c>
      <c r="B2743" s="2">
        <v>41726</v>
      </c>
      <c r="C2743" s="2">
        <v>41730</v>
      </c>
      <c r="D2743" s="1" t="s">
        <v>3626</v>
      </c>
      <c r="E2743" s="1" t="s">
        <v>14</v>
      </c>
      <c r="F2743" s="1" t="s">
        <v>785</v>
      </c>
      <c r="G2743" s="1" t="s">
        <v>16</v>
      </c>
      <c r="H2743" s="1" t="s">
        <v>67</v>
      </c>
      <c r="I2743" s="1" t="s">
        <v>166</v>
      </c>
      <c r="J2743">
        <v>110.96</v>
      </c>
      <c r="K2743">
        <v>2</v>
      </c>
      <c r="L2743">
        <v>53.260800000000003</v>
      </c>
    </row>
    <row r="2744" spans="1:12" x14ac:dyDescent="0.25">
      <c r="A2744" s="1" t="s">
        <v>3625</v>
      </c>
      <c r="B2744" s="2">
        <v>41726</v>
      </c>
      <c r="C2744" s="2">
        <v>41730</v>
      </c>
      <c r="D2744" s="1" t="s">
        <v>3626</v>
      </c>
      <c r="E2744" s="1" t="s">
        <v>14</v>
      </c>
      <c r="F2744" s="1" t="s">
        <v>785</v>
      </c>
      <c r="G2744" s="1" t="s">
        <v>16</v>
      </c>
      <c r="H2744" s="1" t="s">
        <v>67</v>
      </c>
      <c r="I2744" s="1" t="s">
        <v>2676</v>
      </c>
      <c r="J2744">
        <v>11.94</v>
      </c>
      <c r="K2744">
        <v>3</v>
      </c>
      <c r="L2744">
        <v>5.97</v>
      </c>
    </row>
    <row r="2745" spans="1:12" x14ac:dyDescent="0.25">
      <c r="A2745" s="1" t="s">
        <v>3627</v>
      </c>
      <c r="B2745" s="2">
        <v>41828</v>
      </c>
      <c r="C2745" s="2">
        <v>41832</v>
      </c>
      <c r="D2745" s="1" t="s">
        <v>453</v>
      </c>
      <c r="E2745" s="1" t="s">
        <v>14</v>
      </c>
      <c r="F2745" s="1" t="s">
        <v>15</v>
      </c>
      <c r="G2745" s="1" t="s">
        <v>16</v>
      </c>
      <c r="H2745" s="1" t="s">
        <v>119</v>
      </c>
      <c r="I2745" s="1" t="s">
        <v>1950</v>
      </c>
      <c r="J2745">
        <v>5.94</v>
      </c>
      <c r="K2745">
        <v>3</v>
      </c>
      <c r="L2745">
        <v>0.1188</v>
      </c>
    </row>
    <row r="2746" spans="1:12" x14ac:dyDescent="0.25">
      <c r="A2746" s="1" t="s">
        <v>3628</v>
      </c>
      <c r="B2746" s="2">
        <v>41611</v>
      </c>
      <c r="C2746" s="2">
        <v>41617</v>
      </c>
      <c r="D2746" s="1" t="s">
        <v>1550</v>
      </c>
      <c r="E2746" s="1" t="s">
        <v>14</v>
      </c>
      <c r="F2746" s="1" t="s">
        <v>3380</v>
      </c>
      <c r="G2746" s="1" t="s">
        <v>96</v>
      </c>
      <c r="H2746" s="1" t="s">
        <v>58</v>
      </c>
      <c r="I2746" s="1" t="s">
        <v>2099</v>
      </c>
      <c r="J2746">
        <v>165.6</v>
      </c>
      <c r="K2746">
        <v>3</v>
      </c>
      <c r="L2746">
        <v>-6.21</v>
      </c>
    </row>
    <row r="2747" spans="1:12" x14ac:dyDescent="0.25">
      <c r="A2747" s="1" t="s">
        <v>3629</v>
      </c>
      <c r="B2747" s="2">
        <v>40968</v>
      </c>
      <c r="C2747" s="2">
        <v>40971</v>
      </c>
      <c r="D2747" s="1" t="s">
        <v>2780</v>
      </c>
      <c r="E2747" s="1" t="s">
        <v>14</v>
      </c>
      <c r="F2747" s="1" t="s">
        <v>15</v>
      </c>
      <c r="G2747" s="1" t="s">
        <v>16</v>
      </c>
      <c r="H2747" s="1" t="s">
        <v>25</v>
      </c>
      <c r="I2747" s="1" t="s">
        <v>914</v>
      </c>
      <c r="J2747">
        <v>15.984</v>
      </c>
      <c r="K2747">
        <v>2</v>
      </c>
      <c r="L2747">
        <v>1.1988000000000001</v>
      </c>
    </row>
    <row r="2748" spans="1:12" x14ac:dyDescent="0.25">
      <c r="A2748" s="1" t="s">
        <v>3629</v>
      </c>
      <c r="B2748" s="2">
        <v>40968</v>
      </c>
      <c r="C2748" s="2">
        <v>40971</v>
      </c>
      <c r="D2748" s="1" t="s">
        <v>2780</v>
      </c>
      <c r="E2748" s="1" t="s">
        <v>14</v>
      </c>
      <c r="F2748" s="1" t="s">
        <v>15</v>
      </c>
      <c r="G2748" s="1" t="s">
        <v>16</v>
      </c>
      <c r="H2748" s="1" t="s">
        <v>110</v>
      </c>
      <c r="I2748" s="1" t="s">
        <v>1677</v>
      </c>
      <c r="J2748">
        <v>184.75200000000001</v>
      </c>
      <c r="K2748">
        <v>3</v>
      </c>
      <c r="L2748">
        <v>-20.784600000000001</v>
      </c>
    </row>
    <row r="2749" spans="1:12" x14ac:dyDescent="0.25">
      <c r="A2749" s="1" t="s">
        <v>3630</v>
      </c>
      <c r="B2749" s="2">
        <v>40595</v>
      </c>
      <c r="C2749" s="2">
        <v>40599</v>
      </c>
      <c r="D2749" s="1" t="s">
        <v>2174</v>
      </c>
      <c r="E2749" s="1" t="s">
        <v>14</v>
      </c>
      <c r="F2749" s="1" t="s">
        <v>15</v>
      </c>
      <c r="G2749" s="1" t="s">
        <v>16</v>
      </c>
      <c r="H2749" s="1" t="s">
        <v>67</v>
      </c>
      <c r="I2749" s="1" t="s">
        <v>1924</v>
      </c>
      <c r="J2749">
        <v>12.96</v>
      </c>
      <c r="K2749">
        <v>2</v>
      </c>
      <c r="L2749">
        <v>6.2207999999999997</v>
      </c>
    </row>
    <row r="2750" spans="1:12" x14ac:dyDescent="0.25">
      <c r="A2750" s="1" t="s">
        <v>3631</v>
      </c>
      <c r="B2750" s="2">
        <v>41904</v>
      </c>
      <c r="C2750" s="2">
        <v>41908</v>
      </c>
      <c r="D2750" s="1" t="s">
        <v>247</v>
      </c>
      <c r="E2750" s="1" t="s">
        <v>14</v>
      </c>
      <c r="F2750" s="1" t="s">
        <v>47</v>
      </c>
      <c r="G2750" s="1" t="s">
        <v>16</v>
      </c>
      <c r="H2750" s="1" t="s">
        <v>67</v>
      </c>
      <c r="I2750" s="1" t="s">
        <v>3632</v>
      </c>
      <c r="J2750">
        <v>55.86</v>
      </c>
      <c r="K2750">
        <v>7</v>
      </c>
      <c r="L2750">
        <v>27.93</v>
      </c>
    </row>
    <row r="2751" spans="1:12" x14ac:dyDescent="0.25">
      <c r="A2751" s="1" t="s">
        <v>3633</v>
      </c>
      <c r="B2751" s="2">
        <v>41954</v>
      </c>
      <c r="C2751" s="2">
        <v>41961</v>
      </c>
      <c r="D2751" s="1" t="s">
        <v>3634</v>
      </c>
      <c r="E2751" s="1" t="s">
        <v>14</v>
      </c>
      <c r="F2751" s="1" t="s">
        <v>15</v>
      </c>
      <c r="G2751" s="1" t="s">
        <v>16</v>
      </c>
      <c r="H2751" s="1" t="s">
        <v>110</v>
      </c>
      <c r="I2751" s="1" t="s">
        <v>1422</v>
      </c>
      <c r="J2751">
        <v>241.42400000000001</v>
      </c>
      <c r="K2751">
        <v>2</v>
      </c>
      <c r="L2751">
        <v>-36.2136</v>
      </c>
    </row>
    <row r="2752" spans="1:12" x14ac:dyDescent="0.25">
      <c r="A2752" s="1" t="s">
        <v>3635</v>
      </c>
      <c r="B2752" s="2">
        <v>40679</v>
      </c>
      <c r="C2752" s="2">
        <v>40683</v>
      </c>
      <c r="D2752" s="1" t="s">
        <v>2496</v>
      </c>
      <c r="E2752" s="1" t="s">
        <v>14</v>
      </c>
      <c r="F2752" s="1" t="s">
        <v>47</v>
      </c>
      <c r="G2752" s="1" t="s">
        <v>16</v>
      </c>
      <c r="H2752" s="1" t="s">
        <v>58</v>
      </c>
      <c r="I2752" s="1" t="s">
        <v>1900</v>
      </c>
      <c r="J2752">
        <v>56.4</v>
      </c>
      <c r="K2752">
        <v>3</v>
      </c>
      <c r="L2752">
        <v>3.3839999999999999</v>
      </c>
    </row>
    <row r="2753" spans="1:12" x14ac:dyDescent="0.25">
      <c r="A2753" s="1" t="s">
        <v>3636</v>
      </c>
      <c r="B2753" s="2">
        <v>41708</v>
      </c>
      <c r="C2753" s="2">
        <v>41712</v>
      </c>
      <c r="D2753" s="1" t="s">
        <v>3637</v>
      </c>
      <c r="E2753" s="1" t="s">
        <v>14</v>
      </c>
      <c r="F2753" s="1" t="s">
        <v>15</v>
      </c>
      <c r="G2753" s="1" t="s">
        <v>16</v>
      </c>
      <c r="H2753" s="1" t="s">
        <v>249</v>
      </c>
      <c r="I2753" s="1" t="s">
        <v>1432</v>
      </c>
      <c r="J2753">
        <v>479.98399999999998</v>
      </c>
      <c r="K2753">
        <v>2</v>
      </c>
      <c r="L2753">
        <v>59.997999999999998</v>
      </c>
    </row>
    <row r="2754" spans="1:12" x14ac:dyDescent="0.25">
      <c r="A2754" s="1" t="s">
        <v>3636</v>
      </c>
      <c r="B2754" s="2">
        <v>41708</v>
      </c>
      <c r="C2754" s="2">
        <v>41712</v>
      </c>
      <c r="D2754" s="1" t="s">
        <v>3637</v>
      </c>
      <c r="E2754" s="1" t="s">
        <v>14</v>
      </c>
      <c r="F2754" s="1" t="s">
        <v>15</v>
      </c>
      <c r="G2754" s="1" t="s">
        <v>16</v>
      </c>
      <c r="H2754" s="1" t="s">
        <v>27</v>
      </c>
      <c r="I2754" s="1" t="s">
        <v>28</v>
      </c>
      <c r="J2754">
        <v>30.84</v>
      </c>
      <c r="K2754">
        <v>5</v>
      </c>
      <c r="L2754">
        <v>9.6374999999999993</v>
      </c>
    </row>
    <row r="2755" spans="1:12" x14ac:dyDescent="0.25">
      <c r="A2755" s="1" t="s">
        <v>3638</v>
      </c>
      <c r="B2755" s="2">
        <v>41248</v>
      </c>
      <c r="C2755" s="2">
        <v>41253</v>
      </c>
      <c r="D2755" s="1" t="s">
        <v>744</v>
      </c>
      <c r="E2755" s="1" t="s">
        <v>14</v>
      </c>
      <c r="F2755" s="1" t="s">
        <v>15</v>
      </c>
      <c r="G2755" s="1" t="s">
        <v>16</v>
      </c>
      <c r="H2755" s="1" t="s">
        <v>58</v>
      </c>
      <c r="I2755" s="1" t="s">
        <v>1707</v>
      </c>
      <c r="J2755">
        <v>39</v>
      </c>
      <c r="K2755">
        <v>3</v>
      </c>
      <c r="L2755">
        <v>17.55</v>
      </c>
    </row>
    <row r="2756" spans="1:12" x14ac:dyDescent="0.25">
      <c r="A2756" s="1" t="s">
        <v>3638</v>
      </c>
      <c r="B2756" s="2">
        <v>41248</v>
      </c>
      <c r="C2756" s="2">
        <v>41253</v>
      </c>
      <c r="D2756" s="1" t="s">
        <v>744</v>
      </c>
      <c r="E2756" s="1" t="s">
        <v>14</v>
      </c>
      <c r="F2756" s="1" t="s">
        <v>15</v>
      </c>
      <c r="G2756" s="1" t="s">
        <v>16</v>
      </c>
      <c r="H2756" s="1" t="s">
        <v>17</v>
      </c>
      <c r="I2756" s="1" t="s">
        <v>707</v>
      </c>
      <c r="J2756">
        <v>12.6</v>
      </c>
      <c r="K2756">
        <v>4</v>
      </c>
      <c r="L2756">
        <v>6.048</v>
      </c>
    </row>
    <row r="2757" spans="1:12" x14ac:dyDescent="0.25">
      <c r="A2757" s="1" t="s">
        <v>3639</v>
      </c>
      <c r="B2757" s="2">
        <v>41163</v>
      </c>
      <c r="C2757" s="2">
        <v>41164</v>
      </c>
      <c r="D2757" s="1" t="s">
        <v>744</v>
      </c>
      <c r="E2757" s="1" t="s">
        <v>14</v>
      </c>
      <c r="F2757" s="1" t="s">
        <v>95</v>
      </c>
      <c r="G2757" s="1" t="s">
        <v>96</v>
      </c>
      <c r="H2757" s="1" t="s">
        <v>21</v>
      </c>
      <c r="I2757" s="1" t="s">
        <v>359</v>
      </c>
      <c r="J2757">
        <v>24.64</v>
      </c>
      <c r="K2757">
        <v>4</v>
      </c>
      <c r="L2757">
        <v>4.0039999999999996</v>
      </c>
    </row>
    <row r="2758" spans="1:12" x14ac:dyDescent="0.25">
      <c r="A2758" s="1" t="s">
        <v>3640</v>
      </c>
      <c r="B2758" s="2">
        <v>40805</v>
      </c>
      <c r="C2758" s="2">
        <v>40805</v>
      </c>
      <c r="D2758" s="1" t="s">
        <v>1952</v>
      </c>
      <c r="E2758" s="1" t="s">
        <v>14</v>
      </c>
      <c r="F2758" s="1" t="s">
        <v>47</v>
      </c>
      <c r="G2758" s="1" t="s">
        <v>16</v>
      </c>
      <c r="H2758" s="1" t="s">
        <v>119</v>
      </c>
      <c r="I2758" s="1" t="s">
        <v>3641</v>
      </c>
      <c r="J2758">
        <v>5.67</v>
      </c>
      <c r="K2758">
        <v>3</v>
      </c>
      <c r="L2758">
        <v>0.1134</v>
      </c>
    </row>
    <row r="2759" spans="1:12" x14ac:dyDescent="0.25">
      <c r="A2759" s="1" t="s">
        <v>3642</v>
      </c>
      <c r="B2759" s="2">
        <v>40579</v>
      </c>
      <c r="C2759" s="2">
        <v>40583</v>
      </c>
      <c r="D2759" s="1" t="s">
        <v>3643</v>
      </c>
      <c r="E2759" s="1" t="s">
        <v>14</v>
      </c>
      <c r="F2759" s="1" t="s">
        <v>748</v>
      </c>
      <c r="G2759" s="1" t="s">
        <v>16</v>
      </c>
      <c r="H2759" s="1" t="s">
        <v>27</v>
      </c>
      <c r="I2759" s="1" t="s">
        <v>1071</v>
      </c>
      <c r="J2759">
        <v>17.248000000000001</v>
      </c>
      <c r="K2759">
        <v>2</v>
      </c>
      <c r="L2759">
        <v>6.0368000000000004</v>
      </c>
    </row>
    <row r="2760" spans="1:12" x14ac:dyDescent="0.25">
      <c r="A2760" s="1" t="s">
        <v>3644</v>
      </c>
      <c r="B2760" s="2">
        <v>41832</v>
      </c>
      <c r="C2760" s="2">
        <v>41839</v>
      </c>
      <c r="D2760" s="1" t="s">
        <v>384</v>
      </c>
      <c r="E2760" s="1" t="s">
        <v>14</v>
      </c>
      <c r="F2760" s="1" t="s">
        <v>15</v>
      </c>
      <c r="G2760" s="1" t="s">
        <v>16</v>
      </c>
      <c r="H2760" s="1" t="s">
        <v>58</v>
      </c>
      <c r="I2760" s="1" t="s">
        <v>199</v>
      </c>
      <c r="J2760">
        <v>1287.45</v>
      </c>
      <c r="K2760">
        <v>5</v>
      </c>
      <c r="L2760">
        <v>244.6155</v>
      </c>
    </row>
    <row r="2761" spans="1:12" x14ac:dyDescent="0.25">
      <c r="A2761" s="1" t="s">
        <v>3644</v>
      </c>
      <c r="B2761" s="2">
        <v>41832</v>
      </c>
      <c r="C2761" s="2">
        <v>41839</v>
      </c>
      <c r="D2761" s="1" t="s">
        <v>384</v>
      </c>
      <c r="E2761" s="1" t="s">
        <v>14</v>
      </c>
      <c r="F2761" s="1" t="s">
        <v>15</v>
      </c>
      <c r="G2761" s="1" t="s">
        <v>16</v>
      </c>
      <c r="H2761" s="1" t="s">
        <v>29</v>
      </c>
      <c r="I2761" s="1" t="s">
        <v>608</v>
      </c>
      <c r="J2761">
        <v>168.1</v>
      </c>
      <c r="K2761">
        <v>5</v>
      </c>
      <c r="L2761">
        <v>43.706000000000003</v>
      </c>
    </row>
    <row r="2762" spans="1:12" x14ac:dyDescent="0.25">
      <c r="A2762" s="1" t="s">
        <v>3645</v>
      </c>
      <c r="B2762" s="2">
        <v>41753</v>
      </c>
      <c r="C2762" s="2">
        <v>41756</v>
      </c>
      <c r="D2762" s="1" t="s">
        <v>3222</v>
      </c>
      <c r="E2762" s="1" t="s">
        <v>14</v>
      </c>
      <c r="F2762" s="1" t="s">
        <v>3646</v>
      </c>
      <c r="G2762" s="1" t="s">
        <v>96</v>
      </c>
      <c r="H2762" s="1" t="s">
        <v>128</v>
      </c>
      <c r="I2762" s="1" t="s">
        <v>159</v>
      </c>
      <c r="J2762">
        <v>18.687999999999999</v>
      </c>
      <c r="K2762">
        <v>2</v>
      </c>
      <c r="L2762">
        <v>7.008</v>
      </c>
    </row>
    <row r="2763" spans="1:12" x14ac:dyDescent="0.25">
      <c r="A2763" s="1" t="s">
        <v>3645</v>
      </c>
      <c r="B2763" s="2">
        <v>41753</v>
      </c>
      <c r="C2763" s="2">
        <v>41756</v>
      </c>
      <c r="D2763" s="1" t="s">
        <v>3222</v>
      </c>
      <c r="E2763" s="1" t="s">
        <v>14</v>
      </c>
      <c r="F2763" s="1" t="s">
        <v>3646</v>
      </c>
      <c r="G2763" s="1" t="s">
        <v>96</v>
      </c>
      <c r="H2763" s="1" t="s">
        <v>21</v>
      </c>
      <c r="I2763" s="1" t="s">
        <v>3647</v>
      </c>
      <c r="J2763">
        <v>11.664</v>
      </c>
      <c r="K2763">
        <v>3</v>
      </c>
      <c r="L2763">
        <v>3.3534000000000002</v>
      </c>
    </row>
    <row r="2764" spans="1:12" x14ac:dyDescent="0.25">
      <c r="A2764" s="1" t="s">
        <v>3648</v>
      </c>
      <c r="B2764" s="2">
        <v>41575</v>
      </c>
      <c r="C2764" s="2">
        <v>41579</v>
      </c>
      <c r="D2764" s="1" t="s">
        <v>3649</v>
      </c>
      <c r="E2764" s="1" t="s">
        <v>14</v>
      </c>
      <c r="F2764" s="1" t="s">
        <v>47</v>
      </c>
      <c r="G2764" s="1" t="s">
        <v>16</v>
      </c>
      <c r="H2764" s="1" t="s">
        <v>27</v>
      </c>
      <c r="I2764" s="1" t="s">
        <v>3572</v>
      </c>
      <c r="J2764">
        <v>67.135999999999996</v>
      </c>
      <c r="K2764">
        <v>4</v>
      </c>
      <c r="L2764">
        <v>25.175999999999998</v>
      </c>
    </row>
    <row r="2765" spans="1:12" x14ac:dyDescent="0.25">
      <c r="A2765" s="1" t="s">
        <v>3650</v>
      </c>
      <c r="B2765" s="2">
        <v>40873</v>
      </c>
      <c r="C2765" s="2">
        <v>40878</v>
      </c>
      <c r="D2765" s="1" t="s">
        <v>2551</v>
      </c>
      <c r="E2765" s="1" t="s">
        <v>14</v>
      </c>
      <c r="F2765" s="1" t="s">
        <v>785</v>
      </c>
      <c r="G2765" s="1" t="s">
        <v>16</v>
      </c>
      <c r="H2765" s="1" t="s">
        <v>27</v>
      </c>
      <c r="I2765" s="1" t="s">
        <v>639</v>
      </c>
      <c r="J2765">
        <v>4.32</v>
      </c>
      <c r="K2765">
        <v>3</v>
      </c>
      <c r="L2765">
        <v>1.512</v>
      </c>
    </row>
    <row r="2766" spans="1:12" x14ac:dyDescent="0.25">
      <c r="A2766" s="1" t="s">
        <v>3650</v>
      </c>
      <c r="B2766" s="2">
        <v>40873</v>
      </c>
      <c r="C2766" s="2">
        <v>40878</v>
      </c>
      <c r="D2766" s="1" t="s">
        <v>2551</v>
      </c>
      <c r="E2766" s="1" t="s">
        <v>14</v>
      </c>
      <c r="F2766" s="1" t="s">
        <v>785</v>
      </c>
      <c r="G2766" s="1" t="s">
        <v>16</v>
      </c>
      <c r="H2766" s="1" t="s">
        <v>67</v>
      </c>
      <c r="I2766" s="1" t="s">
        <v>958</v>
      </c>
      <c r="J2766">
        <v>14.94</v>
      </c>
      <c r="K2766">
        <v>3</v>
      </c>
      <c r="L2766">
        <v>7.0217999999999998</v>
      </c>
    </row>
    <row r="2767" spans="1:12" x14ac:dyDescent="0.25">
      <c r="A2767" s="1" t="s">
        <v>3650</v>
      </c>
      <c r="B2767" s="2">
        <v>40873</v>
      </c>
      <c r="C2767" s="2">
        <v>40878</v>
      </c>
      <c r="D2767" s="1" t="s">
        <v>2551</v>
      </c>
      <c r="E2767" s="1" t="s">
        <v>14</v>
      </c>
      <c r="F2767" s="1" t="s">
        <v>785</v>
      </c>
      <c r="G2767" s="1" t="s">
        <v>16</v>
      </c>
      <c r="H2767" s="1" t="s">
        <v>29</v>
      </c>
      <c r="I2767" s="1" t="s">
        <v>1319</v>
      </c>
      <c r="J2767">
        <v>40.54</v>
      </c>
      <c r="K2767">
        <v>2</v>
      </c>
      <c r="L2767">
        <v>11.3512</v>
      </c>
    </row>
    <row r="2768" spans="1:12" x14ac:dyDescent="0.25">
      <c r="A2768" s="1" t="s">
        <v>3650</v>
      </c>
      <c r="B2768" s="2">
        <v>40873</v>
      </c>
      <c r="C2768" s="2">
        <v>40878</v>
      </c>
      <c r="D2768" s="1" t="s">
        <v>2551</v>
      </c>
      <c r="E2768" s="1" t="s">
        <v>14</v>
      </c>
      <c r="F2768" s="1" t="s">
        <v>785</v>
      </c>
      <c r="G2768" s="1" t="s">
        <v>16</v>
      </c>
      <c r="H2768" s="1" t="s">
        <v>27</v>
      </c>
      <c r="I2768" s="1" t="s">
        <v>2578</v>
      </c>
      <c r="J2768">
        <v>7.3120000000000003</v>
      </c>
      <c r="K2768">
        <v>1</v>
      </c>
      <c r="L2768">
        <v>2.5592000000000001</v>
      </c>
    </row>
    <row r="2769" spans="1:12" x14ac:dyDescent="0.25">
      <c r="A2769" s="1" t="s">
        <v>3651</v>
      </c>
      <c r="B2769" s="2">
        <v>40908</v>
      </c>
      <c r="C2769" s="2">
        <v>40908</v>
      </c>
      <c r="D2769" s="1" t="s">
        <v>2546</v>
      </c>
      <c r="E2769" s="1" t="s">
        <v>14</v>
      </c>
      <c r="F2769" s="1" t="s">
        <v>740</v>
      </c>
      <c r="G2769" s="1" t="s">
        <v>285</v>
      </c>
      <c r="H2769" s="1" t="s">
        <v>25</v>
      </c>
      <c r="I2769" s="1" t="s">
        <v>3019</v>
      </c>
      <c r="J2769">
        <v>475.94400000000002</v>
      </c>
      <c r="K2769">
        <v>7</v>
      </c>
      <c r="L2769">
        <v>59.493000000000002</v>
      </c>
    </row>
    <row r="2770" spans="1:12" x14ac:dyDescent="0.25">
      <c r="A2770" s="1" t="s">
        <v>3652</v>
      </c>
      <c r="B2770" s="2">
        <v>41957</v>
      </c>
      <c r="C2770" s="2">
        <v>41961</v>
      </c>
      <c r="D2770" s="1" t="s">
        <v>1587</v>
      </c>
      <c r="E2770" s="1" t="s">
        <v>14</v>
      </c>
      <c r="F2770" s="1" t="s">
        <v>3014</v>
      </c>
      <c r="G2770" s="1" t="s">
        <v>16</v>
      </c>
      <c r="H2770" s="1" t="s">
        <v>58</v>
      </c>
      <c r="I2770" s="1" t="s">
        <v>1483</v>
      </c>
      <c r="J2770">
        <v>82.95</v>
      </c>
      <c r="K2770">
        <v>5</v>
      </c>
      <c r="L2770">
        <v>29.032499999999999</v>
      </c>
    </row>
    <row r="2771" spans="1:12" x14ac:dyDescent="0.25">
      <c r="A2771" s="1" t="s">
        <v>3653</v>
      </c>
      <c r="B2771" s="2">
        <v>41302</v>
      </c>
      <c r="C2771" s="2">
        <v>41306</v>
      </c>
      <c r="D2771" s="1" t="s">
        <v>822</v>
      </c>
      <c r="E2771" s="1" t="s">
        <v>14</v>
      </c>
      <c r="F2771" s="1" t="s">
        <v>15</v>
      </c>
      <c r="G2771" s="1" t="s">
        <v>16</v>
      </c>
      <c r="H2771" s="1" t="s">
        <v>23</v>
      </c>
      <c r="I2771" s="1" t="s">
        <v>1660</v>
      </c>
      <c r="J2771">
        <v>39.68</v>
      </c>
      <c r="K2771">
        <v>2</v>
      </c>
      <c r="L2771">
        <v>10.316800000000001</v>
      </c>
    </row>
    <row r="2772" spans="1:12" x14ac:dyDescent="0.25">
      <c r="A2772" s="1" t="s">
        <v>3654</v>
      </c>
      <c r="B2772" s="2">
        <v>41588</v>
      </c>
      <c r="C2772" s="2">
        <v>41593</v>
      </c>
      <c r="D2772" s="1" t="s">
        <v>663</v>
      </c>
      <c r="E2772" s="1" t="s">
        <v>14</v>
      </c>
      <c r="F2772" s="1" t="s">
        <v>705</v>
      </c>
      <c r="G2772" s="1" t="s">
        <v>16</v>
      </c>
      <c r="H2772" s="1" t="s">
        <v>58</v>
      </c>
      <c r="I2772" s="1" t="s">
        <v>3655</v>
      </c>
      <c r="J2772">
        <v>479.97</v>
      </c>
      <c r="K2772">
        <v>3</v>
      </c>
      <c r="L2772">
        <v>177.5889</v>
      </c>
    </row>
    <row r="2773" spans="1:12" x14ac:dyDescent="0.25">
      <c r="A2773" s="1" t="s">
        <v>3656</v>
      </c>
      <c r="B2773" s="2">
        <v>41528</v>
      </c>
      <c r="C2773" s="2">
        <v>41532</v>
      </c>
      <c r="D2773" s="1" t="s">
        <v>3657</v>
      </c>
      <c r="E2773" s="1" t="s">
        <v>14</v>
      </c>
      <c r="F2773" s="1" t="s">
        <v>558</v>
      </c>
      <c r="G2773" s="1" t="s">
        <v>37</v>
      </c>
      <c r="H2773" s="1" t="s">
        <v>17</v>
      </c>
      <c r="I2773" s="1" t="s">
        <v>3122</v>
      </c>
      <c r="J2773">
        <v>7.38</v>
      </c>
      <c r="K2773">
        <v>2</v>
      </c>
      <c r="L2773">
        <v>3.4685999999999999</v>
      </c>
    </row>
    <row r="2774" spans="1:12" x14ac:dyDescent="0.25">
      <c r="A2774" s="1" t="s">
        <v>3656</v>
      </c>
      <c r="B2774" s="2">
        <v>41528</v>
      </c>
      <c r="C2774" s="2">
        <v>41532</v>
      </c>
      <c r="D2774" s="1" t="s">
        <v>3657</v>
      </c>
      <c r="E2774" s="1" t="s">
        <v>14</v>
      </c>
      <c r="F2774" s="1" t="s">
        <v>558</v>
      </c>
      <c r="G2774" s="1" t="s">
        <v>37</v>
      </c>
      <c r="H2774" s="1" t="s">
        <v>27</v>
      </c>
      <c r="I2774" s="1" t="s">
        <v>248</v>
      </c>
      <c r="J2774">
        <v>14.256</v>
      </c>
      <c r="K2774">
        <v>3</v>
      </c>
      <c r="L2774">
        <v>4.4550000000000001</v>
      </c>
    </row>
    <row r="2775" spans="1:12" x14ac:dyDescent="0.25">
      <c r="A2775" s="1" t="s">
        <v>3656</v>
      </c>
      <c r="B2775" s="2">
        <v>41528</v>
      </c>
      <c r="C2775" s="2">
        <v>41532</v>
      </c>
      <c r="D2775" s="1" t="s">
        <v>3657</v>
      </c>
      <c r="E2775" s="1" t="s">
        <v>14</v>
      </c>
      <c r="F2775" s="1" t="s">
        <v>558</v>
      </c>
      <c r="G2775" s="1" t="s">
        <v>37</v>
      </c>
      <c r="H2775" s="1" t="s">
        <v>67</v>
      </c>
      <c r="I2775" s="1" t="s">
        <v>2843</v>
      </c>
      <c r="J2775">
        <v>81.98</v>
      </c>
      <c r="K2775">
        <v>2</v>
      </c>
      <c r="L2775">
        <v>40.170200000000001</v>
      </c>
    </row>
    <row r="2776" spans="1:12" x14ac:dyDescent="0.25">
      <c r="A2776" s="1" t="s">
        <v>3656</v>
      </c>
      <c r="B2776" s="2">
        <v>41528</v>
      </c>
      <c r="C2776" s="2">
        <v>41532</v>
      </c>
      <c r="D2776" s="1" t="s">
        <v>3657</v>
      </c>
      <c r="E2776" s="1" t="s">
        <v>14</v>
      </c>
      <c r="F2776" s="1" t="s">
        <v>558</v>
      </c>
      <c r="G2776" s="1" t="s">
        <v>37</v>
      </c>
      <c r="H2776" s="1" t="s">
        <v>27</v>
      </c>
      <c r="I2776" s="1" t="s">
        <v>2799</v>
      </c>
      <c r="J2776">
        <v>39.624000000000002</v>
      </c>
      <c r="K2776">
        <v>3</v>
      </c>
      <c r="L2776">
        <v>13.868399999999999</v>
      </c>
    </row>
    <row r="2777" spans="1:12" x14ac:dyDescent="0.25">
      <c r="A2777" s="1" t="s">
        <v>3658</v>
      </c>
      <c r="B2777" s="2">
        <v>41702</v>
      </c>
      <c r="C2777" s="2">
        <v>41707</v>
      </c>
      <c r="D2777" s="1" t="s">
        <v>1499</v>
      </c>
      <c r="E2777" s="1" t="s">
        <v>14</v>
      </c>
      <c r="F2777" s="1" t="s">
        <v>15</v>
      </c>
      <c r="G2777" s="1" t="s">
        <v>16</v>
      </c>
      <c r="H2777" s="1" t="s">
        <v>31</v>
      </c>
      <c r="I2777" s="1" t="s">
        <v>1753</v>
      </c>
      <c r="J2777">
        <v>399.67200000000003</v>
      </c>
      <c r="K2777">
        <v>7</v>
      </c>
      <c r="L2777">
        <v>-14.9877</v>
      </c>
    </row>
    <row r="2778" spans="1:12" x14ac:dyDescent="0.25">
      <c r="A2778" s="1" t="s">
        <v>3659</v>
      </c>
      <c r="B2778" s="2">
        <v>41606</v>
      </c>
      <c r="C2778" s="2">
        <v>41610</v>
      </c>
      <c r="D2778" s="1" t="s">
        <v>3660</v>
      </c>
      <c r="E2778" s="1" t="s">
        <v>14</v>
      </c>
      <c r="F2778" s="1" t="s">
        <v>105</v>
      </c>
      <c r="G2778" s="1" t="s">
        <v>73</v>
      </c>
      <c r="H2778" s="1" t="s">
        <v>43</v>
      </c>
      <c r="I2778" s="1" t="s">
        <v>1540</v>
      </c>
      <c r="J2778">
        <v>39.808</v>
      </c>
      <c r="K2778">
        <v>4</v>
      </c>
      <c r="L2778">
        <v>3.9807999999999999</v>
      </c>
    </row>
    <row r="2779" spans="1:12" x14ac:dyDescent="0.25">
      <c r="A2779" s="1" t="s">
        <v>3661</v>
      </c>
      <c r="B2779" s="2">
        <v>41251</v>
      </c>
      <c r="C2779" s="2">
        <v>41255</v>
      </c>
      <c r="D2779" s="1" t="s">
        <v>822</v>
      </c>
      <c r="E2779" s="1" t="s">
        <v>14</v>
      </c>
      <c r="F2779" s="1" t="s">
        <v>225</v>
      </c>
      <c r="G2779" s="1" t="s">
        <v>96</v>
      </c>
      <c r="H2779" s="1" t="s">
        <v>67</v>
      </c>
      <c r="I2779" s="1" t="s">
        <v>3662</v>
      </c>
      <c r="J2779">
        <v>15.696</v>
      </c>
      <c r="K2779">
        <v>3</v>
      </c>
      <c r="L2779">
        <v>5.1012000000000004</v>
      </c>
    </row>
    <row r="2780" spans="1:12" x14ac:dyDescent="0.25">
      <c r="A2780" s="1" t="s">
        <v>3663</v>
      </c>
      <c r="B2780" s="2">
        <v>41757</v>
      </c>
      <c r="C2780" s="2">
        <v>41762</v>
      </c>
      <c r="D2780" s="1" t="s">
        <v>3207</v>
      </c>
      <c r="E2780" s="1" t="s">
        <v>14</v>
      </c>
      <c r="F2780" s="1" t="s">
        <v>36</v>
      </c>
      <c r="G2780" s="1" t="s">
        <v>37</v>
      </c>
      <c r="H2780" s="1" t="s">
        <v>21</v>
      </c>
      <c r="I2780" s="1" t="s">
        <v>69</v>
      </c>
      <c r="J2780">
        <v>139.58000000000001</v>
      </c>
      <c r="K2780">
        <v>7</v>
      </c>
      <c r="L2780">
        <v>39.0824</v>
      </c>
    </row>
    <row r="2781" spans="1:12" x14ac:dyDescent="0.25">
      <c r="A2781" s="1" t="s">
        <v>3664</v>
      </c>
      <c r="B2781" s="2">
        <v>41976</v>
      </c>
      <c r="C2781" s="2">
        <v>41976</v>
      </c>
      <c r="D2781" s="1" t="s">
        <v>2892</v>
      </c>
      <c r="E2781" s="1" t="s">
        <v>14</v>
      </c>
      <c r="F2781" s="1" t="s">
        <v>1227</v>
      </c>
      <c r="G2781" s="1" t="s">
        <v>73</v>
      </c>
      <c r="H2781" s="1" t="s">
        <v>27</v>
      </c>
      <c r="I2781" s="1" t="s">
        <v>363</v>
      </c>
      <c r="J2781">
        <v>67.86</v>
      </c>
      <c r="K2781">
        <v>6</v>
      </c>
      <c r="L2781">
        <v>-45.24</v>
      </c>
    </row>
    <row r="2782" spans="1:12" x14ac:dyDescent="0.25">
      <c r="A2782" s="1" t="s">
        <v>3665</v>
      </c>
      <c r="B2782" s="2">
        <v>41604</v>
      </c>
      <c r="C2782" s="2">
        <v>41608</v>
      </c>
      <c r="D2782" s="1" t="s">
        <v>3666</v>
      </c>
      <c r="E2782" s="1" t="s">
        <v>14</v>
      </c>
      <c r="F2782" s="1" t="s">
        <v>15</v>
      </c>
      <c r="G2782" s="1" t="s">
        <v>16</v>
      </c>
      <c r="H2782" s="1" t="s">
        <v>110</v>
      </c>
      <c r="I2782" s="1" t="s">
        <v>3522</v>
      </c>
      <c r="J2782">
        <v>194.352</v>
      </c>
      <c r="K2782">
        <v>3</v>
      </c>
      <c r="L2782">
        <v>19.435199999999998</v>
      </c>
    </row>
    <row r="2783" spans="1:12" x14ac:dyDescent="0.25">
      <c r="A2783" s="1" t="s">
        <v>3667</v>
      </c>
      <c r="B2783" s="2">
        <v>40799</v>
      </c>
      <c r="C2783" s="2">
        <v>40799</v>
      </c>
      <c r="D2783" s="1" t="s">
        <v>3607</v>
      </c>
      <c r="E2783" s="1" t="s">
        <v>14</v>
      </c>
      <c r="F2783" s="1" t="s">
        <v>36</v>
      </c>
      <c r="G2783" s="1" t="s">
        <v>37</v>
      </c>
      <c r="H2783" s="1" t="s">
        <v>119</v>
      </c>
      <c r="I2783" s="1" t="s">
        <v>3668</v>
      </c>
      <c r="J2783">
        <v>5.7</v>
      </c>
      <c r="K2783">
        <v>5</v>
      </c>
      <c r="L2783">
        <v>2.6789999999999998</v>
      </c>
    </row>
    <row r="2784" spans="1:12" x14ac:dyDescent="0.25">
      <c r="A2784" s="1" t="s">
        <v>3667</v>
      </c>
      <c r="B2784" s="2">
        <v>40799</v>
      </c>
      <c r="C2784" s="2">
        <v>40799</v>
      </c>
      <c r="D2784" s="1" t="s">
        <v>3607</v>
      </c>
      <c r="E2784" s="1" t="s">
        <v>14</v>
      </c>
      <c r="F2784" s="1" t="s">
        <v>36</v>
      </c>
      <c r="G2784" s="1" t="s">
        <v>37</v>
      </c>
      <c r="H2784" s="1" t="s">
        <v>21</v>
      </c>
      <c r="I2784" s="1" t="s">
        <v>234</v>
      </c>
      <c r="J2784">
        <v>14.19</v>
      </c>
      <c r="K2784">
        <v>3</v>
      </c>
      <c r="L2784">
        <v>5.5340999999999996</v>
      </c>
    </row>
    <row r="2785" spans="1:12" x14ac:dyDescent="0.25">
      <c r="A2785" s="1" t="s">
        <v>3667</v>
      </c>
      <c r="B2785" s="2">
        <v>40799</v>
      </c>
      <c r="C2785" s="2">
        <v>40799</v>
      </c>
      <c r="D2785" s="1" t="s">
        <v>3607</v>
      </c>
      <c r="E2785" s="1" t="s">
        <v>14</v>
      </c>
      <c r="F2785" s="1" t="s">
        <v>36</v>
      </c>
      <c r="G2785" s="1" t="s">
        <v>37</v>
      </c>
      <c r="H2785" s="1" t="s">
        <v>122</v>
      </c>
      <c r="I2785" s="1" t="s">
        <v>431</v>
      </c>
      <c r="J2785">
        <v>7.3</v>
      </c>
      <c r="K2785">
        <v>2</v>
      </c>
      <c r="L2785">
        <v>2.19</v>
      </c>
    </row>
    <row r="2786" spans="1:12" x14ac:dyDescent="0.25">
      <c r="A2786" s="1" t="s">
        <v>3667</v>
      </c>
      <c r="B2786" s="2">
        <v>40799</v>
      </c>
      <c r="C2786" s="2">
        <v>40799</v>
      </c>
      <c r="D2786" s="1" t="s">
        <v>3607</v>
      </c>
      <c r="E2786" s="1" t="s">
        <v>14</v>
      </c>
      <c r="F2786" s="1" t="s">
        <v>36</v>
      </c>
      <c r="G2786" s="1" t="s">
        <v>37</v>
      </c>
      <c r="H2786" s="1" t="s">
        <v>58</v>
      </c>
      <c r="I2786" s="1" t="s">
        <v>681</v>
      </c>
      <c r="J2786">
        <v>199.98</v>
      </c>
      <c r="K2786">
        <v>2</v>
      </c>
      <c r="L2786">
        <v>75.992400000000004</v>
      </c>
    </row>
    <row r="2787" spans="1:12" x14ac:dyDescent="0.25">
      <c r="A2787" s="1" t="s">
        <v>3667</v>
      </c>
      <c r="B2787" s="2">
        <v>40799</v>
      </c>
      <c r="C2787" s="2">
        <v>40799</v>
      </c>
      <c r="D2787" s="1" t="s">
        <v>3607</v>
      </c>
      <c r="E2787" s="1" t="s">
        <v>14</v>
      </c>
      <c r="F2787" s="1" t="s">
        <v>36</v>
      </c>
      <c r="G2787" s="1" t="s">
        <v>37</v>
      </c>
      <c r="H2787" s="1" t="s">
        <v>58</v>
      </c>
      <c r="I2787" s="1" t="s">
        <v>1855</v>
      </c>
      <c r="J2787">
        <v>144.96</v>
      </c>
      <c r="K2787">
        <v>4</v>
      </c>
      <c r="L2787">
        <v>60.883200000000002</v>
      </c>
    </row>
    <row r="2788" spans="1:12" x14ac:dyDescent="0.25">
      <c r="A2788" s="1" t="s">
        <v>3667</v>
      </c>
      <c r="B2788" s="2">
        <v>40799</v>
      </c>
      <c r="C2788" s="2">
        <v>40799</v>
      </c>
      <c r="D2788" s="1" t="s">
        <v>3607</v>
      </c>
      <c r="E2788" s="1" t="s">
        <v>14</v>
      </c>
      <c r="F2788" s="1" t="s">
        <v>36</v>
      </c>
      <c r="G2788" s="1" t="s">
        <v>37</v>
      </c>
      <c r="H2788" s="1" t="s">
        <v>58</v>
      </c>
      <c r="I2788" s="1" t="s">
        <v>922</v>
      </c>
      <c r="J2788">
        <v>118</v>
      </c>
      <c r="K2788">
        <v>2</v>
      </c>
      <c r="L2788">
        <v>20.059999999999999</v>
      </c>
    </row>
    <row r="2789" spans="1:12" x14ac:dyDescent="0.25">
      <c r="A2789" s="1" t="s">
        <v>3667</v>
      </c>
      <c r="B2789" s="2">
        <v>40799</v>
      </c>
      <c r="C2789" s="2">
        <v>40799</v>
      </c>
      <c r="D2789" s="1" t="s">
        <v>3607</v>
      </c>
      <c r="E2789" s="1" t="s">
        <v>14</v>
      </c>
      <c r="F2789" s="1" t="s">
        <v>36</v>
      </c>
      <c r="G2789" s="1" t="s">
        <v>37</v>
      </c>
      <c r="H2789" s="1" t="s">
        <v>67</v>
      </c>
      <c r="I2789" s="1" t="s">
        <v>2093</v>
      </c>
      <c r="J2789">
        <v>48.94</v>
      </c>
      <c r="K2789">
        <v>1</v>
      </c>
      <c r="L2789">
        <v>24.47</v>
      </c>
    </row>
    <row r="2790" spans="1:12" x14ac:dyDescent="0.25">
      <c r="A2790" s="1" t="s">
        <v>3667</v>
      </c>
      <c r="B2790" s="2">
        <v>40799</v>
      </c>
      <c r="C2790" s="2">
        <v>40799</v>
      </c>
      <c r="D2790" s="1" t="s">
        <v>3607</v>
      </c>
      <c r="E2790" s="1" t="s">
        <v>14</v>
      </c>
      <c r="F2790" s="1" t="s">
        <v>36</v>
      </c>
      <c r="G2790" s="1" t="s">
        <v>37</v>
      </c>
      <c r="H2790" s="1" t="s">
        <v>29</v>
      </c>
      <c r="I2790" s="1" t="s">
        <v>1915</v>
      </c>
      <c r="J2790">
        <v>22.66</v>
      </c>
      <c r="K2790">
        <v>2</v>
      </c>
      <c r="L2790">
        <v>9.7438000000000002</v>
      </c>
    </row>
    <row r="2791" spans="1:12" x14ac:dyDescent="0.25">
      <c r="A2791" s="1" t="s">
        <v>3669</v>
      </c>
      <c r="B2791" s="2">
        <v>41729</v>
      </c>
      <c r="C2791" s="2">
        <v>41731</v>
      </c>
      <c r="D2791" s="1" t="s">
        <v>487</v>
      </c>
      <c r="E2791" s="1" t="s">
        <v>14</v>
      </c>
      <c r="F2791" s="1" t="s">
        <v>2095</v>
      </c>
      <c r="G2791" s="1" t="s">
        <v>16</v>
      </c>
      <c r="H2791" s="1" t="s">
        <v>21</v>
      </c>
      <c r="I2791" s="1" t="s">
        <v>1229</v>
      </c>
      <c r="J2791">
        <v>94.2</v>
      </c>
      <c r="K2791">
        <v>5</v>
      </c>
      <c r="L2791">
        <v>39.564</v>
      </c>
    </row>
    <row r="2792" spans="1:12" x14ac:dyDescent="0.25">
      <c r="A2792" s="1" t="s">
        <v>3670</v>
      </c>
      <c r="B2792" s="2">
        <v>41596</v>
      </c>
      <c r="C2792" s="2">
        <v>41597</v>
      </c>
      <c r="D2792" s="1" t="s">
        <v>2149</v>
      </c>
      <c r="E2792" s="1" t="s">
        <v>14</v>
      </c>
      <c r="F2792" s="1" t="s">
        <v>47</v>
      </c>
      <c r="G2792" s="1" t="s">
        <v>16</v>
      </c>
      <c r="H2792" s="1" t="s">
        <v>122</v>
      </c>
      <c r="I2792" s="1" t="s">
        <v>1283</v>
      </c>
      <c r="J2792">
        <v>49.5</v>
      </c>
      <c r="K2792">
        <v>5</v>
      </c>
      <c r="L2792">
        <v>13.365</v>
      </c>
    </row>
    <row r="2793" spans="1:12" x14ac:dyDescent="0.25">
      <c r="A2793" s="1" t="s">
        <v>3671</v>
      </c>
      <c r="B2793" s="2">
        <v>41631</v>
      </c>
      <c r="C2793" s="2">
        <v>41633</v>
      </c>
      <c r="D2793" s="1" t="s">
        <v>1086</v>
      </c>
      <c r="E2793" s="1" t="s">
        <v>14</v>
      </c>
      <c r="F2793" s="1" t="s">
        <v>36</v>
      </c>
      <c r="G2793" s="1" t="s">
        <v>37</v>
      </c>
      <c r="H2793" s="1" t="s">
        <v>27</v>
      </c>
      <c r="I2793" s="1" t="s">
        <v>162</v>
      </c>
      <c r="J2793">
        <v>55.36</v>
      </c>
      <c r="K2793">
        <v>4</v>
      </c>
      <c r="L2793">
        <v>19.376000000000001</v>
      </c>
    </row>
    <row r="2794" spans="1:12" x14ac:dyDescent="0.25">
      <c r="A2794" s="1" t="s">
        <v>3671</v>
      </c>
      <c r="B2794" s="2">
        <v>41631</v>
      </c>
      <c r="C2794" s="2">
        <v>41633</v>
      </c>
      <c r="D2794" s="1" t="s">
        <v>1086</v>
      </c>
      <c r="E2794" s="1" t="s">
        <v>14</v>
      </c>
      <c r="F2794" s="1" t="s">
        <v>36</v>
      </c>
      <c r="G2794" s="1" t="s">
        <v>37</v>
      </c>
      <c r="H2794" s="1" t="s">
        <v>736</v>
      </c>
      <c r="I2794" s="1" t="s">
        <v>3672</v>
      </c>
      <c r="J2794">
        <v>11.56</v>
      </c>
      <c r="K2794">
        <v>1</v>
      </c>
      <c r="L2794">
        <v>3.7570000000000001</v>
      </c>
    </row>
    <row r="2795" spans="1:12" x14ac:dyDescent="0.25">
      <c r="A2795" s="1" t="s">
        <v>3673</v>
      </c>
      <c r="B2795" s="2">
        <v>41263</v>
      </c>
      <c r="C2795" s="2">
        <v>41268</v>
      </c>
      <c r="D2795" s="1" t="s">
        <v>2510</v>
      </c>
      <c r="E2795" s="1" t="s">
        <v>14</v>
      </c>
      <c r="F2795" s="1" t="s">
        <v>15</v>
      </c>
      <c r="G2795" s="1" t="s">
        <v>16</v>
      </c>
      <c r="H2795" s="1" t="s">
        <v>67</v>
      </c>
      <c r="I2795" s="1" t="s">
        <v>159</v>
      </c>
      <c r="J2795">
        <v>17.12</v>
      </c>
      <c r="K2795">
        <v>4</v>
      </c>
      <c r="L2795">
        <v>7.7039999999999997</v>
      </c>
    </row>
    <row r="2796" spans="1:12" x14ac:dyDescent="0.25">
      <c r="A2796" s="1" t="s">
        <v>3674</v>
      </c>
      <c r="B2796" s="2">
        <v>41969</v>
      </c>
      <c r="C2796" s="2">
        <v>41975</v>
      </c>
      <c r="D2796" s="1" t="s">
        <v>641</v>
      </c>
      <c r="E2796" s="1" t="s">
        <v>14</v>
      </c>
      <c r="F2796" s="1" t="s">
        <v>47</v>
      </c>
      <c r="G2796" s="1" t="s">
        <v>16</v>
      </c>
      <c r="H2796" s="1" t="s">
        <v>23</v>
      </c>
      <c r="I2796" s="1" t="s">
        <v>579</v>
      </c>
      <c r="J2796">
        <v>5.16</v>
      </c>
      <c r="K2796">
        <v>2</v>
      </c>
      <c r="L2796">
        <v>1.3415999999999999</v>
      </c>
    </row>
    <row r="2797" spans="1:12" x14ac:dyDescent="0.25">
      <c r="A2797" s="1" t="s">
        <v>3675</v>
      </c>
      <c r="B2797" s="2">
        <v>41625</v>
      </c>
      <c r="C2797" s="2">
        <v>41632</v>
      </c>
      <c r="D2797" s="1" t="s">
        <v>327</v>
      </c>
      <c r="E2797" s="1" t="s">
        <v>14</v>
      </c>
      <c r="F2797" s="1" t="s">
        <v>197</v>
      </c>
      <c r="G2797" s="1" t="s">
        <v>16</v>
      </c>
      <c r="H2797" s="1" t="s">
        <v>58</v>
      </c>
      <c r="I2797" s="1" t="s">
        <v>345</v>
      </c>
      <c r="J2797">
        <v>21.21</v>
      </c>
      <c r="K2797">
        <v>7</v>
      </c>
      <c r="L2797">
        <v>4.4541000000000004</v>
      </c>
    </row>
    <row r="2798" spans="1:12" x14ac:dyDescent="0.25">
      <c r="A2798" s="1" t="s">
        <v>3676</v>
      </c>
      <c r="B2798" s="2">
        <v>41452</v>
      </c>
      <c r="C2798" s="2">
        <v>41452</v>
      </c>
      <c r="D2798" s="1" t="s">
        <v>1133</v>
      </c>
      <c r="E2798" s="1" t="s">
        <v>14</v>
      </c>
      <c r="F2798" s="1" t="s">
        <v>15</v>
      </c>
      <c r="G2798" s="1" t="s">
        <v>16</v>
      </c>
      <c r="H2798" s="1" t="s">
        <v>122</v>
      </c>
      <c r="I2798" s="1" t="s">
        <v>331</v>
      </c>
      <c r="J2798">
        <v>231.72</v>
      </c>
      <c r="K2798">
        <v>2</v>
      </c>
      <c r="L2798">
        <v>11.586</v>
      </c>
    </row>
    <row r="2799" spans="1:12" x14ac:dyDescent="0.25">
      <c r="A2799" s="1" t="s">
        <v>3676</v>
      </c>
      <c r="B2799" s="2">
        <v>41452</v>
      </c>
      <c r="C2799" s="2">
        <v>41452</v>
      </c>
      <c r="D2799" s="1" t="s">
        <v>1133</v>
      </c>
      <c r="E2799" s="1" t="s">
        <v>14</v>
      </c>
      <c r="F2799" s="1" t="s">
        <v>15</v>
      </c>
      <c r="G2799" s="1" t="s">
        <v>16</v>
      </c>
      <c r="H2799" s="1" t="s">
        <v>119</v>
      </c>
      <c r="I2799" s="1" t="s">
        <v>241</v>
      </c>
      <c r="J2799">
        <v>17.899999999999999</v>
      </c>
      <c r="K2799">
        <v>5</v>
      </c>
      <c r="L2799">
        <v>8.9499999999999993</v>
      </c>
    </row>
    <row r="2800" spans="1:12" x14ac:dyDescent="0.25">
      <c r="A2800" s="1" t="s">
        <v>3676</v>
      </c>
      <c r="B2800" s="2">
        <v>41452</v>
      </c>
      <c r="C2800" s="2">
        <v>41452</v>
      </c>
      <c r="D2800" s="1" t="s">
        <v>1133</v>
      </c>
      <c r="E2800" s="1" t="s">
        <v>14</v>
      </c>
      <c r="F2800" s="1" t="s">
        <v>15</v>
      </c>
      <c r="G2800" s="1" t="s">
        <v>16</v>
      </c>
      <c r="H2800" s="1" t="s">
        <v>67</v>
      </c>
      <c r="I2800" s="1" t="s">
        <v>1262</v>
      </c>
      <c r="J2800">
        <v>12.48</v>
      </c>
      <c r="K2800">
        <v>2</v>
      </c>
      <c r="L2800">
        <v>5.6159999999999997</v>
      </c>
    </row>
    <row r="2801" spans="1:12" x14ac:dyDescent="0.25">
      <c r="A2801" s="1" t="s">
        <v>3677</v>
      </c>
      <c r="B2801" s="2">
        <v>41572</v>
      </c>
      <c r="C2801" s="2">
        <v>41576</v>
      </c>
      <c r="D2801" s="1" t="s">
        <v>1086</v>
      </c>
      <c r="E2801" s="1" t="s">
        <v>14</v>
      </c>
      <c r="F2801" s="1" t="s">
        <v>47</v>
      </c>
      <c r="G2801" s="1" t="s">
        <v>16</v>
      </c>
      <c r="H2801" s="1" t="s">
        <v>58</v>
      </c>
      <c r="I2801" s="1" t="s">
        <v>2674</v>
      </c>
      <c r="J2801">
        <v>450</v>
      </c>
      <c r="K2801">
        <v>5</v>
      </c>
      <c r="L2801">
        <v>162</v>
      </c>
    </row>
    <row r="2802" spans="1:12" x14ac:dyDescent="0.25">
      <c r="A2802" s="1" t="s">
        <v>3678</v>
      </c>
      <c r="B2802" s="2">
        <v>41898</v>
      </c>
      <c r="C2802" s="2">
        <v>41900</v>
      </c>
      <c r="D2802" s="1" t="s">
        <v>987</v>
      </c>
      <c r="E2802" s="1" t="s">
        <v>14</v>
      </c>
      <c r="F2802" s="1" t="s">
        <v>47</v>
      </c>
      <c r="G2802" s="1" t="s">
        <v>16</v>
      </c>
      <c r="H2802" s="1" t="s">
        <v>31</v>
      </c>
      <c r="I2802" s="1" t="s">
        <v>787</v>
      </c>
      <c r="J2802">
        <v>300.904</v>
      </c>
      <c r="K2802">
        <v>1</v>
      </c>
      <c r="L2802">
        <v>11.283899999999999</v>
      </c>
    </row>
    <row r="2803" spans="1:12" x14ac:dyDescent="0.25">
      <c r="A2803" s="1" t="s">
        <v>3679</v>
      </c>
      <c r="B2803" s="2">
        <v>40817</v>
      </c>
      <c r="C2803" s="2">
        <v>40821</v>
      </c>
      <c r="D2803" s="1" t="s">
        <v>3680</v>
      </c>
      <c r="E2803" s="1" t="s">
        <v>14</v>
      </c>
      <c r="F2803" s="1" t="s">
        <v>740</v>
      </c>
      <c r="G2803" s="1" t="s">
        <v>285</v>
      </c>
      <c r="H2803" s="1" t="s">
        <v>119</v>
      </c>
      <c r="I2803" s="1" t="s">
        <v>3681</v>
      </c>
      <c r="J2803">
        <v>4.71</v>
      </c>
      <c r="K2803">
        <v>1</v>
      </c>
      <c r="L2803">
        <v>0</v>
      </c>
    </row>
    <row r="2804" spans="1:12" x14ac:dyDescent="0.25">
      <c r="A2804" s="1" t="s">
        <v>3682</v>
      </c>
      <c r="B2804" s="2">
        <v>40863</v>
      </c>
      <c r="C2804" s="2">
        <v>40865</v>
      </c>
      <c r="D2804" s="1" t="s">
        <v>2816</v>
      </c>
      <c r="E2804" s="1" t="s">
        <v>14</v>
      </c>
      <c r="F2804" s="1" t="s">
        <v>15</v>
      </c>
      <c r="G2804" s="1" t="s">
        <v>16</v>
      </c>
      <c r="H2804" s="1" t="s">
        <v>25</v>
      </c>
      <c r="I2804" s="1" t="s">
        <v>3093</v>
      </c>
      <c r="J2804">
        <v>79.968000000000004</v>
      </c>
      <c r="K2804">
        <v>4</v>
      </c>
      <c r="L2804">
        <v>-17.992799999999999</v>
      </c>
    </row>
    <row r="2805" spans="1:12" x14ac:dyDescent="0.25">
      <c r="A2805" s="1" t="s">
        <v>3682</v>
      </c>
      <c r="B2805" s="2">
        <v>40863</v>
      </c>
      <c r="C2805" s="2">
        <v>40865</v>
      </c>
      <c r="D2805" s="1" t="s">
        <v>2816</v>
      </c>
      <c r="E2805" s="1" t="s">
        <v>14</v>
      </c>
      <c r="F2805" s="1" t="s">
        <v>15</v>
      </c>
      <c r="G2805" s="1" t="s">
        <v>16</v>
      </c>
      <c r="H2805" s="1" t="s">
        <v>296</v>
      </c>
      <c r="I2805" s="1" t="s">
        <v>968</v>
      </c>
      <c r="J2805">
        <v>305.97449999999998</v>
      </c>
      <c r="K2805">
        <v>3</v>
      </c>
      <c r="L2805">
        <v>25.197900000000001</v>
      </c>
    </row>
    <row r="2806" spans="1:12" x14ac:dyDescent="0.25">
      <c r="A2806" s="1" t="s">
        <v>3682</v>
      </c>
      <c r="B2806" s="2">
        <v>40863</v>
      </c>
      <c r="C2806" s="2">
        <v>40865</v>
      </c>
      <c r="D2806" s="1" t="s">
        <v>2816</v>
      </c>
      <c r="E2806" s="1" t="s">
        <v>14</v>
      </c>
      <c r="F2806" s="1" t="s">
        <v>15</v>
      </c>
      <c r="G2806" s="1" t="s">
        <v>16</v>
      </c>
      <c r="H2806" s="1" t="s">
        <v>43</v>
      </c>
      <c r="I2806" s="1" t="s">
        <v>2438</v>
      </c>
      <c r="J2806">
        <v>344.91</v>
      </c>
      <c r="K2806">
        <v>3</v>
      </c>
      <c r="L2806">
        <v>10.347300000000001</v>
      </c>
    </row>
    <row r="2807" spans="1:12" x14ac:dyDescent="0.25">
      <c r="A2807" s="1" t="s">
        <v>3683</v>
      </c>
      <c r="B2807" s="2">
        <v>40605</v>
      </c>
      <c r="C2807" s="2">
        <v>40609</v>
      </c>
      <c r="D2807" s="1" t="s">
        <v>2593</v>
      </c>
      <c r="E2807" s="1" t="s">
        <v>14</v>
      </c>
      <c r="F2807" s="1" t="s">
        <v>197</v>
      </c>
      <c r="G2807" s="1" t="s">
        <v>16</v>
      </c>
      <c r="H2807" s="1" t="s">
        <v>31</v>
      </c>
      <c r="I2807" s="1" t="s">
        <v>2368</v>
      </c>
      <c r="J2807">
        <v>626.35199999999998</v>
      </c>
      <c r="K2807">
        <v>3</v>
      </c>
      <c r="L2807">
        <v>-23.488199999999999</v>
      </c>
    </row>
    <row r="2808" spans="1:12" x14ac:dyDescent="0.25">
      <c r="A2808" s="1" t="s">
        <v>3684</v>
      </c>
      <c r="B2808" s="2">
        <v>41246</v>
      </c>
      <c r="C2808" s="2">
        <v>41250</v>
      </c>
      <c r="D2808" s="1" t="s">
        <v>1470</v>
      </c>
      <c r="E2808" s="1" t="s">
        <v>14</v>
      </c>
      <c r="F2808" s="1" t="s">
        <v>47</v>
      </c>
      <c r="G2808" s="1" t="s">
        <v>16</v>
      </c>
      <c r="H2808" s="1" t="s">
        <v>296</v>
      </c>
      <c r="I2808" s="1" t="s">
        <v>1644</v>
      </c>
      <c r="J2808">
        <v>359.49900000000002</v>
      </c>
      <c r="K2808">
        <v>3</v>
      </c>
      <c r="L2808">
        <v>-29.605799999999999</v>
      </c>
    </row>
    <row r="2809" spans="1:12" x14ac:dyDescent="0.25">
      <c r="A2809" s="1" t="s">
        <v>3685</v>
      </c>
      <c r="B2809" s="2">
        <v>41832</v>
      </c>
      <c r="C2809" s="2">
        <v>41837</v>
      </c>
      <c r="D2809" s="1" t="s">
        <v>2319</v>
      </c>
      <c r="E2809" s="1" t="s">
        <v>14</v>
      </c>
      <c r="F2809" s="1" t="s">
        <v>197</v>
      </c>
      <c r="G2809" s="1" t="s">
        <v>16</v>
      </c>
      <c r="H2809" s="1" t="s">
        <v>25</v>
      </c>
      <c r="I2809" s="1" t="s">
        <v>3686</v>
      </c>
      <c r="J2809">
        <v>71.951999999999998</v>
      </c>
      <c r="K2809">
        <v>6</v>
      </c>
      <c r="L2809">
        <v>5.3963999999999999</v>
      </c>
    </row>
    <row r="2810" spans="1:12" x14ac:dyDescent="0.25">
      <c r="A2810" s="1" t="s">
        <v>3685</v>
      </c>
      <c r="B2810" s="2">
        <v>41832</v>
      </c>
      <c r="C2810" s="2">
        <v>41837</v>
      </c>
      <c r="D2810" s="1" t="s">
        <v>2319</v>
      </c>
      <c r="E2810" s="1" t="s">
        <v>14</v>
      </c>
      <c r="F2810" s="1" t="s">
        <v>197</v>
      </c>
      <c r="G2810" s="1" t="s">
        <v>16</v>
      </c>
      <c r="H2810" s="1" t="s">
        <v>27</v>
      </c>
      <c r="I2810" s="1" t="s">
        <v>888</v>
      </c>
      <c r="J2810">
        <v>29.8</v>
      </c>
      <c r="K2810">
        <v>5</v>
      </c>
      <c r="L2810">
        <v>9.3125</v>
      </c>
    </row>
    <row r="2811" spans="1:12" x14ac:dyDescent="0.25">
      <c r="A2811" s="1" t="s">
        <v>3687</v>
      </c>
      <c r="B2811" s="2">
        <v>41717</v>
      </c>
      <c r="C2811" s="2">
        <v>41722</v>
      </c>
      <c r="D2811" s="1" t="s">
        <v>1669</v>
      </c>
      <c r="E2811" s="1" t="s">
        <v>14</v>
      </c>
      <c r="F2811" s="1" t="s">
        <v>36</v>
      </c>
      <c r="G2811" s="1" t="s">
        <v>37</v>
      </c>
      <c r="H2811" s="1" t="s">
        <v>23</v>
      </c>
      <c r="I2811" s="1" t="s">
        <v>583</v>
      </c>
      <c r="J2811">
        <v>46.2</v>
      </c>
      <c r="K2811">
        <v>4</v>
      </c>
      <c r="L2811">
        <v>21.251999999999999</v>
      </c>
    </row>
    <row r="2812" spans="1:12" x14ac:dyDescent="0.25">
      <c r="A2812" s="1" t="s">
        <v>3688</v>
      </c>
      <c r="B2812" s="2">
        <v>41818</v>
      </c>
      <c r="C2812" s="2">
        <v>41820</v>
      </c>
      <c r="D2812" s="1" t="s">
        <v>3461</v>
      </c>
      <c r="E2812" s="1" t="s">
        <v>14</v>
      </c>
      <c r="F2812" s="1" t="s">
        <v>36</v>
      </c>
      <c r="G2812" s="1" t="s">
        <v>37</v>
      </c>
      <c r="H2812" s="1" t="s">
        <v>67</v>
      </c>
      <c r="I2812" s="1" t="s">
        <v>3170</v>
      </c>
      <c r="J2812">
        <v>19.440000000000001</v>
      </c>
      <c r="K2812">
        <v>3</v>
      </c>
      <c r="L2812">
        <v>9.3312000000000008</v>
      </c>
    </row>
    <row r="2813" spans="1:12" x14ac:dyDescent="0.25">
      <c r="A2813" s="1" t="s">
        <v>3688</v>
      </c>
      <c r="B2813" s="2">
        <v>41818</v>
      </c>
      <c r="C2813" s="2">
        <v>41820</v>
      </c>
      <c r="D2813" s="1" t="s">
        <v>3461</v>
      </c>
      <c r="E2813" s="1" t="s">
        <v>14</v>
      </c>
      <c r="F2813" s="1" t="s">
        <v>36</v>
      </c>
      <c r="G2813" s="1" t="s">
        <v>37</v>
      </c>
      <c r="H2813" s="1" t="s">
        <v>21</v>
      </c>
      <c r="I2813" s="1" t="s">
        <v>3689</v>
      </c>
      <c r="J2813">
        <v>126.3</v>
      </c>
      <c r="K2813">
        <v>3</v>
      </c>
      <c r="L2813">
        <v>40.415999999999997</v>
      </c>
    </row>
    <row r="2814" spans="1:12" x14ac:dyDescent="0.25">
      <c r="A2814" s="1" t="s">
        <v>3688</v>
      </c>
      <c r="B2814" s="2">
        <v>41818</v>
      </c>
      <c r="C2814" s="2">
        <v>41820</v>
      </c>
      <c r="D2814" s="1" t="s">
        <v>3461</v>
      </c>
      <c r="E2814" s="1" t="s">
        <v>14</v>
      </c>
      <c r="F2814" s="1" t="s">
        <v>36</v>
      </c>
      <c r="G2814" s="1" t="s">
        <v>37</v>
      </c>
      <c r="H2814" s="1" t="s">
        <v>58</v>
      </c>
      <c r="I2814" s="1" t="s">
        <v>199</v>
      </c>
      <c r="J2814">
        <v>1287.45</v>
      </c>
      <c r="K2814">
        <v>5</v>
      </c>
      <c r="L2814">
        <v>244.6155</v>
      </c>
    </row>
    <row r="2815" spans="1:12" x14ac:dyDescent="0.25">
      <c r="A2815" s="1" t="s">
        <v>3690</v>
      </c>
      <c r="B2815" s="2">
        <v>41184</v>
      </c>
      <c r="C2815" s="2">
        <v>41186</v>
      </c>
      <c r="D2815" s="1" t="s">
        <v>2707</v>
      </c>
      <c r="E2815" s="1" t="s">
        <v>14</v>
      </c>
      <c r="F2815" s="1" t="s">
        <v>3317</v>
      </c>
      <c r="G2815" s="1" t="s">
        <v>88</v>
      </c>
      <c r="H2815" s="1" t="s">
        <v>21</v>
      </c>
      <c r="I2815" s="1" t="s">
        <v>1637</v>
      </c>
      <c r="J2815">
        <v>11.032</v>
      </c>
      <c r="K2815">
        <v>1</v>
      </c>
      <c r="L2815">
        <v>3.0337999999999998</v>
      </c>
    </row>
    <row r="2816" spans="1:12" x14ac:dyDescent="0.25">
      <c r="A2816" s="1" t="s">
        <v>3690</v>
      </c>
      <c r="B2816" s="2">
        <v>41184</v>
      </c>
      <c r="C2816" s="2">
        <v>41186</v>
      </c>
      <c r="D2816" s="1" t="s">
        <v>2707</v>
      </c>
      <c r="E2816" s="1" t="s">
        <v>14</v>
      </c>
      <c r="F2816" s="1" t="s">
        <v>3317</v>
      </c>
      <c r="G2816" s="1" t="s">
        <v>88</v>
      </c>
      <c r="H2816" s="1" t="s">
        <v>58</v>
      </c>
      <c r="I2816" s="1" t="s">
        <v>170</v>
      </c>
      <c r="J2816">
        <v>53.04</v>
      </c>
      <c r="K2816">
        <v>3</v>
      </c>
      <c r="L2816">
        <v>-4.641</v>
      </c>
    </row>
    <row r="2817" spans="1:12" x14ac:dyDescent="0.25">
      <c r="A2817" s="1" t="s">
        <v>3691</v>
      </c>
      <c r="B2817" s="2">
        <v>41673</v>
      </c>
      <c r="C2817" s="2">
        <v>41678</v>
      </c>
      <c r="D2817" s="1" t="s">
        <v>1530</v>
      </c>
      <c r="E2817" s="1" t="s">
        <v>14</v>
      </c>
      <c r="F2817" s="1" t="s">
        <v>197</v>
      </c>
      <c r="G2817" s="1" t="s">
        <v>16</v>
      </c>
      <c r="H2817" s="1" t="s">
        <v>21</v>
      </c>
      <c r="I2817" s="1" t="s">
        <v>3692</v>
      </c>
      <c r="J2817">
        <v>210.58</v>
      </c>
      <c r="K2817">
        <v>2</v>
      </c>
      <c r="L2817">
        <v>12.6348</v>
      </c>
    </row>
    <row r="2818" spans="1:12" x14ac:dyDescent="0.25">
      <c r="A2818" s="1" t="s">
        <v>3691</v>
      </c>
      <c r="B2818" s="2">
        <v>41673</v>
      </c>
      <c r="C2818" s="2">
        <v>41678</v>
      </c>
      <c r="D2818" s="1" t="s">
        <v>1530</v>
      </c>
      <c r="E2818" s="1" t="s">
        <v>14</v>
      </c>
      <c r="F2818" s="1" t="s">
        <v>197</v>
      </c>
      <c r="G2818" s="1" t="s">
        <v>16</v>
      </c>
      <c r="H2818" s="1" t="s">
        <v>27</v>
      </c>
      <c r="I2818" s="1" t="s">
        <v>2084</v>
      </c>
      <c r="J2818">
        <v>30.96</v>
      </c>
      <c r="K2818">
        <v>2</v>
      </c>
      <c r="L2818">
        <v>10.061999999999999</v>
      </c>
    </row>
    <row r="2819" spans="1:12" x14ac:dyDescent="0.25">
      <c r="A2819" s="1" t="s">
        <v>3691</v>
      </c>
      <c r="B2819" s="2">
        <v>41673</v>
      </c>
      <c r="C2819" s="2">
        <v>41678</v>
      </c>
      <c r="D2819" s="1" t="s">
        <v>1530</v>
      </c>
      <c r="E2819" s="1" t="s">
        <v>14</v>
      </c>
      <c r="F2819" s="1" t="s">
        <v>197</v>
      </c>
      <c r="G2819" s="1" t="s">
        <v>16</v>
      </c>
      <c r="H2819" s="1" t="s">
        <v>736</v>
      </c>
      <c r="I2819" s="1" t="s">
        <v>3693</v>
      </c>
      <c r="J2819">
        <v>239.98400000000001</v>
      </c>
      <c r="K2819">
        <v>2</v>
      </c>
      <c r="L2819">
        <v>38.997399999999999</v>
      </c>
    </row>
    <row r="2820" spans="1:12" x14ac:dyDescent="0.25">
      <c r="A2820" s="1" t="s">
        <v>3694</v>
      </c>
      <c r="B2820" s="2">
        <v>41638</v>
      </c>
      <c r="C2820" s="2">
        <v>41642</v>
      </c>
      <c r="D2820" s="1" t="s">
        <v>3695</v>
      </c>
      <c r="E2820" s="1" t="s">
        <v>14</v>
      </c>
      <c r="F2820" s="1" t="s">
        <v>1421</v>
      </c>
      <c r="G2820" s="1" t="s">
        <v>16</v>
      </c>
      <c r="H2820" s="1" t="s">
        <v>43</v>
      </c>
      <c r="I2820" s="1" t="s">
        <v>666</v>
      </c>
      <c r="J2820">
        <v>14.03</v>
      </c>
      <c r="K2820">
        <v>1</v>
      </c>
      <c r="L2820">
        <v>4.0686999999999998</v>
      </c>
    </row>
    <row r="2821" spans="1:12" x14ac:dyDescent="0.25">
      <c r="A2821" s="1" t="s">
        <v>3694</v>
      </c>
      <c r="B2821" s="2">
        <v>41638</v>
      </c>
      <c r="C2821" s="2">
        <v>41642</v>
      </c>
      <c r="D2821" s="1" t="s">
        <v>3695</v>
      </c>
      <c r="E2821" s="1" t="s">
        <v>14</v>
      </c>
      <c r="F2821" s="1" t="s">
        <v>1421</v>
      </c>
      <c r="G2821" s="1" t="s">
        <v>16</v>
      </c>
      <c r="H2821" s="1" t="s">
        <v>122</v>
      </c>
      <c r="I2821" s="1" t="s">
        <v>2451</v>
      </c>
      <c r="J2821">
        <v>27.96</v>
      </c>
      <c r="K2821">
        <v>2</v>
      </c>
      <c r="L2821">
        <v>7.2695999999999996</v>
      </c>
    </row>
    <row r="2822" spans="1:12" x14ac:dyDescent="0.25">
      <c r="A2822" s="1" t="s">
        <v>3696</v>
      </c>
      <c r="B2822" s="2">
        <v>41530</v>
      </c>
      <c r="C2822" s="2">
        <v>41531</v>
      </c>
      <c r="D2822" s="1" t="s">
        <v>1715</v>
      </c>
      <c r="E2822" s="1" t="s">
        <v>14</v>
      </c>
      <c r="F2822" s="1" t="s">
        <v>315</v>
      </c>
      <c r="G2822" s="1" t="s">
        <v>96</v>
      </c>
      <c r="H2822" s="1" t="s">
        <v>25</v>
      </c>
      <c r="I2822" s="1" t="s">
        <v>3697</v>
      </c>
      <c r="J2822">
        <v>146.952</v>
      </c>
      <c r="K2822">
        <v>3</v>
      </c>
      <c r="L2822">
        <v>9.1844999999999999</v>
      </c>
    </row>
    <row r="2823" spans="1:12" x14ac:dyDescent="0.25">
      <c r="A2823" s="1" t="s">
        <v>3696</v>
      </c>
      <c r="B2823" s="2">
        <v>41530</v>
      </c>
      <c r="C2823" s="2">
        <v>41531</v>
      </c>
      <c r="D2823" s="1" t="s">
        <v>1715</v>
      </c>
      <c r="E2823" s="1" t="s">
        <v>14</v>
      </c>
      <c r="F2823" s="1" t="s">
        <v>315</v>
      </c>
      <c r="G2823" s="1" t="s">
        <v>96</v>
      </c>
      <c r="H2823" s="1" t="s">
        <v>110</v>
      </c>
      <c r="I2823" s="1" t="s">
        <v>1531</v>
      </c>
      <c r="J2823">
        <v>83.135999999999996</v>
      </c>
      <c r="K2823">
        <v>4</v>
      </c>
      <c r="L2823">
        <v>5.1959999999999997</v>
      </c>
    </row>
    <row r="2824" spans="1:12" x14ac:dyDescent="0.25">
      <c r="A2824" s="1" t="s">
        <v>3698</v>
      </c>
      <c r="B2824" s="2">
        <v>40988</v>
      </c>
      <c r="C2824" s="2">
        <v>40990</v>
      </c>
      <c r="D2824" s="1" t="s">
        <v>3193</v>
      </c>
      <c r="E2824" s="1" t="s">
        <v>14</v>
      </c>
      <c r="F2824" s="1" t="s">
        <v>443</v>
      </c>
      <c r="G2824" s="1" t="s">
        <v>88</v>
      </c>
      <c r="H2824" s="1" t="s">
        <v>43</v>
      </c>
      <c r="I2824" s="1" t="s">
        <v>2874</v>
      </c>
      <c r="J2824">
        <v>29.303999999999998</v>
      </c>
      <c r="K2824">
        <v>3</v>
      </c>
      <c r="L2824">
        <v>2.5640999999999998</v>
      </c>
    </row>
    <row r="2825" spans="1:12" x14ac:dyDescent="0.25">
      <c r="A2825" s="1" t="s">
        <v>3699</v>
      </c>
      <c r="B2825" s="2">
        <v>41533</v>
      </c>
      <c r="C2825" s="2">
        <v>41538</v>
      </c>
      <c r="D2825" s="1" t="s">
        <v>2816</v>
      </c>
      <c r="E2825" s="1" t="s">
        <v>14</v>
      </c>
      <c r="F2825" s="1" t="s">
        <v>3700</v>
      </c>
      <c r="G2825" s="1" t="s">
        <v>1760</v>
      </c>
      <c r="H2825" s="1" t="s">
        <v>27</v>
      </c>
      <c r="I2825" s="1" t="s">
        <v>3506</v>
      </c>
      <c r="J2825">
        <v>20.416</v>
      </c>
      <c r="K2825">
        <v>4</v>
      </c>
      <c r="L2825">
        <v>6.6352000000000002</v>
      </c>
    </row>
    <row r="2826" spans="1:12" x14ac:dyDescent="0.25">
      <c r="A2826" s="1" t="s">
        <v>3699</v>
      </c>
      <c r="B2826" s="2">
        <v>41533</v>
      </c>
      <c r="C2826" s="2">
        <v>41538</v>
      </c>
      <c r="D2826" s="1" t="s">
        <v>2816</v>
      </c>
      <c r="E2826" s="1" t="s">
        <v>14</v>
      </c>
      <c r="F2826" s="1" t="s">
        <v>3700</v>
      </c>
      <c r="G2826" s="1" t="s">
        <v>1760</v>
      </c>
      <c r="H2826" s="1" t="s">
        <v>31</v>
      </c>
      <c r="I2826" s="1" t="s">
        <v>787</v>
      </c>
      <c r="J2826">
        <v>1128.3900000000001</v>
      </c>
      <c r="K2826">
        <v>3</v>
      </c>
      <c r="L2826">
        <v>259.52969999999999</v>
      </c>
    </row>
    <row r="2827" spans="1:12" x14ac:dyDescent="0.25">
      <c r="A2827" s="1" t="s">
        <v>3701</v>
      </c>
      <c r="B2827" s="2">
        <v>41788</v>
      </c>
      <c r="C2827" s="2">
        <v>41793</v>
      </c>
      <c r="D2827" s="1" t="s">
        <v>2586</v>
      </c>
      <c r="E2827" s="1" t="s">
        <v>14</v>
      </c>
      <c r="F2827" s="1" t="s">
        <v>105</v>
      </c>
      <c r="G2827" s="1" t="s">
        <v>73</v>
      </c>
      <c r="H2827" s="1" t="s">
        <v>25</v>
      </c>
      <c r="I2827" s="1" t="s">
        <v>3702</v>
      </c>
      <c r="J2827">
        <v>195.96</v>
      </c>
      <c r="K2827">
        <v>5</v>
      </c>
      <c r="L2827">
        <v>19.596</v>
      </c>
    </row>
    <row r="2828" spans="1:12" x14ac:dyDescent="0.25">
      <c r="A2828" s="1" t="s">
        <v>3701</v>
      </c>
      <c r="B2828" s="2">
        <v>41788</v>
      </c>
      <c r="C2828" s="2">
        <v>41793</v>
      </c>
      <c r="D2828" s="1" t="s">
        <v>2586</v>
      </c>
      <c r="E2828" s="1" t="s">
        <v>14</v>
      </c>
      <c r="F2828" s="1" t="s">
        <v>105</v>
      </c>
      <c r="G2828" s="1" t="s">
        <v>73</v>
      </c>
      <c r="H2828" s="1" t="s">
        <v>67</v>
      </c>
      <c r="I2828" s="1" t="s">
        <v>1772</v>
      </c>
      <c r="J2828">
        <v>15.552</v>
      </c>
      <c r="K2828">
        <v>3</v>
      </c>
      <c r="L2828">
        <v>5.4432</v>
      </c>
    </row>
    <row r="2829" spans="1:12" x14ac:dyDescent="0.25">
      <c r="A2829" s="1" t="s">
        <v>3701</v>
      </c>
      <c r="B2829" s="2">
        <v>41788</v>
      </c>
      <c r="C2829" s="2">
        <v>41793</v>
      </c>
      <c r="D2829" s="1" t="s">
        <v>2586</v>
      </c>
      <c r="E2829" s="1" t="s">
        <v>14</v>
      </c>
      <c r="F2829" s="1" t="s">
        <v>105</v>
      </c>
      <c r="G2829" s="1" t="s">
        <v>73</v>
      </c>
      <c r="H2829" s="1" t="s">
        <v>58</v>
      </c>
      <c r="I2829" s="1" t="s">
        <v>3167</v>
      </c>
      <c r="J2829">
        <v>271.96800000000002</v>
      </c>
      <c r="K2829">
        <v>4</v>
      </c>
      <c r="L2829">
        <v>54.393599999999999</v>
      </c>
    </row>
    <row r="2830" spans="1:12" x14ac:dyDescent="0.25">
      <c r="A2830" s="1" t="s">
        <v>3703</v>
      </c>
      <c r="B2830" s="2">
        <v>40896</v>
      </c>
      <c r="C2830" s="2">
        <v>40898</v>
      </c>
      <c r="D2830" s="1" t="s">
        <v>2237</v>
      </c>
      <c r="E2830" s="1" t="s">
        <v>14</v>
      </c>
      <c r="F2830" s="1" t="s">
        <v>15</v>
      </c>
      <c r="G2830" s="1" t="s">
        <v>16</v>
      </c>
      <c r="H2830" s="1" t="s">
        <v>17</v>
      </c>
      <c r="I2830" s="1" t="s">
        <v>3085</v>
      </c>
      <c r="J2830">
        <v>14.62</v>
      </c>
      <c r="K2830">
        <v>2</v>
      </c>
      <c r="L2830">
        <v>6.8714000000000004</v>
      </c>
    </row>
    <row r="2831" spans="1:12" x14ac:dyDescent="0.25">
      <c r="A2831" s="1" t="s">
        <v>3703</v>
      </c>
      <c r="B2831" s="2">
        <v>40896</v>
      </c>
      <c r="C2831" s="2">
        <v>40898</v>
      </c>
      <c r="D2831" s="1" t="s">
        <v>2237</v>
      </c>
      <c r="E2831" s="1" t="s">
        <v>14</v>
      </c>
      <c r="F2831" s="1" t="s">
        <v>15</v>
      </c>
      <c r="G2831" s="1" t="s">
        <v>16</v>
      </c>
      <c r="H2831" s="1" t="s">
        <v>119</v>
      </c>
      <c r="I2831" s="1" t="s">
        <v>1357</v>
      </c>
      <c r="J2831">
        <v>22.55</v>
      </c>
      <c r="K2831">
        <v>5</v>
      </c>
      <c r="L2831">
        <v>8.7944999999999993</v>
      </c>
    </row>
    <row r="2832" spans="1:12" x14ac:dyDescent="0.25">
      <c r="A2832" s="1" t="s">
        <v>3703</v>
      </c>
      <c r="B2832" s="2">
        <v>40896</v>
      </c>
      <c r="C2832" s="2">
        <v>40898</v>
      </c>
      <c r="D2832" s="1" t="s">
        <v>2237</v>
      </c>
      <c r="E2832" s="1" t="s">
        <v>14</v>
      </c>
      <c r="F2832" s="1" t="s">
        <v>15</v>
      </c>
      <c r="G2832" s="1" t="s">
        <v>16</v>
      </c>
      <c r="H2832" s="1" t="s">
        <v>25</v>
      </c>
      <c r="I2832" s="1" t="s">
        <v>3704</v>
      </c>
      <c r="J2832">
        <v>583.79999999999995</v>
      </c>
      <c r="K2832">
        <v>5</v>
      </c>
      <c r="L2832">
        <v>72.974999999999994</v>
      </c>
    </row>
    <row r="2833" spans="1:12" x14ac:dyDescent="0.25">
      <c r="A2833" s="1" t="s">
        <v>3703</v>
      </c>
      <c r="B2833" s="2">
        <v>40896</v>
      </c>
      <c r="C2833" s="2">
        <v>40898</v>
      </c>
      <c r="D2833" s="1" t="s">
        <v>2237</v>
      </c>
      <c r="E2833" s="1" t="s">
        <v>14</v>
      </c>
      <c r="F2833" s="1" t="s">
        <v>15</v>
      </c>
      <c r="G2833" s="1" t="s">
        <v>16</v>
      </c>
      <c r="H2833" s="1" t="s">
        <v>25</v>
      </c>
      <c r="I2833" s="1" t="s">
        <v>1837</v>
      </c>
      <c r="J2833">
        <v>211.16800000000001</v>
      </c>
      <c r="K2833">
        <v>4</v>
      </c>
      <c r="L2833">
        <v>15.8376</v>
      </c>
    </row>
    <row r="2834" spans="1:12" x14ac:dyDescent="0.25">
      <c r="A2834" s="1" t="s">
        <v>3705</v>
      </c>
      <c r="B2834" s="2">
        <v>41463</v>
      </c>
      <c r="C2834" s="2">
        <v>41469</v>
      </c>
      <c r="D2834" s="1" t="s">
        <v>161</v>
      </c>
      <c r="E2834" s="1" t="s">
        <v>14</v>
      </c>
      <c r="F2834" s="1" t="s">
        <v>53</v>
      </c>
      <c r="G2834" s="1" t="s">
        <v>42</v>
      </c>
      <c r="H2834" s="1" t="s">
        <v>67</v>
      </c>
      <c r="I2834" s="1" t="s">
        <v>407</v>
      </c>
      <c r="J2834">
        <v>12.96</v>
      </c>
      <c r="K2834">
        <v>2</v>
      </c>
      <c r="L2834">
        <v>6.2207999999999997</v>
      </c>
    </row>
    <row r="2835" spans="1:12" x14ac:dyDescent="0.25">
      <c r="A2835" s="1" t="s">
        <v>3705</v>
      </c>
      <c r="B2835" s="2">
        <v>41463</v>
      </c>
      <c r="C2835" s="2">
        <v>41469</v>
      </c>
      <c r="D2835" s="1" t="s">
        <v>161</v>
      </c>
      <c r="E2835" s="1" t="s">
        <v>14</v>
      </c>
      <c r="F2835" s="1" t="s">
        <v>53</v>
      </c>
      <c r="G2835" s="1" t="s">
        <v>42</v>
      </c>
      <c r="H2835" s="1" t="s">
        <v>23</v>
      </c>
      <c r="I2835" s="1" t="s">
        <v>2630</v>
      </c>
      <c r="J2835">
        <v>45.98</v>
      </c>
      <c r="K2835">
        <v>2</v>
      </c>
      <c r="L2835">
        <v>12.8744</v>
      </c>
    </row>
    <row r="2836" spans="1:12" x14ac:dyDescent="0.25">
      <c r="A2836" s="1" t="s">
        <v>3706</v>
      </c>
      <c r="B2836" s="2">
        <v>41871</v>
      </c>
      <c r="C2836" s="2">
        <v>41875</v>
      </c>
      <c r="D2836" s="1" t="s">
        <v>1993</v>
      </c>
      <c r="E2836" s="1" t="s">
        <v>14</v>
      </c>
      <c r="F2836" s="1" t="s">
        <v>1311</v>
      </c>
      <c r="G2836" s="1" t="s">
        <v>42</v>
      </c>
      <c r="H2836" s="1" t="s">
        <v>27</v>
      </c>
      <c r="I2836" s="1" t="s">
        <v>3116</v>
      </c>
      <c r="J2836">
        <v>102.72</v>
      </c>
      <c r="K2836">
        <v>3</v>
      </c>
      <c r="L2836">
        <v>37.235999999999997</v>
      </c>
    </row>
    <row r="2837" spans="1:12" x14ac:dyDescent="0.25">
      <c r="A2837" s="1" t="s">
        <v>3707</v>
      </c>
      <c r="B2837" s="2">
        <v>41790</v>
      </c>
      <c r="C2837" s="2">
        <v>41795</v>
      </c>
      <c r="D2837" s="1" t="s">
        <v>3602</v>
      </c>
      <c r="E2837" s="1" t="s">
        <v>14</v>
      </c>
      <c r="F2837" s="1" t="s">
        <v>15</v>
      </c>
      <c r="G2837" s="1" t="s">
        <v>16</v>
      </c>
      <c r="H2837" s="1" t="s">
        <v>67</v>
      </c>
      <c r="I2837" s="1" t="s">
        <v>3163</v>
      </c>
      <c r="J2837">
        <v>37.520000000000003</v>
      </c>
      <c r="K2837">
        <v>4</v>
      </c>
      <c r="L2837">
        <v>18.009599999999999</v>
      </c>
    </row>
    <row r="2838" spans="1:12" x14ac:dyDescent="0.25">
      <c r="A2838" s="1" t="s">
        <v>3708</v>
      </c>
      <c r="B2838" s="2">
        <v>41116</v>
      </c>
      <c r="C2838" s="2">
        <v>41121</v>
      </c>
      <c r="D2838" s="1" t="s">
        <v>592</v>
      </c>
      <c r="E2838" s="1" t="s">
        <v>14</v>
      </c>
      <c r="F2838" s="1" t="s">
        <v>907</v>
      </c>
      <c r="G2838" s="1" t="s">
        <v>73</v>
      </c>
      <c r="H2838" s="1" t="s">
        <v>110</v>
      </c>
      <c r="I2838" s="1" t="s">
        <v>2975</v>
      </c>
      <c r="J2838">
        <v>266.35199999999998</v>
      </c>
      <c r="K2838">
        <v>3</v>
      </c>
      <c r="L2838">
        <v>13.317600000000001</v>
      </c>
    </row>
    <row r="2839" spans="1:12" x14ac:dyDescent="0.25">
      <c r="A2839" s="1" t="s">
        <v>3709</v>
      </c>
      <c r="B2839" s="2">
        <v>41508</v>
      </c>
      <c r="C2839" s="2">
        <v>41511</v>
      </c>
      <c r="D2839" s="1" t="s">
        <v>605</v>
      </c>
      <c r="E2839" s="1" t="s">
        <v>14</v>
      </c>
      <c r="F2839" s="1" t="s">
        <v>36</v>
      </c>
      <c r="G2839" s="1" t="s">
        <v>37</v>
      </c>
      <c r="H2839" s="1" t="s">
        <v>27</v>
      </c>
      <c r="I2839" s="1" t="s">
        <v>696</v>
      </c>
      <c r="J2839">
        <v>33.44</v>
      </c>
      <c r="K2839">
        <v>10</v>
      </c>
      <c r="L2839">
        <v>11.704000000000001</v>
      </c>
    </row>
    <row r="2840" spans="1:12" x14ac:dyDescent="0.25">
      <c r="A2840" s="1" t="s">
        <v>3710</v>
      </c>
      <c r="B2840" s="2">
        <v>40639</v>
      </c>
      <c r="C2840" s="2">
        <v>40643</v>
      </c>
      <c r="D2840" s="1" t="s">
        <v>1126</v>
      </c>
      <c r="E2840" s="1" t="s">
        <v>14</v>
      </c>
      <c r="F2840" s="1" t="s">
        <v>15</v>
      </c>
      <c r="G2840" s="1" t="s">
        <v>16</v>
      </c>
      <c r="H2840" s="1" t="s">
        <v>23</v>
      </c>
      <c r="I2840" s="1" t="s">
        <v>1972</v>
      </c>
      <c r="J2840">
        <v>70.95</v>
      </c>
      <c r="K2840">
        <v>3</v>
      </c>
      <c r="L2840">
        <v>18.446999999999999</v>
      </c>
    </row>
    <row r="2841" spans="1:12" x14ac:dyDescent="0.25">
      <c r="A2841" s="1" t="s">
        <v>3710</v>
      </c>
      <c r="B2841" s="2">
        <v>40639</v>
      </c>
      <c r="C2841" s="2">
        <v>40643</v>
      </c>
      <c r="D2841" s="1" t="s">
        <v>1126</v>
      </c>
      <c r="E2841" s="1" t="s">
        <v>14</v>
      </c>
      <c r="F2841" s="1" t="s">
        <v>15</v>
      </c>
      <c r="G2841" s="1" t="s">
        <v>16</v>
      </c>
      <c r="H2841" s="1" t="s">
        <v>27</v>
      </c>
      <c r="I2841" s="1" t="s">
        <v>99</v>
      </c>
      <c r="J2841">
        <v>65.567999999999998</v>
      </c>
      <c r="K2841">
        <v>2</v>
      </c>
      <c r="L2841">
        <v>23.7684</v>
      </c>
    </row>
    <row r="2842" spans="1:12" x14ac:dyDescent="0.25">
      <c r="A2842" s="1" t="s">
        <v>3710</v>
      </c>
      <c r="B2842" s="2">
        <v>40639</v>
      </c>
      <c r="C2842" s="2">
        <v>40643</v>
      </c>
      <c r="D2842" s="1" t="s">
        <v>1126</v>
      </c>
      <c r="E2842" s="1" t="s">
        <v>14</v>
      </c>
      <c r="F2842" s="1" t="s">
        <v>15</v>
      </c>
      <c r="G2842" s="1" t="s">
        <v>16</v>
      </c>
      <c r="H2842" s="1" t="s">
        <v>58</v>
      </c>
      <c r="I2842" s="1" t="s">
        <v>1462</v>
      </c>
      <c r="J2842">
        <v>299.97000000000003</v>
      </c>
      <c r="K2842">
        <v>3</v>
      </c>
      <c r="L2842">
        <v>131.98679999999999</v>
      </c>
    </row>
    <row r="2843" spans="1:12" x14ac:dyDescent="0.25">
      <c r="A2843" s="1" t="s">
        <v>3711</v>
      </c>
      <c r="B2843" s="2">
        <v>41314</v>
      </c>
      <c r="C2843" s="2">
        <v>41318</v>
      </c>
      <c r="D2843" s="1" t="s">
        <v>2932</v>
      </c>
      <c r="E2843" s="1" t="s">
        <v>14</v>
      </c>
      <c r="F2843" s="1" t="s">
        <v>47</v>
      </c>
      <c r="G2843" s="1" t="s">
        <v>16</v>
      </c>
      <c r="H2843" s="1" t="s">
        <v>58</v>
      </c>
      <c r="I2843" s="1" t="s">
        <v>208</v>
      </c>
      <c r="J2843">
        <v>89.97</v>
      </c>
      <c r="K2843">
        <v>3</v>
      </c>
      <c r="L2843">
        <v>39.586799999999997</v>
      </c>
    </row>
    <row r="2844" spans="1:12" x14ac:dyDescent="0.25">
      <c r="A2844" s="1" t="s">
        <v>3711</v>
      </c>
      <c r="B2844" s="2">
        <v>41314</v>
      </c>
      <c r="C2844" s="2">
        <v>41318</v>
      </c>
      <c r="D2844" s="1" t="s">
        <v>2932</v>
      </c>
      <c r="E2844" s="1" t="s">
        <v>14</v>
      </c>
      <c r="F2844" s="1" t="s">
        <v>47</v>
      </c>
      <c r="G2844" s="1" t="s">
        <v>16</v>
      </c>
      <c r="H2844" s="1" t="s">
        <v>58</v>
      </c>
      <c r="I2844" s="1" t="s">
        <v>3712</v>
      </c>
      <c r="J2844">
        <v>31.86</v>
      </c>
      <c r="K2844">
        <v>2</v>
      </c>
      <c r="L2844">
        <v>11.151</v>
      </c>
    </row>
    <row r="2845" spans="1:12" x14ac:dyDescent="0.25">
      <c r="A2845" s="1" t="s">
        <v>3713</v>
      </c>
      <c r="B2845" s="2">
        <v>41998</v>
      </c>
      <c r="C2845" s="2">
        <v>42004</v>
      </c>
      <c r="D2845" s="1" t="s">
        <v>577</v>
      </c>
      <c r="E2845" s="1" t="s">
        <v>14</v>
      </c>
      <c r="F2845" s="1" t="s">
        <v>1759</v>
      </c>
      <c r="G2845" s="1" t="s">
        <v>1760</v>
      </c>
      <c r="H2845" s="1" t="s">
        <v>27</v>
      </c>
      <c r="I2845" s="1" t="s">
        <v>3714</v>
      </c>
      <c r="J2845">
        <v>21.312000000000001</v>
      </c>
      <c r="K2845">
        <v>3</v>
      </c>
      <c r="L2845">
        <v>7.992</v>
      </c>
    </row>
    <row r="2846" spans="1:12" x14ac:dyDescent="0.25">
      <c r="A2846" s="1" t="s">
        <v>3715</v>
      </c>
      <c r="B2846" s="2">
        <v>41926</v>
      </c>
      <c r="C2846" s="2">
        <v>41933</v>
      </c>
      <c r="D2846" s="1" t="s">
        <v>928</v>
      </c>
      <c r="E2846" s="1" t="s">
        <v>14</v>
      </c>
      <c r="F2846" s="1" t="s">
        <v>1421</v>
      </c>
      <c r="G2846" s="1" t="s">
        <v>16</v>
      </c>
      <c r="H2846" s="1" t="s">
        <v>58</v>
      </c>
      <c r="I2846" s="1" t="s">
        <v>2355</v>
      </c>
      <c r="J2846">
        <v>209.94</v>
      </c>
      <c r="K2846">
        <v>6</v>
      </c>
      <c r="L2846">
        <v>39.888599999999997</v>
      </c>
    </row>
    <row r="2847" spans="1:12" x14ac:dyDescent="0.25">
      <c r="A2847" s="1" t="s">
        <v>3715</v>
      </c>
      <c r="B2847" s="2">
        <v>41926</v>
      </c>
      <c r="C2847" s="2">
        <v>41933</v>
      </c>
      <c r="D2847" s="1" t="s">
        <v>928</v>
      </c>
      <c r="E2847" s="1" t="s">
        <v>14</v>
      </c>
      <c r="F2847" s="1" t="s">
        <v>1421</v>
      </c>
      <c r="G2847" s="1" t="s">
        <v>16</v>
      </c>
      <c r="H2847" s="1" t="s">
        <v>25</v>
      </c>
      <c r="I2847" s="1" t="s">
        <v>3168</v>
      </c>
      <c r="J2847">
        <v>31.984000000000002</v>
      </c>
      <c r="K2847">
        <v>2</v>
      </c>
      <c r="L2847">
        <v>-7.9960000000000004</v>
      </c>
    </row>
    <row r="2848" spans="1:12" x14ac:dyDescent="0.25">
      <c r="A2848" s="1" t="s">
        <v>3715</v>
      </c>
      <c r="B2848" s="2">
        <v>41926</v>
      </c>
      <c r="C2848" s="2">
        <v>41933</v>
      </c>
      <c r="D2848" s="1" t="s">
        <v>928</v>
      </c>
      <c r="E2848" s="1" t="s">
        <v>14</v>
      </c>
      <c r="F2848" s="1" t="s">
        <v>1421</v>
      </c>
      <c r="G2848" s="1" t="s">
        <v>16</v>
      </c>
      <c r="H2848" s="1" t="s">
        <v>27</v>
      </c>
      <c r="I2848" s="1" t="s">
        <v>1352</v>
      </c>
      <c r="J2848">
        <v>5083.96</v>
      </c>
      <c r="K2848">
        <v>5</v>
      </c>
      <c r="L2848">
        <v>1906.4849999999999</v>
      </c>
    </row>
    <row r="2849" spans="1:12" x14ac:dyDescent="0.25">
      <c r="A2849" s="1" t="s">
        <v>3716</v>
      </c>
      <c r="B2849" s="2">
        <v>41583</v>
      </c>
      <c r="C2849" s="2">
        <v>41587</v>
      </c>
      <c r="D2849" s="1" t="s">
        <v>2496</v>
      </c>
      <c r="E2849" s="1" t="s">
        <v>14</v>
      </c>
      <c r="F2849" s="1" t="s">
        <v>197</v>
      </c>
      <c r="G2849" s="1" t="s">
        <v>16</v>
      </c>
      <c r="H2849" s="1" t="s">
        <v>736</v>
      </c>
      <c r="I2849" s="1" t="s">
        <v>2925</v>
      </c>
      <c r="J2849">
        <v>686.4</v>
      </c>
      <c r="K2849">
        <v>2</v>
      </c>
      <c r="L2849">
        <v>77.22</v>
      </c>
    </row>
    <row r="2850" spans="1:12" x14ac:dyDescent="0.25">
      <c r="A2850" s="1" t="s">
        <v>3717</v>
      </c>
      <c r="B2850" s="2">
        <v>41975</v>
      </c>
      <c r="C2850" s="2">
        <v>41980</v>
      </c>
      <c r="D2850" s="1" t="s">
        <v>126</v>
      </c>
      <c r="E2850" s="1" t="s">
        <v>14</v>
      </c>
      <c r="F2850" s="1" t="s">
        <v>36</v>
      </c>
      <c r="G2850" s="1" t="s">
        <v>37</v>
      </c>
      <c r="H2850" s="1" t="s">
        <v>27</v>
      </c>
      <c r="I2850" s="1" t="s">
        <v>2348</v>
      </c>
      <c r="J2850">
        <v>15.92</v>
      </c>
      <c r="K2850">
        <v>5</v>
      </c>
      <c r="L2850">
        <v>5.3730000000000002</v>
      </c>
    </row>
    <row r="2851" spans="1:12" x14ac:dyDescent="0.25">
      <c r="A2851" s="1" t="s">
        <v>3717</v>
      </c>
      <c r="B2851" s="2">
        <v>41975</v>
      </c>
      <c r="C2851" s="2">
        <v>41980</v>
      </c>
      <c r="D2851" s="1" t="s">
        <v>126</v>
      </c>
      <c r="E2851" s="1" t="s">
        <v>14</v>
      </c>
      <c r="F2851" s="1" t="s">
        <v>36</v>
      </c>
      <c r="G2851" s="1" t="s">
        <v>37</v>
      </c>
      <c r="H2851" s="1" t="s">
        <v>21</v>
      </c>
      <c r="I2851" s="1" t="s">
        <v>328</v>
      </c>
      <c r="J2851">
        <v>70.680000000000007</v>
      </c>
      <c r="K2851">
        <v>12</v>
      </c>
      <c r="L2851">
        <v>31.0992</v>
      </c>
    </row>
    <row r="2852" spans="1:12" x14ac:dyDescent="0.25">
      <c r="A2852" s="1" t="s">
        <v>3717</v>
      </c>
      <c r="B2852" s="2">
        <v>41975</v>
      </c>
      <c r="C2852" s="2">
        <v>41980</v>
      </c>
      <c r="D2852" s="1" t="s">
        <v>126</v>
      </c>
      <c r="E2852" s="1" t="s">
        <v>14</v>
      </c>
      <c r="F2852" s="1" t="s">
        <v>36</v>
      </c>
      <c r="G2852" s="1" t="s">
        <v>37</v>
      </c>
      <c r="H2852" s="1" t="s">
        <v>43</v>
      </c>
      <c r="I2852" s="1" t="s">
        <v>2373</v>
      </c>
      <c r="J2852">
        <v>541.24</v>
      </c>
      <c r="K2852">
        <v>4</v>
      </c>
      <c r="L2852">
        <v>5.4123999999999999</v>
      </c>
    </row>
    <row r="2853" spans="1:12" x14ac:dyDescent="0.25">
      <c r="A2853" s="1" t="s">
        <v>3718</v>
      </c>
      <c r="B2853" s="2">
        <v>40991</v>
      </c>
      <c r="C2853" s="2">
        <v>40993</v>
      </c>
      <c r="D2853" s="1" t="s">
        <v>1412</v>
      </c>
      <c r="E2853" s="1" t="s">
        <v>14</v>
      </c>
      <c r="F2853" s="1" t="s">
        <v>15</v>
      </c>
      <c r="G2853" s="1" t="s">
        <v>16</v>
      </c>
      <c r="H2853" s="1" t="s">
        <v>67</v>
      </c>
      <c r="I2853" s="1" t="s">
        <v>2685</v>
      </c>
      <c r="J2853">
        <v>192.72</v>
      </c>
      <c r="K2853">
        <v>11</v>
      </c>
      <c r="L2853">
        <v>92.505600000000001</v>
      </c>
    </row>
    <row r="2854" spans="1:12" x14ac:dyDescent="0.25">
      <c r="A2854" s="1" t="s">
        <v>3718</v>
      </c>
      <c r="B2854" s="2">
        <v>40991</v>
      </c>
      <c r="C2854" s="2">
        <v>40993</v>
      </c>
      <c r="D2854" s="1" t="s">
        <v>1412</v>
      </c>
      <c r="E2854" s="1" t="s">
        <v>14</v>
      </c>
      <c r="F2854" s="1" t="s">
        <v>15</v>
      </c>
      <c r="G2854" s="1" t="s">
        <v>16</v>
      </c>
      <c r="H2854" s="1" t="s">
        <v>58</v>
      </c>
      <c r="I2854" s="1" t="s">
        <v>2494</v>
      </c>
      <c r="J2854">
        <v>239.97</v>
      </c>
      <c r="K2854">
        <v>3</v>
      </c>
      <c r="L2854">
        <v>86.389200000000002</v>
      </c>
    </row>
    <row r="2855" spans="1:12" x14ac:dyDescent="0.25">
      <c r="A2855" s="1" t="s">
        <v>3719</v>
      </c>
      <c r="B2855" s="2">
        <v>40751</v>
      </c>
      <c r="C2855" s="2">
        <v>40754</v>
      </c>
      <c r="D2855" s="1" t="s">
        <v>212</v>
      </c>
      <c r="E2855" s="1" t="s">
        <v>14</v>
      </c>
      <c r="F2855" s="1" t="s">
        <v>15</v>
      </c>
      <c r="G2855" s="1" t="s">
        <v>16</v>
      </c>
      <c r="H2855" s="1" t="s">
        <v>43</v>
      </c>
      <c r="I2855" s="1" t="s">
        <v>3720</v>
      </c>
      <c r="J2855">
        <v>276.27999999999997</v>
      </c>
      <c r="K2855">
        <v>2</v>
      </c>
      <c r="L2855">
        <v>0</v>
      </c>
    </row>
    <row r="2856" spans="1:12" x14ac:dyDescent="0.25">
      <c r="A2856" s="1" t="s">
        <v>3721</v>
      </c>
      <c r="B2856" s="2">
        <v>41975</v>
      </c>
      <c r="C2856" s="2">
        <v>41981</v>
      </c>
      <c r="D2856" s="1" t="s">
        <v>1204</v>
      </c>
      <c r="E2856" s="1" t="s">
        <v>14</v>
      </c>
      <c r="F2856" s="1" t="s">
        <v>1289</v>
      </c>
      <c r="G2856" s="1" t="s">
        <v>16</v>
      </c>
      <c r="H2856" s="1" t="s">
        <v>21</v>
      </c>
      <c r="I2856" s="1" t="s">
        <v>491</v>
      </c>
      <c r="J2856">
        <v>629.64</v>
      </c>
      <c r="K2856">
        <v>9</v>
      </c>
      <c r="L2856">
        <v>107.03879999999999</v>
      </c>
    </row>
    <row r="2857" spans="1:12" x14ac:dyDescent="0.25">
      <c r="A2857" s="1" t="s">
        <v>3722</v>
      </c>
      <c r="B2857" s="2">
        <v>41244</v>
      </c>
      <c r="C2857" s="2">
        <v>41249</v>
      </c>
      <c r="D2857" s="1" t="s">
        <v>3723</v>
      </c>
      <c r="E2857" s="1" t="s">
        <v>14</v>
      </c>
      <c r="F2857" s="1" t="s">
        <v>197</v>
      </c>
      <c r="G2857" s="1" t="s">
        <v>16</v>
      </c>
      <c r="H2857" s="1" t="s">
        <v>110</v>
      </c>
      <c r="I2857" s="1" t="s">
        <v>765</v>
      </c>
      <c r="J2857">
        <v>2676.672</v>
      </c>
      <c r="K2857">
        <v>9</v>
      </c>
      <c r="L2857">
        <v>267.66719999999998</v>
      </c>
    </row>
    <row r="2858" spans="1:12" x14ac:dyDescent="0.25">
      <c r="A2858" s="1" t="s">
        <v>3724</v>
      </c>
      <c r="B2858" s="2">
        <v>41502</v>
      </c>
      <c r="C2858" s="2">
        <v>41509</v>
      </c>
      <c r="D2858" s="1" t="s">
        <v>397</v>
      </c>
      <c r="E2858" s="1" t="s">
        <v>14</v>
      </c>
      <c r="F2858" s="1" t="s">
        <v>15</v>
      </c>
      <c r="G2858" s="1" t="s">
        <v>16</v>
      </c>
      <c r="H2858" s="1" t="s">
        <v>21</v>
      </c>
      <c r="I2858" s="1" t="s">
        <v>3725</v>
      </c>
      <c r="J2858">
        <v>312.02999999999997</v>
      </c>
      <c r="K2858">
        <v>3</v>
      </c>
      <c r="L2858">
        <v>43.684199999999997</v>
      </c>
    </row>
    <row r="2859" spans="1:12" x14ac:dyDescent="0.25">
      <c r="A2859" s="1" t="s">
        <v>3724</v>
      </c>
      <c r="B2859" s="2">
        <v>41502</v>
      </c>
      <c r="C2859" s="2">
        <v>41509</v>
      </c>
      <c r="D2859" s="1" t="s">
        <v>397</v>
      </c>
      <c r="E2859" s="1" t="s">
        <v>14</v>
      </c>
      <c r="F2859" s="1" t="s">
        <v>15</v>
      </c>
      <c r="G2859" s="1" t="s">
        <v>16</v>
      </c>
      <c r="H2859" s="1" t="s">
        <v>43</v>
      </c>
      <c r="I2859" s="1" t="s">
        <v>1194</v>
      </c>
      <c r="J2859">
        <v>17.940000000000001</v>
      </c>
      <c r="K2859">
        <v>3</v>
      </c>
      <c r="L2859">
        <v>3.0497999999999998</v>
      </c>
    </row>
    <row r="2860" spans="1:12" x14ac:dyDescent="0.25">
      <c r="A2860" s="1" t="s">
        <v>3724</v>
      </c>
      <c r="B2860" s="2">
        <v>41502</v>
      </c>
      <c r="C2860" s="2">
        <v>41509</v>
      </c>
      <c r="D2860" s="1" t="s">
        <v>397</v>
      </c>
      <c r="E2860" s="1" t="s">
        <v>14</v>
      </c>
      <c r="F2860" s="1" t="s">
        <v>15</v>
      </c>
      <c r="G2860" s="1" t="s">
        <v>16</v>
      </c>
      <c r="H2860" s="1" t="s">
        <v>25</v>
      </c>
      <c r="I2860" s="1" t="s">
        <v>2893</v>
      </c>
      <c r="J2860">
        <v>165.6</v>
      </c>
      <c r="K2860">
        <v>3</v>
      </c>
      <c r="L2860">
        <v>10.35</v>
      </c>
    </row>
    <row r="2861" spans="1:12" x14ac:dyDescent="0.25">
      <c r="A2861" s="1" t="s">
        <v>3724</v>
      </c>
      <c r="B2861" s="2">
        <v>41502</v>
      </c>
      <c r="C2861" s="2">
        <v>41509</v>
      </c>
      <c r="D2861" s="1" t="s">
        <v>397</v>
      </c>
      <c r="E2861" s="1" t="s">
        <v>14</v>
      </c>
      <c r="F2861" s="1" t="s">
        <v>15</v>
      </c>
      <c r="G2861" s="1" t="s">
        <v>16</v>
      </c>
      <c r="H2861" s="1" t="s">
        <v>67</v>
      </c>
      <c r="I2861" s="1" t="s">
        <v>3163</v>
      </c>
      <c r="J2861">
        <v>37.520000000000003</v>
      </c>
      <c r="K2861">
        <v>4</v>
      </c>
      <c r="L2861">
        <v>18.009599999999999</v>
      </c>
    </row>
    <row r="2862" spans="1:12" x14ac:dyDescent="0.25">
      <c r="A2862" s="1" t="s">
        <v>3726</v>
      </c>
      <c r="B2862" s="2">
        <v>41627</v>
      </c>
      <c r="C2862" s="2">
        <v>41629</v>
      </c>
      <c r="D2862" s="1" t="s">
        <v>1718</v>
      </c>
      <c r="E2862" s="1" t="s">
        <v>14</v>
      </c>
      <c r="F2862" s="1" t="s">
        <v>47</v>
      </c>
      <c r="G2862" s="1" t="s">
        <v>16</v>
      </c>
      <c r="H2862" s="1" t="s">
        <v>25</v>
      </c>
      <c r="I2862" s="1" t="s">
        <v>2767</v>
      </c>
      <c r="J2862">
        <v>66.975999999999999</v>
      </c>
      <c r="K2862">
        <v>7</v>
      </c>
      <c r="L2862">
        <v>6.6976000000000004</v>
      </c>
    </row>
    <row r="2863" spans="1:12" x14ac:dyDescent="0.25">
      <c r="A2863" s="1" t="s">
        <v>3727</v>
      </c>
      <c r="B2863" s="2">
        <v>40934</v>
      </c>
      <c r="C2863" s="2">
        <v>40940</v>
      </c>
      <c r="D2863" s="1" t="s">
        <v>3188</v>
      </c>
      <c r="E2863" s="1" t="s">
        <v>14</v>
      </c>
      <c r="F2863" s="1" t="s">
        <v>2517</v>
      </c>
      <c r="G2863" s="1" t="s">
        <v>16</v>
      </c>
      <c r="H2863" s="1" t="s">
        <v>67</v>
      </c>
      <c r="I2863" s="1" t="s">
        <v>1899</v>
      </c>
      <c r="J2863">
        <v>182.72</v>
      </c>
      <c r="K2863">
        <v>8</v>
      </c>
      <c r="L2863">
        <v>84.051199999999994</v>
      </c>
    </row>
    <row r="2864" spans="1:12" x14ac:dyDescent="0.25">
      <c r="A2864" s="1" t="s">
        <v>3728</v>
      </c>
      <c r="B2864" s="2">
        <v>41179</v>
      </c>
      <c r="C2864" s="2">
        <v>41181</v>
      </c>
      <c r="D2864" s="1" t="s">
        <v>2935</v>
      </c>
      <c r="E2864" s="1" t="s">
        <v>14</v>
      </c>
      <c r="F2864" s="1" t="s">
        <v>36</v>
      </c>
      <c r="G2864" s="1" t="s">
        <v>37</v>
      </c>
      <c r="H2864" s="1" t="s">
        <v>23</v>
      </c>
      <c r="I2864" s="1" t="s">
        <v>1139</v>
      </c>
      <c r="J2864">
        <v>99.2</v>
      </c>
      <c r="K2864">
        <v>5</v>
      </c>
      <c r="L2864">
        <v>25.792000000000002</v>
      </c>
    </row>
    <row r="2865" spans="1:12" x14ac:dyDescent="0.25">
      <c r="A2865" s="1" t="s">
        <v>3729</v>
      </c>
      <c r="B2865" s="2">
        <v>41260</v>
      </c>
      <c r="C2865" s="2">
        <v>41262</v>
      </c>
      <c r="D2865" s="1" t="s">
        <v>1148</v>
      </c>
      <c r="E2865" s="1" t="s">
        <v>14</v>
      </c>
      <c r="F2865" s="1" t="s">
        <v>15</v>
      </c>
      <c r="G2865" s="1" t="s">
        <v>16</v>
      </c>
      <c r="H2865" s="1" t="s">
        <v>23</v>
      </c>
      <c r="I2865" s="1" t="s">
        <v>782</v>
      </c>
      <c r="J2865">
        <v>204.85</v>
      </c>
      <c r="K2865">
        <v>5</v>
      </c>
      <c r="L2865">
        <v>53.261000000000003</v>
      </c>
    </row>
    <row r="2866" spans="1:12" x14ac:dyDescent="0.25">
      <c r="A2866" s="1" t="s">
        <v>3729</v>
      </c>
      <c r="B2866" s="2">
        <v>41260</v>
      </c>
      <c r="C2866" s="2">
        <v>41262</v>
      </c>
      <c r="D2866" s="1" t="s">
        <v>1148</v>
      </c>
      <c r="E2866" s="1" t="s">
        <v>14</v>
      </c>
      <c r="F2866" s="1" t="s">
        <v>15</v>
      </c>
      <c r="G2866" s="1" t="s">
        <v>16</v>
      </c>
      <c r="H2866" s="1" t="s">
        <v>25</v>
      </c>
      <c r="I2866" s="1" t="s">
        <v>3019</v>
      </c>
      <c r="J2866">
        <v>135.98400000000001</v>
      </c>
      <c r="K2866">
        <v>2</v>
      </c>
      <c r="L2866">
        <v>16.998000000000001</v>
      </c>
    </row>
    <row r="2867" spans="1:12" x14ac:dyDescent="0.25">
      <c r="A2867" s="1" t="s">
        <v>3729</v>
      </c>
      <c r="B2867" s="2">
        <v>41260</v>
      </c>
      <c r="C2867" s="2">
        <v>41262</v>
      </c>
      <c r="D2867" s="1" t="s">
        <v>1148</v>
      </c>
      <c r="E2867" s="1" t="s">
        <v>14</v>
      </c>
      <c r="F2867" s="1" t="s">
        <v>15</v>
      </c>
      <c r="G2867" s="1" t="s">
        <v>16</v>
      </c>
      <c r="H2867" s="1" t="s">
        <v>23</v>
      </c>
      <c r="I2867" s="1" t="s">
        <v>3730</v>
      </c>
      <c r="J2867">
        <v>16.399999999999999</v>
      </c>
      <c r="K2867">
        <v>5</v>
      </c>
      <c r="L2867">
        <v>7.0519999999999996</v>
      </c>
    </row>
    <row r="2868" spans="1:12" x14ac:dyDescent="0.25">
      <c r="A2868" s="1" t="s">
        <v>3729</v>
      </c>
      <c r="B2868" s="2">
        <v>41260</v>
      </c>
      <c r="C2868" s="2">
        <v>41262</v>
      </c>
      <c r="D2868" s="1" t="s">
        <v>1148</v>
      </c>
      <c r="E2868" s="1" t="s">
        <v>14</v>
      </c>
      <c r="F2868" s="1" t="s">
        <v>15</v>
      </c>
      <c r="G2868" s="1" t="s">
        <v>16</v>
      </c>
      <c r="H2868" s="1" t="s">
        <v>27</v>
      </c>
      <c r="I2868" s="1" t="s">
        <v>1430</v>
      </c>
      <c r="J2868">
        <v>92.96</v>
      </c>
      <c r="K2868">
        <v>2</v>
      </c>
      <c r="L2868">
        <v>31.373999999999999</v>
      </c>
    </row>
    <row r="2869" spans="1:12" x14ac:dyDescent="0.25">
      <c r="A2869" s="1" t="s">
        <v>3731</v>
      </c>
      <c r="B2869" s="2">
        <v>41582</v>
      </c>
      <c r="C2869" s="2">
        <v>41584</v>
      </c>
      <c r="D2869" s="1" t="s">
        <v>1025</v>
      </c>
      <c r="E2869" s="1" t="s">
        <v>14</v>
      </c>
      <c r="F2869" s="1" t="s">
        <v>87</v>
      </c>
      <c r="G2869" s="1" t="s">
        <v>88</v>
      </c>
      <c r="H2869" s="1" t="s">
        <v>27</v>
      </c>
      <c r="I2869" s="1" t="s">
        <v>2134</v>
      </c>
      <c r="J2869">
        <v>4.1580000000000004</v>
      </c>
      <c r="K2869">
        <v>7</v>
      </c>
      <c r="L2869">
        <v>-3.4649999999999999</v>
      </c>
    </row>
    <row r="2870" spans="1:12" x14ac:dyDescent="0.25">
      <c r="A2870" s="1" t="s">
        <v>3731</v>
      </c>
      <c r="B2870" s="2">
        <v>41582</v>
      </c>
      <c r="C2870" s="2">
        <v>41584</v>
      </c>
      <c r="D2870" s="1" t="s">
        <v>1025</v>
      </c>
      <c r="E2870" s="1" t="s">
        <v>14</v>
      </c>
      <c r="F2870" s="1" t="s">
        <v>87</v>
      </c>
      <c r="G2870" s="1" t="s">
        <v>88</v>
      </c>
      <c r="H2870" s="1" t="s">
        <v>736</v>
      </c>
      <c r="I2870" s="1" t="s">
        <v>3732</v>
      </c>
      <c r="J2870">
        <v>179.99100000000001</v>
      </c>
      <c r="K2870">
        <v>3</v>
      </c>
      <c r="L2870">
        <v>-251.98740000000001</v>
      </c>
    </row>
    <row r="2871" spans="1:12" x14ac:dyDescent="0.25">
      <c r="A2871" s="1" t="s">
        <v>3733</v>
      </c>
      <c r="B2871" s="2">
        <v>40884</v>
      </c>
      <c r="C2871" s="2">
        <v>40885</v>
      </c>
      <c r="D2871" s="1" t="s">
        <v>692</v>
      </c>
      <c r="E2871" s="1" t="s">
        <v>14</v>
      </c>
      <c r="F2871" s="1" t="s">
        <v>47</v>
      </c>
      <c r="G2871" s="1" t="s">
        <v>16</v>
      </c>
      <c r="H2871" s="1" t="s">
        <v>67</v>
      </c>
      <c r="I2871" s="1" t="s">
        <v>1551</v>
      </c>
      <c r="J2871">
        <v>164.88</v>
      </c>
      <c r="K2871">
        <v>3</v>
      </c>
      <c r="L2871">
        <v>80.791200000000003</v>
      </c>
    </row>
    <row r="2872" spans="1:12" x14ac:dyDescent="0.25">
      <c r="A2872" s="1" t="s">
        <v>3734</v>
      </c>
      <c r="B2872" s="2">
        <v>40862</v>
      </c>
      <c r="C2872" s="2">
        <v>40864</v>
      </c>
      <c r="D2872" s="1" t="s">
        <v>1415</v>
      </c>
      <c r="E2872" s="1" t="s">
        <v>14</v>
      </c>
      <c r="F2872" s="1" t="s">
        <v>47</v>
      </c>
      <c r="G2872" s="1" t="s">
        <v>16</v>
      </c>
      <c r="H2872" s="1" t="s">
        <v>122</v>
      </c>
      <c r="I2872" s="1" t="s">
        <v>431</v>
      </c>
      <c r="J2872">
        <v>10.95</v>
      </c>
      <c r="K2872">
        <v>3</v>
      </c>
      <c r="L2872">
        <v>3.2850000000000001</v>
      </c>
    </row>
    <row r="2873" spans="1:12" x14ac:dyDescent="0.25">
      <c r="A2873" s="1" t="s">
        <v>3735</v>
      </c>
      <c r="B2873" s="2">
        <v>40901</v>
      </c>
      <c r="C2873" s="2">
        <v>40903</v>
      </c>
      <c r="D2873" s="1" t="s">
        <v>3736</v>
      </c>
      <c r="E2873" s="1" t="s">
        <v>14</v>
      </c>
      <c r="F2873" s="1" t="s">
        <v>197</v>
      </c>
      <c r="G2873" s="1" t="s">
        <v>16</v>
      </c>
      <c r="H2873" s="1" t="s">
        <v>29</v>
      </c>
      <c r="I2873" s="1" t="s">
        <v>3481</v>
      </c>
      <c r="J2873">
        <v>13.97</v>
      </c>
      <c r="K2873">
        <v>1</v>
      </c>
      <c r="L2873">
        <v>3.6322000000000001</v>
      </c>
    </row>
    <row r="2874" spans="1:12" x14ac:dyDescent="0.25">
      <c r="A2874" s="1" t="s">
        <v>3737</v>
      </c>
      <c r="B2874" s="2">
        <v>40806</v>
      </c>
      <c r="C2874" s="2">
        <v>40810</v>
      </c>
      <c r="D2874" s="1" t="s">
        <v>822</v>
      </c>
      <c r="E2874" s="1" t="s">
        <v>14</v>
      </c>
      <c r="F2874" s="1" t="s">
        <v>197</v>
      </c>
      <c r="G2874" s="1" t="s">
        <v>16</v>
      </c>
      <c r="H2874" s="1" t="s">
        <v>67</v>
      </c>
      <c r="I2874" s="1" t="s">
        <v>3358</v>
      </c>
      <c r="J2874">
        <v>8.56</v>
      </c>
      <c r="K2874">
        <v>2</v>
      </c>
      <c r="L2874">
        <v>3.8519999999999999</v>
      </c>
    </row>
    <row r="2875" spans="1:12" x14ac:dyDescent="0.25">
      <c r="A2875" s="1" t="s">
        <v>3738</v>
      </c>
      <c r="B2875" s="2">
        <v>41755</v>
      </c>
      <c r="C2875" s="2">
        <v>41757</v>
      </c>
      <c r="D2875" s="1" t="s">
        <v>3290</v>
      </c>
      <c r="E2875" s="1" t="s">
        <v>14</v>
      </c>
      <c r="F2875" s="1" t="s">
        <v>15</v>
      </c>
      <c r="G2875" s="1" t="s">
        <v>16</v>
      </c>
      <c r="H2875" s="1" t="s">
        <v>296</v>
      </c>
      <c r="I2875" s="1" t="s">
        <v>3184</v>
      </c>
      <c r="J2875">
        <v>344.98099999999999</v>
      </c>
      <c r="K2875">
        <v>7</v>
      </c>
      <c r="L2875">
        <v>28.4102</v>
      </c>
    </row>
    <row r="2876" spans="1:12" x14ac:dyDescent="0.25">
      <c r="A2876" s="1" t="s">
        <v>3739</v>
      </c>
      <c r="B2876" s="2">
        <v>41914</v>
      </c>
      <c r="C2876" s="2">
        <v>41919</v>
      </c>
      <c r="D2876" s="1" t="s">
        <v>327</v>
      </c>
      <c r="E2876" s="1" t="s">
        <v>14</v>
      </c>
      <c r="F2876" s="1" t="s">
        <v>47</v>
      </c>
      <c r="G2876" s="1" t="s">
        <v>16</v>
      </c>
      <c r="H2876" s="1" t="s">
        <v>58</v>
      </c>
      <c r="I2876" s="1" t="s">
        <v>2281</v>
      </c>
      <c r="J2876">
        <v>104.75</v>
      </c>
      <c r="K2876">
        <v>5</v>
      </c>
      <c r="L2876">
        <v>21.997499999999999</v>
      </c>
    </row>
    <row r="2877" spans="1:12" x14ac:dyDescent="0.25">
      <c r="A2877" s="1" t="s">
        <v>3740</v>
      </c>
      <c r="B2877" s="2">
        <v>40716</v>
      </c>
      <c r="C2877" s="2">
        <v>40716</v>
      </c>
      <c r="D2877" s="1" t="s">
        <v>3741</v>
      </c>
      <c r="E2877" s="1" t="s">
        <v>14</v>
      </c>
      <c r="F2877" s="1" t="s">
        <v>105</v>
      </c>
      <c r="G2877" s="1" t="s">
        <v>73</v>
      </c>
      <c r="H2877" s="1" t="s">
        <v>27</v>
      </c>
      <c r="I2877" s="1" t="s">
        <v>2578</v>
      </c>
      <c r="J2877">
        <v>8.2260000000000009</v>
      </c>
      <c r="K2877">
        <v>3</v>
      </c>
      <c r="L2877">
        <v>-6.0324</v>
      </c>
    </row>
    <row r="2878" spans="1:12" x14ac:dyDescent="0.25">
      <c r="A2878" s="1" t="s">
        <v>3742</v>
      </c>
      <c r="B2878" s="2">
        <v>41004</v>
      </c>
      <c r="C2878" s="2">
        <v>41005</v>
      </c>
      <c r="D2878" s="1" t="s">
        <v>2974</v>
      </c>
      <c r="E2878" s="1" t="s">
        <v>14</v>
      </c>
      <c r="F2878" s="1" t="s">
        <v>1143</v>
      </c>
      <c r="G2878" s="1" t="s">
        <v>37</v>
      </c>
      <c r="H2878" s="1" t="s">
        <v>58</v>
      </c>
      <c r="I2878" s="1" t="s">
        <v>908</v>
      </c>
      <c r="J2878">
        <v>239.94</v>
      </c>
      <c r="K2878">
        <v>6</v>
      </c>
      <c r="L2878">
        <v>26.3934</v>
      </c>
    </row>
    <row r="2879" spans="1:12" x14ac:dyDescent="0.25">
      <c r="A2879" s="1" t="s">
        <v>3742</v>
      </c>
      <c r="B2879" s="2">
        <v>41004</v>
      </c>
      <c r="C2879" s="2">
        <v>41005</v>
      </c>
      <c r="D2879" s="1" t="s">
        <v>2974</v>
      </c>
      <c r="E2879" s="1" t="s">
        <v>14</v>
      </c>
      <c r="F2879" s="1" t="s">
        <v>1143</v>
      </c>
      <c r="G2879" s="1" t="s">
        <v>37</v>
      </c>
      <c r="H2879" s="1" t="s">
        <v>23</v>
      </c>
      <c r="I2879" s="1" t="s">
        <v>3743</v>
      </c>
      <c r="J2879">
        <v>23.84</v>
      </c>
      <c r="K2879">
        <v>8</v>
      </c>
      <c r="L2879">
        <v>6.4367999999999999</v>
      </c>
    </row>
    <row r="2880" spans="1:12" x14ac:dyDescent="0.25">
      <c r="A2880" s="1" t="s">
        <v>3744</v>
      </c>
      <c r="B2880" s="2">
        <v>41717</v>
      </c>
      <c r="C2880" s="2">
        <v>41721</v>
      </c>
      <c r="D2880" s="1" t="s">
        <v>3745</v>
      </c>
      <c r="E2880" s="1" t="s">
        <v>14</v>
      </c>
      <c r="F2880" s="1" t="s">
        <v>15</v>
      </c>
      <c r="G2880" s="1" t="s">
        <v>16</v>
      </c>
      <c r="H2880" s="1" t="s">
        <v>23</v>
      </c>
      <c r="I2880" s="1" t="s">
        <v>1585</v>
      </c>
      <c r="J2880">
        <v>13.9</v>
      </c>
      <c r="K2880">
        <v>5</v>
      </c>
      <c r="L2880">
        <v>3.7530000000000001</v>
      </c>
    </row>
    <row r="2881" spans="1:12" x14ac:dyDescent="0.25">
      <c r="A2881" s="1" t="s">
        <v>3744</v>
      </c>
      <c r="B2881" s="2">
        <v>41717</v>
      </c>
      <c r="C2881" s="2">
        <v>41721</v>
      </c>
      <c r="D2881" s="1" t="s">
        <v>3745</v>
      </c>
      <c r="E2881" s="1" t="s">
        <v>14</v>
      </c>
      <c r="F2881" s="1" t="s">
        <v>15</v>
      </c>
      <c r="G2881" s="1" t="s">
        <v>16</v>
      </c>
      <c r="H2881" s="1" t="s">
        <v>128</v>
      </c>
      <c r="I2881" s="1" t="s">
        <v>2808</v>
      </c>
      <c r="J2881">
        <v>19.399999999999999</v>
      </c>
      <c r="K2881">
        <v>5</v>
      </c>
      <c r="L2881">
        <v>9.3119999999999994</v>
      </c>
    </row>
    <row r="2882" spans="1:12" x14ac:dyDescent="0.25">
      <c r="A2882" s="1" t="s">
        <v>3746</v>
      </c>
      <c r="B2882" s="2">
        <v>41626</v>
      </c>
      <c r="C2882" s="2">
        <v>41632</v>
      </c>
      <c r="D2882" s="1" t="s">
        <v>713</v>
      </c>
      <c r="E2882" s="1" t="s">
        <v>14</v>
      </c>
      <c r="F2882" s="1" t="s">
        <v>157</v>
      </c>
      <c r="G2882" s="1" t="s">
        <v>158</v>
      </c>
      <c r="H2882" s="1" t="s">
        <v>27</v>
      </c>
      <c r="I2882" s="1" t="s">
        <v>573</v>
      </c>
      <c r="J2882">
        <v>13.488</v>
      </c>
      <c r="K2882">
        <v>2</v>
      </c>
      <c r="L2882">
        <v>4.3836000000000004</v>
      </c>
    </row>
    <row r="2883" spans="1:12" x14ac:dyDescent="0.25">
      <c r="A2883" s="1" t="s">
        <v>3746</v>
      </c>
      <c r="B2883" s="2">
        <v>41626</v>
      </c>
      <c r="C2883" s="2">
        <v>41632</v>
      </c>
      <c r="D2883" s="1" t="s">
        <v>713</v>
      </c>
      <c r="E2883" s="1" t="s">
        <v>14</v>
      </c>
      <c r="F2883" s="1" t="s">
        <v>157</v>
      </c>
      <c r="G2883" s="1" t="s">
        <v>158</v>
      </c>
      <c r="H2883" s="1" t="s">
        <v>27</v>
      </c>
      <c r="I2883" s="1" t="s">
        <v>3747</v>
      </c>
      <c r="J2883">
        <v>11.416</v>
      </c>
      <c r="K2883">
        <v>1</v>
      </c>
      <c r="L2883">
        <v>3.8529</v>
      </c>
    </row>
    <row r="2884" spans="1:12" x14ac:dyDescent="0.25">
      <c r="A2884" s="1" t="s">
        <v>3748</v>
      </c>
      <c r="B2884" s="2">
        <v>41360</v>
      </c>
      <c r="C2884" s="2">
        <v>41362</v>
      </c>
      <c r="D2884" s="1" t="s">
        <v>2228</v>
      </c>
      <c r="E2884" s="1" t="s">
        <v>14</v>
      </c>
      <c r="F2884" s="1" t="s">
        <v>2761</v>
      </c>
      <c r="G2884" s="1" t="s">
        <v>1760</v>
      </c>
      <c r="H2884" s="1" t="s">
        <v>67</v>
      </c>
      <c r="I2884" s="1" t="s">
        <v>1825</v>
      </c>
      <c r="J2884">
        <v>17.64</v>
      </c>
      <c r="K2884">
        <v>3</v>
      </c>
      <c r="L2884">
        <v>8.6435999999999993</v>
      </c>
    </row>
    <row r="2885" spans="1:12" x14ac:dyDescent="0.25">
      <c r="A2885" s="1" t="s">
        <v>3748</v>
      </c>
      <c r="B2885" s="2">
        <v>41360</v>
      </c>
      <c r="C2885" s="2">
        <v>41362</v>
      </c>
      <c r="D2885" s="1" t="s">
        <v>2228</v>
      </c>
      <c r="E2885" s="1" t="s">
        <v>14</v>
      </c>
      <c r="F2885" s="1" t="s">
        <v>2761</v>
      </c>
      <c r="G2885" s="1" t="s">
        <v>1760</v>
      </c>
      <c r="H2885" s="1" t="s">
        <v>27</v>
      </c>
      <c r="I2885" s="1" t="s">
        <v>50</v>
      </c>
      <c r="J2885">
        <v>17.04</v>
      </c>
      <c r="K2885">
        <v>3</v>
      </c>
      <c r="L2885">
        <v>5.5380000000000003</v>
      </c>
    </row>
    <row r="2886" spans="1:12" x14ac:dyDescent="0.25">
      <c r="A2886" s="1" t="s">
        <v>3749</v>
      </c>
      <c r="B2886" s="2">
        <v>41509</v>
      </c>
      <c r="C2886" s="2">
        <v>41510</v>
      </c>
      <c r="D2886" s="1" t="s">
        <v>1896</v>
      </c>
      <c r="E2886" s="1" t="s">
        <v>14</v>
      </c>
      <c r="F2886" s="1" t="s">
        <v>1405</v>
      </c>
      <c r="G2886" s="1" t="s">
        <v>96</v>
      </c>
      <c r="H2886" s="1" t="s">
        <v>21</v>
      </c>
      <c r="I2886" s="1" t="s">
        <v>451</v>
      </c>
      <c r="J2886">
        <v>98.328000000000003</v>
      </c>
      <c r="K2886">
        <v>3</v>
      </c>
      <c r="L2886">
        <v>9.8328000000000007</v>
      </c>
    </row>
    <row r="2887" spans="1:12" x14ac:dyDescent="0.25">
      <c r="A2887" s="1" t="s">
        <v>3750</v>
      </c>
      <c r="B2887" s="2">
        <v>41884</v>
      </c>
      <c r="C2887" s="2">
        <v>41884</v>
      </c>
      <c r="D2887" s="1" t="s">
        <v>879</v>
      </c>
      <c r="E2887" s="1" t="s">
        <v>14</v>
      </c>
      <c r="F2887" s="1" t="s">
        <v>36</v>
      </c>
      <c r="G2887" s="1" t="s">
        <v>37</v>
      </c>
      <c r="H2887" s="1" t="s">
        <v>29</v>
      </c>
      <c r="I2887" s="1" t="s">
        <v>3751</v>
      </c>
      <c r="J2887">
        <v>314.60000000000002</v>
      </c>
      <c r="K2887">
        <v>4</v>
      </c>
      <c r="L2887">
        <v>103.818</v>
      </c>
    </row>
    <row r="2888" spans="1:12" x14ac:dyDescent="0.25">
      <c r="A2888" s="1" t="s">
        <v>3750</v>
      </c>
      <c r="B2888" s="2">
        <v>41884</v>
      </c>
      <c r="C2888" s="2">
        <v>41884</v>
      </c>
      <c r="D2888" s="1" t="s">
        <v>879</v>
      </c>
      <c r="E2888" s="1" t="s">
        <v>14</v>
      </c>
      <c r="F2888" s="1" t="s">
        <v>36</v>
      </c>
      <c r="G2888" s="1" t="s">
        <v>37</v>
      </c>
      <c r="H2888" s="1" t="s">
        <v>31</v>
      </c>
      <c r="I2888" s="1" t="s">
        <v>517</v>
      </c>
      <c r="J2888">
        <v>283.56</v>
      </c>
      <c r="K2888">
        <v>4</v>
      </c>
      <c r="L2888">
        <v>45.369599999999998</v>
      </c>
    </row>
    <row r="2889" spans="1:12" x14ac:dyDescent="0.25">
      <c r="A2889" s="1" t="s">
        <v>3752</v>
      </c>
      <c r="B2889" s="2">
        <v>40805</v>
      </c>
      <c r="C2889" s="2">
        <v>40810</v>
      </c>
      <c r="D2889" s="1" t="s">
        <v>3753</v>
      </c>
      <c r="E2889" s="1" t="s">
        <v>14</v>
      </c>
      <c r="F2889" s="1" t="s">
        <v>2547</v>
      </c>
      <c r="G2889" s="1" t="s">
        <v>73</v>
      </c>
      <c r="H2889" s="1" t="s">
        <v>31</v>
      </c>
      <c r="I2889" s="1" t="s">
        <v>3351</v>
      </c>
      <c r="J2889">
        <v>73.915000000000006</v>
      </c>
      <c r="K2889">
        <v>1</v>
      </c>
      <c r="L2889">
        <v>-45.827300000000001</v>
      </c>
    </row>
    <row r="2890" spans="1:12" x14ac:dyDescent="0.25">
      <c r="A2890" s="1" t="s">
        <v>3754</v>
      </c>
      <c r="B2890" s="2">
        <v>41174</v>
      </c>
      <c r="C2890" s="2">
        <v>41178</v>
      </c>
      <c r="D2890" s="1" t="s">
        <v>2183</v>
      </c>
      <c r="E2890" s="1" t="s">
        <v>14</v>
      </c>
      <c r="F2890" s="1" t="s">
        <v>15</v>
      </c>
      <c r="G2890" s="1" t="s">
        <v>16</v>
      </c>
      <c r="H2890" s="1" t="s">
        <v>29</v>
      </c>
      <c r="I2890" s="1" t="s">
        <v>763</v>
      </c>
      <c r="J2890">
        <v>61.44</v>
      </c>
      <c r="K2890">
        <v>3</v>
      </c>
      <c r="L2890">
        <v>16.588799999999999</v>
      </c>
    </row>
    <row r="2891" spans="1:12" x14ac:dyDescent="0.25">
      <c r="A2891" s="1" t="s">
        <v>3755</v>
      </c>
      <c r="B2891" s="2">
        <v>41586</v>
      </c>
      <c r="C2891" s="2">
        <v>41592</v>
      </c>
      <c r="D2891" s="1" t="s">
        <v>1009</v>
      </c>
      <c r="E2891" s="1" t="s">
        <v>14</v>
      </c>
      <c r="F2891" s="1" t="s">
        <v>47</v>
      </c>
      <c r="G2891" s="1" t="s">
        <v>16</v>
      </c>
      <c r="H2891" s="1" t="s">
        <v>58</v>
      </c>
      <c r="I2891" s="1" t="s">
        <v>270</v>
      </c>
      <c r="J2891">
        <v>479.97</v>
      </c>
      <c r="K2891">
        <v>3</v>
      </c>
      <c r="L2891">
        <v>163.18979999999999</v>
      </c>
    </row>
    <row r="2892" spans="1:12" x14ac:dyDescent="0.25">
      <c r="A2892" s="1" t="s">
        <v>3756</v>
      </c>
      <c r="B2892" s="2">
        <v>41990</v>
      </c>
      <c r="C2892" s="2">
        <v>41994</v>
      </c>
      <c r="D2892" s="1" t="s">
        <v>3757</v>
      </c>
      <c r="E2892" s="1" t="s">
        <v>14</v>
      </c>
      <c r="F2892" s="1" t="s">
        <v>1294</v>
      </c>
      <c r="G2892" s="1" t="s">
        <v>16</v>
      </c>
      <c r="H2892" s="1" t="s">
        <v>27</v>
      </c>
      <c r="I2892" s="1" t="s">
        <v>1812</v>
      </c>
      <c r="J2892">
        <v>5.984</v>
      </c>
      <c r="K2892">
        <v>2</v>
      </c>
      <c r="L2892">
        <v>2.2440000000000002</v>
      </c>
    </row>
    <row r="2893" spans="1:12" x14ac:dyDescent="0.25">
      <c r="A2893" s="1" t="s">
        <v>3756</v>
      </c>
      <c r="B2893" s="2">
        <v>41990</v>
      </c>
      <c r="C2893" s="2">
        <v>41994</v>
      </c>
      <c r="D2893" s="1" t="s">
        <v>3757</v>
      </c>
      <c r="E2893" s="1" t="s">
        <v>14</v>
      </c>
      <c r="F2893" s="1" t="s">
        <v>1294</v>
      </c>
      <c r="G2893" s="1" t="s">
        <v>16</v>
      </c>
      <c r="H2893" s="1" t="s">
        <v>58</v>
      </c>
      <c r="I2893" s="1" t="s">
        <v>1402</v>
      </c>
      <c r="J2893">
        <v>189.95</v>
      </c>
      <c r="K2893">
        <v>5</v>
      </c>
      <c r="L2893">
        <v>45.588000000000001</v>
      </c>
    </row>
    <row r="2894" spans="1:12" x14ac:dyDescent="0.25">
      <c r="A2894" s="1" t="s">
        <v>3756</v>
      </c>
      <c r="B2894" s="2">
        <v>41990</v>
      </c>
      <c r="C2894" s="2">
        <v>41994</v>
      </c>
      <c r="D2894" s="1" t="s">
        <v>3757</v>
      </c>
      <c r="E2894" s="1" t="s">
        <v>14</v>
      </c>
      <c r="F2894" s="1" t="s">
        <v>1294</v>
      </c>
      <c r="G2894" s="1" t="s">
        <v>16</v>
      </c>
      <c r="H2894" s="1" t="s">
        <v>58</v>
      </c>
      <c r="I2894" s="1" t="s">
        <v>3118</v>
      </c>
      <c r="J2894">
        <v>149.94999999999999</v>
      </c>
      <c r="K2894">
        <v>5</v>
      </c>
      <c r="L2894">
        <v>31.4895</v>
      </c>
    </row>
    <row r="2895" spans="1:12" x14ac:dyDescent="0.25">
      <c r="A2895" s="1" t="s">
        <v>3756</v>
      </c>
      <c r="B2895" s="2">
        <v>41990</v>
      </c>
      <c r="C2895" s="2">
        <v>41994</v>
      </c>
      <c r="D2895" s="1" t="s">
        <v>3757</v>
      </c>
      <c r="E2895" s="1" t="s">
        <v>14</v>
      </c>
      <c r="F2895" s="1" t="s">
        <v>1294</v>
      </c>
      <c r="G2895" s="1" t="s">
        <v>16</v>
      </c>
      <c r="H2895" s="1" t="s">
        <v>23</v>
      </c>
      <c r="I2895" s="1" t="s">
        <v>3758</v>
      </c>
      <c r="J2895">
        <v>29.95</v>
      </c>
      <c r="K2895">
        <v>5</v>
      </c>
      <c r="L2895">
        <v>8.6854999999999993</v>
      </c>
    </row>
    <row r="2896" spans="1:12" x14ac:dyDescent="0.25">
      <c r="A2896" s="1" t="s">
        <v>3756</v>
      </c>
      <c r="B2896" s="2">
        <v>41990</v>
      </c>
      <c r="C2896" s="2">
        <v>41994</v>
      </c>
      <c r="D2896" s="1" t="s">
        <v>3757</v>
      </c>
      <c r="E2896" s="1" t="s">
        <v>14</v>
      </c>
      <c r="F2896" s="1" t="s">
        <v>1294</v>
      </c>
      <c r="G2896" s="1" t="s">
        <v>16</v>
      </c>
      <c r="H2896" s="1" t="s">
        <v>17</v>
      </c>
      <c r="I2896" s="1" t="s">
        <v>2785</v>
      </c>
      <c r="J2896">
        <v>44.4</v>
      </c>
      <c r="K2896">
        <v>3</v>
      </c>
      <c r="L2896">
        <v>22.2</v>
      </c>
    </row>
    <row r="2897" spans="1:12" x14ac:dyDescent="0.25">
      <c r="A2897" s="1" t="s">
        <v>3759</v>
      </c>
      <c r="B2897" s="2">
        <v>41047</v>
      </c>
      <c r="C2897" s="2">
        <v>41051</v>
      </c>
      <c r="D2897" s="1" t="s">
        <v>2619</v>
      </c>
      <c r="E2897" s="1" t="s">
        <v>14</v>
      </c>
      <c r="F2897" s="1" t="s">
        <v>15</v>
      </c>
      <c r="G2897" s="1" t="s">
        <v>16</v>
      </c>
      <c r="H2897" s="1" t="s">
        <v>67</v>
      </c>
      <c r="I2897" s="1" t="s">
        <v>291</v>
      </c>
      <c r="J2897">
        <v>10.86</v>
      </c>
      <c r="K2897">
        <v>2</v>
      </c>
      <c r="L2897">
        <v>5.3213999999999997</v>
      </c>
    </row>
    <row r="2898" spans="1:12" x14ac:dyDescent="0.25">
      <c r="A2898" s="1" t="s">
        <v>3760</v>
      </c>
      <c r="B2898" s="2">
        <v>40628</v>
      </c>
      <c r="C2898" s="2">
        <v>40633</v>
      </c>
      <c r="D2898" s="1" t="s">
        <v>886</v>
      </c>
      <c r="E2898" s="1" t="s">
        <v>14</v>
      </c>
      <c r="F2898" s="1" t="s">
        <v>47</v>
      </c>
      <c r="G2898" s="1" t="s">
        <v>16</v>
      </c>
      <c r="H2898" s="1" t="s">
        <v>23</v>
      </c>
      <c r="I2898" s="1" t="s">
        <v>1281</v>
      </c>
      <c r="J2898">
        <v>3.36</v>
      </c>
      <c r="K2898">
        <v>2</v>
      </c>
      <c r="L2898">
        <v>0.84</v>
      </c>
    </row>
    <row r="2899" spans="1:12" x14ac:dyDescent="0.25">
      <c r="A2899" s="1" t="s">
        <v>3760</v>
      </c>
      <c r="B2899" s="2">
        <v>40628</v>
      </c>
      <c r="C2899" s="2">
        <v>40633</v>
      </c>
      <c r="D2899" s="1" t="s">
        <v>886</v>
      </c>
      <c r="E2899" s="1" t="s">
        <v>14</v>
      </c>
      <c r="F2899" s="1" t="s">
        <v>47</v>
      </c>
      <c r="G2899" s="1" t="s">
        <v>16</v>
      </c>
      <c r="H2899" s="1" t="s">
        <v>27</v>
      </c>
      <c r="I2899" s="1" t="s">
        <v>509</v>
      </c>
      <c r="J2899">
        <v>27.936</v>
      </c>
      <c r="K2899">
        <v>4</v>
      </c>
      <c r="L2899">
        <v>9.4283999999999999</v>
      </c>
    </row>
    <row r="2900" spans="1:12" x14ac:dyDescent="0.25">
      <c r="A2900" s="1" t="s">
        <v>3760</v>
      </c>
      <c r="B2900" s="2">
        <v>40628</v>
      </c>
      <c r="C2900" s="2">
        <v>40633</v>
      </c>
      <c r="D2900" s="1" t="s">
        <v>886</v>
      </c>
      <c r="E2900" s="1" t="s">
        <v>14</v>
      </c>
      <c r="F2900" s="1" t="s">
        <v>47</v>
      </c>
      <c r="G2900" s="1" t="s">
        <v>16</v>
      </c>
      <c r="H2900" s="1" t="s">
        <v>25</v>
      </c>
      <c r="I2900" s="1" t="s">
        <v>2825</v>
      </c>
      <c r="J2900">
        <v>28.783999999999999</v>
      </c>
      <c r="K2900">
        <v>2</v>
      </c>
      <c r="L2900">
        <v>2.8784000000000001</v>
      </c>
    </row>
    <row r="2901" spans="1:12" x14ac:dyDescent="0.25">
      <c r="A2901" s="1" t="s">
        <v>3761</v>
      </c>
      <c r="B2901" s="2">
        <v>41905</v>
      </c>
      <c r="C2901" s="2">
        <v>41911</v>
      </c>
      <c r="D2901" s="1" t="s">
        <v>1211</v>
      </c>
      <c r="E2901" s="1" t="s">
        <v>14</v>
      </c>
      <c r="F2901" s="1" t="s">
        <v>564</v>
      </c>
      <c r="G2901" s="1" t="s">
        <v>16</v>
      </c>
      <c r="H2901" s="1" t="s">
        <v>122</v>
      </c>
      <c r="I2901" s="1" t="s">
        <v>123</v>
      </c>
      <c r="J2901">
        <v>21.96</v>
      </c>
      <c r="K2901">
        <v>2</v>
      </c>
      <c r="L2901">
        <v>6.1487999999999996</v>
      </c>
    </row>
    <row r="2902" spans="1:12" x14ac:dyDescent="0.25">
      <c r="A2902" s="1" t="s">
        <v>3762</v>
      </c>
      <c r="B2902" s="2">
        <v>41164</v>
      </c>
      <c r="C2902" s="2">
        <v>41169</v>
      </c>
      <c r="D2902" s="1" t="s">
        <v>1182</v>
      </c>
      <c r="E2902" s="1" t="s">
        <v>14</v>
      </c>
      <c r="F2902" s="1" t="s">
        <v>36</v>
      </c>
      <c r="G2902" s="1" t="s">
        <v>37</v>
      </c>
      <c r="H2902" s="1" t="s">
        <v>58</v>
      </c>
      <c r="I2902" s="1" t="s">
        <v>1814</v>
      </c>
      <c r="J2902">
        <v>21.98</v>
      </c>
      <c r="K2902">
        <v>2</v>
      </c>
      <c r="L2902">
        <v>8.5722000000000005</v>
      </c>
    </row>
    <row r="2903" spans="1:12" x14ac:dyDescent="0.25">
      <c r="A2903" s="1" t="s">
        <v>3763</v>
      </c>
      <c r="B2903" s="2">
        <v>41202</v>
      </c>
      <c r="C2903" s="2">
        <v>41206</v>
      </c>
      <c r="D2903" s="1" t="s">
        <v>1565</v>
      </c>
      <c r="E2903" s="1" t="s">
        <v>14</v>
      </c>
      <c r="F2903" s="1" t="s">
        <v>15</v>
      </c>
      <c r="G2903" s="1" t="s">
        <v>16</v>
      </c>
      <c r="H2903" s="1" t="s">
        <v>21</v>
      </c>
      <c r="I2903" s="1" t="s">
        <v>3764</v>
      </c>
      <c r="J2903">
        <v>74.760000000000005</v>
      </c>
      <c r="K2903">
        <v>7</v>
      </c>
      <c r="L2903">
        <v>23.923200000000001</v>
      </c>
    </row>
    <row r="2904" spans="1:12" x14ac:dyDescent="0.25">
      <c r="A2904" s="1" t="s">
        <v>3763</v>
      </c>
      <c r="B2904" s="2">
        <v>41202</v>
      </c>
      <c r="C2904" s="2">
        <v>41206</v>
      </c>
      <c r="D2904" s="1" t="s">
        <v>1565</v>
      </c>
      <c r="E2904" s="1" t="s">
        <v>14</v>
      </c>
      <c r="F2904" s="1" t="s">
        <v>15</v>
      </c>
      <c r="G2904" s="1" t="s">
        <v>16</v>
      </c>
      <c r="H2904" s="1" t="s">
        <v>31</v>
      </c>
      <c r="I2904" s="1" t="s">
        <v>2717</v>
      </c>
      <c r="J2904">
        <v>364.77600000000001</v>
      </c>
      <c r="K2904">
        <v>3</v>
      </c>
      <c r="L2904">
        <v>27.3582</v>
      </c>
    </row>
    <row r="2905" spans="1:12" x14ac:dyDescent="0.25">
      <c r="A2905" s="1" t="s">
        <v>3765</v>
      </c>
      <c r="B2905" s="2">
        <v>41440</v>
      </c>
      <c r="C2905" s="2">
        <v>41444</v>
      </c>
      <c r="D2905" s="1" t="s">
        <v>481</v>
      </c>
      <c r="E2905" s="1" t="s">
        <v>14</v>
      </c>
      <c r="F2905" s="1" t="s">
        <v>36</v>
      </c>
      <c r="G2905" s="1" t="s">
        <v>37</v>
      </c>
      <c r="H2905" s="1" t="s">
        <v>31</v>
      </c>
      <c r="I2905" s="1" t="s">
        <v>786</v>
      </c>
      <c r="J2905">
        <v>1115.17</v>
      </c>
      <c r="K2905">
        <v>7</v>
      </c>
      <c r="L2905">
        <v>334.55099999999999</v>
      </c>
    </row>
    <row r="2906" spans="1:12" x14ac:dyDescent="0.25">
      <c r="A2906" s="1" t="s">
        <v>3766</v>
      </c>
      <c r="B2906" s="2">
        <v>41233</v>
      </c>
      <c r="C2906" s="2">
        <v>41234</v>
      </c>
      <c r="D2906" s="1" t="s">
        <v>2205</v>
      </c>
      <c r="E2906" s="1" t="s">
        <v>14</v>
      </c>
      <c r="F2906" s="1" t="s">
        <v>197</v>
      </c>
      <c r="G2906" s="1" t="s">
        <v>16</v>
      </c>
      <c r="H2906" s="1" t="s">
        <v>27</v>
      </c>
      <c r="I2906" s="1" t="s">
        <v>2139</v>
      </c>
      <c r="J2906">
        <v>89.695999999999998</v>
      </c>
      <c r="K2906">
        <v>4</v>
      </c>
      <c r="L2906">
        <v>33.636000000000003</v>
      </c>
    </row>
    <row r="2907" spans="1:12" x14ac:dyDescent="0.25">
      <c r="A2907" s="1" t="s">
        <v>3766</v>
      </c>
      <c r="B2907" s="2">
        <v>41233</v>
      </c>
      <c r="C2907" s="2">
        <v>41234</v>
      </c>
      <c r="D2907" s="1" t="s">
        <v>2205</v>
      </c>
      <c r="E2907" s="1" t="s">
        <v>14</v>
      </c>
      <c r="F2907" s="1" t="s">
        <v>197</v>
      </c>
      <c r="G2907" s="1" t="s">
        <v>16</v>
      </c>
      <c r="H2907" s="1" t="s">
        <v>17</v>
      </c>
      <c r="I2907" s="1" t="s">
        <v>1822</v>
      </c>
      <c r="J2907">
        <v>50.12</v>
      </c>
      <c r="K2907">
        <v>4</v>
      </c>
      <c r="L2907">
        <v>23.5564</v>
      </c>
    </row>
    <row r="2908" spans="1:12" x14ac:dyDescent="0.25">
      <c r="A2908" s="1" t="s">
        <v>3767</v>
      </c>
      <c r="B2908" s="2">
        <v>41520</v>
      </c>
      <c r="C2908" s="2">
        <v>41523</v>
      </c>
      <c r="D2908" s="1" t="s">
        <v>3195</v>
      </c>
      <c r="E2908" s="1" t="s">
        <v>14</v>
      </c>
      <c r="F2908" s="1" t="s">
        <v>279</v>
      </c>
      <c r="G2908" s="1" t="s">
        <v>37</v>
      </c>
      <c r="H2908" s="1" t="s">
        <v>110</v>
      </c>
      <c r="I2908" s="1" t="s">
        <v>1077</v>
      </c>
      <c r="J2908">
        <v>215.976</v>
      </c>
      <c r="K2908">
        <v>3</v>
      </c>
      <c r="L2908">
        <v>-2.6997</v>
      </c>
    </row>
    <row r="2909" spans="1:12" x14ac:dyDescent="0.25">
      <c r="A2909" s="1" t="s">
        <v>3767</v>
      </c>
      <c r="B2909" s="2">
        <v>41520</v>
      </c>
      <c r="C2909" s="2">
        <v>41523</v>
      </c>
      <c r="D2909" s="1" t="s">
        <v>3195</v>
      </c>
      <c r="E2909" s="1" t="s">
        <v>14</v>
      </c>
      <c r="F2909" s="1" t="s">
        <v>279</v>
      </c>
      <c r="G2909" s="1" t="s">
        <v>37</v>
      </c>
      <c r="H2909" s="1" t="s">
        <v>128</v>
      </c>
      <c r="I2909" s="1" t="s">
        <v>2254</v>
      </c>
      <c r="J2909">
        <v>65.94</v>
      </c>
      <c r="K2909">
        <v>3</v>
      </c>
      <c r="L2909">
        <v>30.991800000000001</v>
      </c>
    </row>
    <row r="2910" spans="1:12" x14ac:dyDescent="0.25">
      <c r="A2910" s="1" t="s">
        <v>3768</v>
      </c>
      <c r="B2910" s="2">
        <v>41894</v>
      </c>
      <c r="C2910" s="2">
        <v>41896</v>
      </c>
      <c r="D2910" s="1" t="s">
        <v>1680</v>
      </c>
      <c r="E2910" s="1" t="s">
        <v>14</v>
      </c>
      <c r="F2910" s="1" t="s">
        <v>564</v>
      </c>
      <c r="G2910" s="1" t="s">
        <v>16</v>
      </c>
      <c r="H2910" s="1" t="s">
        <v>25</v>
      </c>
      <c r="I2910" s="1" t="s">
        <v>2865</v>
      </c>
      <c r="J2910">
        <v>143.952</v>
      </c>
      <c r="K2910">
        <v>6</v>
      </c>
      <c r="L2910">
        <v>17.994</v>
      </c>
    </row>
    <row r="2911" spans="1:12" x14ac:dyDescent="0.25">
      <c r="A2911" s="1" t="s">
        <v>3768</v>
      </c>
      <c r="B2911" s="2">
        <v>41894</v>
      </c>
      <c r="C2911" s="2">
        <v>41896</v>
      </c>
      <c r="D2911" s="1" t="s">
        <v>1680</v>
      </c>
      <c r="E2911" s="1" t="s">
        <v>14</v>
      </c>
      <c r="F2911" s="1" t="s">
        <v>564</v>
      </c>
      <c r="G2911" s="1" t="s">
        <v>16</v>
      </c>
      <c r="H2911" s="1" t="s">
        <v>67</v>
      </c>
      <c r="I2911" s="1" t="s">
        <v>917</v>
      </c>
      <c r="J2911">
        <v>19.440000000000001</v>
      </c>
      <c r="K2911">
        <v>3</v>
      </c>
      <c r="L2911">
        <v>9.3312000000000008</v>
      </c>
    </row>
    <row r="2912" spans="1:12" x14ac:dyDescent="0.25">
      <c r="A2912" s="1" t="s">
        <v>3769</v>
      </c>
      <c r="B2912" s="2">
        <v>41528</v>
      </c>
      <c r="C2912" s="2">
        <v>41530</v>
      </c>
      <c r="D2912" s="1" t="s">
        <v>436</v>
      </c>
      <c r="E2912" s="1" t="s">
        <v>14</v>
      </c>
      <c r="F2912" s="1" t="s">
        <v>15</v>
      </c>
      <c r="G2912" s="1" t="s">
        <v>16</v>
      </c>
      <c r="H2912" s="1" t="s">
        <v>27</v>
      </c>
      <c r="I2912" s="1" t="s">
        <v>3770</v>
      </c>
      <c r="J2912">
        <v>276.78399999999999</v>
      </c>
      <c r="K2912">
        <v>2</v>
      </c>
      <c r="L2912">
        <v>89.954800000000006</v>
      </c>
    </row>
    <row r="2913" spans="1:12" x14ac:dyDescent="0.25">
      <c r="A2913" s="1" t="s">
        <v>3771</v>
      </c>
      <c r="B2913" s="2">
        <v>41312</v>
      </c>
      <c r="C2913" s="2">
        <v>41315</v>
      </c>
      <c r="D2913" s="1" t="s">
        <v>809</v>
      </c>
      <c r="E2913" s="1" t="s">
        <v>14</v>
      </c>
      <c r="F2913" s="1" t="s">
        <v>15</v>
      </c>
      <c r="G2913" s="1" t="s">
        <v>16</v>
      </c>
      <c r="H2913" s="1" t="s">
        <v>25</v>
      </c>
      <c r="I2913" s="1" t="s">
        <v>3204</v>
      </c>
      <c r="J2913">
        <v>623.96</v>
      </c>
      <c r="K2913">
        <v>5</v>
      </c>
      <c r="L2913">
        <v>38.997500000000002</v>
      </c>
    </row>
    <row r="2914" spans="1:12" x14ac:dyDescent="0.25">
      <c r="A2914" s="1" t="s">
        <v>3772</v>
      </c>
      <c r="B2914" s="2">
        <v>41432</v>
      </c>
      <c r="C2914" s="2">
        <v>41438</v>
      </c>
      <c r="D2914" s="1" t="s">
        <v>1464</v>
      </c>
      <c r="E2914" s="1" t="s">
        <v>14</v>
      </c>
      <c r="F2914" s="1" t="s">
        <v>15</v>
      </c>
      <c r="G2914" s="1" t="s">
        <v>16</v>
      </c>
      <c r="H2914" s="1" t="s">
        <v>17</v>
      </c>
      <c r="I2914" s="1" t="s">
        <v>707</v>
      </c>
      <c r="J2914">
        <v>22.05</v>
      </c>
      <c r="K2914">
        <v>7</v>
      </c>
      <c r="L2914">
        <v>10.584</v>
      </c>
    </row>
    <row r="2915" spans="1:12" x14ac:dyDescent="0.25">
      <c r="A2915" s="1" t="s">
        <v>3772</v>
      </c>
      <c r="B2915" s="2">
        <v>41432</v>
      </c>
      <c r="C2915" s="2">
        <v>41438</v>
      </c>
      <c r="D2915" s="1" t="s">
        <v>1464</v>
      </c>
      <c r="E2915" s="1" t="s">
        <v>14</v>
      </c>
      <c r="F2915" s="1" t="s">
        <v>15</v>
      </c>
      <c r="G2915" s="1" t="s">
        <v>16</v>
      </c>
      <c r="H2915" s="1" t="s">
        <v>67</v>
      </c>
      <c r="I2915" s="1" t="s">
        <v>3773</v>
      </c>
      <c r="J2915">
        <v>99.9</v>
      </c>
      <c r="K2915">
        <v>5</v>
      </c>
      <c r="L2915">
        <v>46.953000000000003</v>
      </c>
    </row>
    <row r="2916" spans="1:12" x14ac:dyDescent="0.25">
      <c r="A2916" s="1" t="s">
        <v>3774</v>
      </c>
      <c r="B2916" s="2">
        <v>41717</v>
      </c>
      <c r="C2916" s="2">
        <v>41719</v>
      </c>
      <c r="D2916" s="1" t="s">
        <v>3775</v>
      </c>
      <c r="E2916" s="1" t="s">
        <v>14</v>
      </c>
      <c r="F2916" s="1" t="s">
        <v>15</v>
      </c>
      <c r="G2916" s="1" t="s">
        <v>16</v>
      </c>
      <c r="H2916" s="1" t="s">
        <v>29</v>
      </c>
      <c r="I2916" s="1" t="s">
        <v>439</v>
      </c>
      <c r="J2916">
        <v>90.86</v>
      </c>
      <c r="K2916">
        <v>7</v>
      </c>
      <c r="L2916">
        <v>26.349399999999999</v>
      </c>
    </row>
    <row r="2917" spans="1:12" x14ac:dyDescent="0.25">
      <c r="A2917" s="1" t="s">
        <v>3776</v>
      </c>
      <c r="B2917" s="2">
        <v>41968</v>
      </c>
      <c r="C2917" s="2">
        <v>41968</v>
      </c>
      <c r="D2917" s="1" t="s">
        <v>1865</v>
      </c>
      <c r="E2917" s="1" t="s">
        <v>14</v>
      </c>
      <c r="F2917" s="1" t="s">
        <v>47</v>
      </c>
      <c r="G2917" s="1" t="s">
        <v>16</v>
      </c>
      <c r="H2917" s="1" t="s">
        <v>67</v>
      </c>
      <c r="I2917" s="1" t="s">
        <v>1815</v>
      </c>
      <c r="J2917">
        <v>7.78</v>
      </c>
      <c r="K2917">
        <v>1</v>
      </c>
      <c r="L2917">
        <v>3.5009999999999999</v>
      </c>
    </row>
    <row r="2918" spans="1:12" x14ac:dyDescent="0.25">
      <c r="A2918" s="1" t="s">
        <v>3777</v>
      </c>
      <c r="B2918" s="2">
        <v>41241</v>
      </c>
      <c r="C2918" s="2">
        <v>41246</v>
      </c>
      <c r="D2918" s="1" t="s">
        <v>2178</v>
      </c>
      <c r="E2918" s="1" t="s">
        <v>14</v>
      </c>
      <c r="F2918" s="1" t="s">
        <v>1595</v>
      </c>
      <c r="G2918" s="1" t="s">
        <v>158</v>
      </c>
      <c r="H2918" s="1" t="s">
        <v>23</v>
      </c>
      <c r="I2918" s="1" t="s">
        <v>2294</v>
      </c>
      <c r="J2918">
        <v>8.2799999999999994</v>
      </c>
      <c r="K2918">
        <v>2</v>
      </c>
      <c r="L2918">
        <v>3.4775999999999998</v>
      </c>
    </row>
    <row r="2919" spans="1:12" x14ac:dyDescent="0.25">
      <c r="A2919" s="1" t="s">
        <v>3778</v>
      </c>
      <c r="B2919" s="2">
        <v>41887</v>
      </c>
      <c r="C2919" s="2">
        <v>41888</v>
      </c>
      <c r="D2919" s="1" t="s">
        <v>1752</v>
      </c>
      <c r="E2919" s="1" t="s">
        <v>14</v>
      </c>
      <c r="F2919" s="1" t="s">
        <v>1120</v>
      </c>
      <c r="G2919" s="1" t="s">
        <v>88</v>
      </c>
      <c r="H2919" s="1" t="s">
        <v>27</v>
      </c>
      <c r="I2919" s="1" t="s">
        <v>619</v>
      </c>
      <c r="J2919">
        <v>88.073999999999998</v>
      </c>
      <c r="K2919">
        <v>7</v>
      </c>
      <c r="L2919">
        <v>-58.716000000000001</v>
      </c>
    </row>
    <row r="2920" spans="1:12" x14ac:dyDescent="0.25">
      <c r="A2920" s="1" t="s">
        <v>3779</v>
      </c>
      <c r="B2920" s="2">
        <v>41152</v>
      </c>
      <c r="C2920" s="2">
        <v>41156</v>
      </c>
      <c r="D2920" s="1" t="s">
        <v>1348</v>
      </c>
      <c r="E2920" s="1" t="s">
        <v>14</v>
      </c>
      <c r="F2920" s="1" t="s">
        <v>197</v>
      </c>
      <c r="G2920" s="1" t="s">
        <v>16</v>
      </c>
      <c r="H2920" s="1" t="s">
        <v>25</v>
      </c>
      <c r="I2920" s="1" t="s">
        <v>764</v>
      </c>
      <c r="J2920">
        <v>555.96</v>
      </c>
      <c r="K2920">
        <v>5</v>
      </c>
      <c r="L2920">
        <v>41.697000000000003</v>
      </c>
    </row>
    <row r="2921" spans="1:12" x14ac:dyDescent="0.25">
      <c r="A2921" s="1" t="s">
        <v>3780</v>
      </c>
      <c r="B2921" s="2">
        <v>41913</v>
      </c>
      <c r="C2921" s="2">
        <v>41915</v>
      </c>
      <c r="D2921" s="1" t="s">
        <v>762</v>
      </c>
      <c r="E2921" s="1" t="s">
        <v>14</v>
      </c>
      <c r="F2921" s="1" t="s">
        <v>15</v>
      </c>
      <c r="G2921" s="1" t="s">
        <v>16</v>
      </c>
      <c r="H2921" s="1" t="s">
        <v>58</v>
      </c>
      <c r="I2921" s="1" t="s">
        <v>3781</v>
      </c>
      <c r="J2921">
        <v>159.97999999999999</v>
      </c>
      <c r="K2921">
        <v>2</v>
      </c>
      <c r="L2921">
        <v>47.994</v>
      </c>
    </row>
    <row r="2922" spans="1:12" x14ac:dyDescent="0.25">
      <c r="A2922" s="1" t="s">
        <v>3782</v>
      </c>
      <c r="B2922" s="2">
        <v>41780</v>
      </c>
      <c r="C2922" s="2">
        <v>41786</v>
      </c>
      <c r="D2922" s="1" t="s">
        <v>997</v>
      </c>
      <c r="E2922" s="1" t="s">
        <v>14</v>
      </c>
      <c r="F2922" s="1" t="s">
        <v>284</v>
      </c>
      <c r="G2922" s="1" t="s">
        <v>285</v>
      </c>
      <c r="H2922" s="1" t="s">
        <v>27</v>
      </c>
      <c r="I2922" s="1" t="s">
        <v>2485</v>
      </c>
      <c r="J2922">
        <v>8.2880000000000003</v>
      </c>
      <c r="K2922">
        <v>2</v>
      </c>
      <c r="L2922">
        <v>3.0044</v>
      </c>
    </row>
    <row r="2923" spans="1:12" x14ac:dyDescent="0.25">
      <c r="A2923" s="1" t="s">
        <v>3782</v>
      </c>
      <c r="B2923" s="2">
        <v>41780</v>
      </c>
      <c r="C2923" s="2">
        <v>41786</v>
      </c>
      <c r="D2923" s="1" t="s">
        <v>997</v>
      </c>
      <c r="E2923" s="1" t="s">
        <v>14</v>
      </c>
      <c r="F2923" s="1" t="s">
        <v>284</v>
      </c>
      <c r="G2923" s="1" t="s">
        <v>285</v>
      </c>
      <c r="H2923" s="1" t="s">
        <v>25</v>
      </c>
      <c r="I2923" s="1" t="s">
        <v>3204</v>
      </c>
      <c r="J2923">
        <v>1123.1279999999999</v>
      </c>
      <c r="K2923">
        <v>9</v>
      </c>
      <c r="L2923">
        <v>70.195499999999996</v>
      </c>
    </row>
    <row r="2924" spans="1:12" x14ac:dyDescent="0.25">
      <c r="A2924" s="1" t="s">
        <v>3782</v>
      </c>
      <c r="B2924" s="2">
        <v>41780</v>
      </c>
      <c r="C2924" s="2">
        <v>41786</v>
      </c>
      <c r="D2924" s="1" t="s">
        <v>997</v>
      </c>
      <c r="E2924" s="1" t="s">
        <v>14</v>
      </c>
      <c r="F2924" s="1" t="s">
        <v>284</v>
      </c>
      <c r="G2924" s="1" t="s">
        <v>285</v>
      </c>
      <c r="H2924" s="1" t="s">
        <v>29</v>
      </c>
      <c r="I2924" s="1" t="s">
        <v>439</v>
      </c>
      <c r="J2924">
        <v>64.900000000000006</v>
      </c>
      <c r="K2924">
        <v>5</v>
      </c>
      <c r="L2924">
        <v>18.821000000000002</v>
      </c>
    </row>
    <row r="2925" spans="1:12" x14ac:dyDescent="0.25">
      <c r="A2925" s="1" t="s">
        <v>3783</v>
      </c>
      <c r="B2925" s="2">
        <v>41176</v>
      </c>
      <c r="C2925" s="2">
        <v>41181</v>
      </c>
      <c r="D2925" s="1" t="s">
        <v>64</v>
      </c>
      <c r="E2925" s="1" t="s">
        <v>14</v>
      </c>
      <c r="F2925" s="1" t="s">
        <v>2402</v>
      </c>
      <c r="G2925" s="1" t="s">
        <v>73</v>
      </c>
      <c r="H2925" s="1" t="s">
        <v>23</v>
      </c>
      <c r="I2925" s="1" t="s">
        <v>2030</v>
      </c>
      <c r="J2925">
        <v>14.576000000000001</v>
      </c>
      <c r="K2925">
        <v>2</v>
      </c>
      <c r="L2925">
        <v>2.3685999999999998</v>
      </c>
    </row>
    <row r="2926" spans="1:12" x14ac:dyDescent="0.25">
      <c r="A2926" s="1" t="s">
        <v>3783</v>
      </c>
      <c r="B2926" s="2">
        <v>41176</v>
      </c>
      <c r="C2926" s="2">
        <v>41181</v>
      </c>
      <c r="D2926" s="1" t="s">
        <v>64</v>
      </c>
      <c r="E2926" s="1" t="s">
        <v>14</v>
      </c>
      <c r="F2926" s="1" t="s">
        <v>2402</v>
      </c>
      <c r="G2926" s="1" t="s">
        <v>73</v>
      </c>
      <c r="H2926" s="1" t="s">
        <v>58</v>
      </c>
      <c r="I2926" s="1" t="s">
        <v>1931</v>
      </c>
      <c r="J2926">
        <v>23.2</v>
      </c>
      <c r="K2926">
        <v>2</v>
      </c>
      <c r="L2926">
        <v>1.45</v>
      </c>
    </row>
    <row r="2927" spans="1:12" x14ac:dyDescent="0.25">
      <c r="A2927" s="1" t="s">
        <v>3783</v>
      </c>
      <c r="B2927" s="2">
        <v>41176</v>
      </c>
      <c r="C2927" s="2">
        <v>41181</v>
      </c>
      <c r="D2927" s="1" t="s">
        <v>64</v>
      </c>
      <c r="E2927" s="1" t="s">
        <v>14</v>
      </c>
      <c r="F2927" s="1" t="s">
        <v>2402</v>
      </c>
      <c r="G2927" s="1" t="s">
        <v>73</v>
      </c>
      <c r="H2927" s="1" t="s">
        <v>23</v>
      </c>
      <c r="I2927" s="1" t="s">
        <v>371</v>
      </c>
      <c r="J2927">
        <v>16.463999999999999</v>
      </c>
      <c r="K2927">
        <v>7</v>
      </c>
      <c r="L2927">
        <v>1.8522000000000001</v>
      </c>
    </row>
    <row r="2928" spans="1:12" x14ac:dyDescent="0.25">
      <c r="A2928" s="1" t="s">
        <v>3784</v>
      </c>
      <c r="B2928" s="2">
        <v>40567</v>
      </c>
      <c r="C2928" s="2">
        <v>40572</v>
      </c>
      <c r="D2928" s="1" t="s">
        <v>3134</v>
      </c>
      <c r="E2928" s="1" t="s">
        <v>14</v>
      </c>
      <c r="F2928" s="1" t="s">
        <v>284</v>
      </c>
      <c r="G2928" s="1" t="s">
        <v>285</v>
      </c>
      <c r="H2928" s="1" t="s">
        <v>67</v>
      </c>
      <c r="I2928" s="1" t="s">
        <v>116</v>
      </c>
      <c r="J2928">
        <v>40.08</v>
      </c>
      <c r="K2928">
        <v>6</v>
      </c>
      <c r="L2928">
        <v>19.238399999999999</v>
      </c>
    </row>
    <row r="2929" spans="1:12" x14ac:dyDescent="0.25">
      <c r="A2929" s="1" t="s">
        <v>3785</v>
      </c>
      <c r="B2929" s="2">
        <v>41450</v>
      </c>
      <c r="C2929" s="2">
        <v>41452</v>
      </c>
      <c r="D2929" s="1" t="s">
        <v>161</v>
      </c>
      <c r="E2929" s="1" t="s">
        <v>14</v>
      </c>
      <c r="F2929" s="1" t="s">
        <v>197</v>
      </c>
      <c r="G2929" s="1" t="s">
        <v>16</v>
      </c>
      <c r="H2929" s="1" t="s">
        <v>736</v>
      </c>
      <c r="I2929" s="1" t="s">
        <v>3537</v>
      </c>
      <c r="J2929">
        <v>4476.8</v>
      </c>
      <c r="K2929">
        <v>4</v>
      </c>
      <c r="L2929">
        <v>503.64</v>
      </c>
    </row>
    <row r="2930" spans="1:12" x14ac:dyDescent="0.25">
      <c r="A2930" s="1" t="s">
        <v>3785</v>
      </c>
      <c r="B2930" s="2">
        <v>41450</v>
      </c>
      <c r="C2930" s="2">
        <v>41452</v>
      </c>
      <c r="D2930" s="1" t="s">
        <v>161</v>
      </c>
      <c r="E2930" s="1" t="s">
        <v>14</v>
      </c>
      <c r="F2930" s="1" t="s">
        <v>197</v>
      </c>
      <c r="G2930" s="1" t="s">
        <v>16</v>
      </c>
      <c r="H2930" s="1" t="s">
        <v>67</v>
      </c>
      <c r="I2930" s="1" t="s">
        <v>2888</v>
      </c>
      <c r="J2930">
        <v>104.85</v>
      </c>
      <c r="K2930">
        <v>1</v>
      </c>
      <c r="L2930">
        <v>50.328000000000003</v>
      </c>
    </row>
    <row r="2931" spans="1:12" x14ac:dyDescent="0.25">
      <c r="A2931" s="1" t="s">
        <v>3785</v>
      </c>
      <c r="B2931" s="2">
        <v>41450</v>
      </c>
      <c r="C2931" s="2">
        <v>41452</v>
      </c>
      <c r="D2931" s="1" t="s">
        <v>161</v>
      </c>
      <c r="E2931" s="1" t="s">
        <v>14</v>
      </c>
      <c r="F2931" s="1" t="s">
        <v>197</v>
      </c>
      <c r="G2931" s="1" t="s">
        <v>16</v>
      </c>
      <c r="H2931" s="1" t="s">
        <v>29</v>
      </c>
      <c r="I2931" s="1" t="s">
        <v>1843</v>
      </c>
      <c r="J2931">
        <v>241.44</v>
      </c>
      <c r="K2931">
        <v>3</v>
      </c>
      <c r="L2931">
        <v>72.432000000000002</v>
      </c>
    </row>
    <row r="2932" spans="1:12" x14ac:dyDescent="0.25">
      <c r="A2932" s="1" t="s">
        <v>3786</v>
      </c>
      <c r="B2932" s="2">
        <v>41610</v>
      </c>
      <c r="C2932" s="2">
        <v>41610</v>
      </c>
      <c r="D2932" s="1" t="s">
        <v>3363</v>
      </c>
      <c r="E2932" s="1" t="s">
        <v>14</v>
      </c>
      <c r="F2932" s="1" t="s">
        <v>3014</v>
      </c>
      <c r="G2932" s="1" t="s">
        <v>16</v>
      </c>
      <c r="H2932" s="1" t="s">
        <v>21</v>
      </c>
      <c r="I2932" s="1" t="s">
        <v>388</v>
      </c>
      <c r="J2932">
        <v>31.96</v>
      </c>
      <c r="K2932">
        <v>2</v>
      </c>
      <c r="L2932">
        <v>1.5980000000000001</v>
      </c>
    </row>
    <row r="2933" spans="1:12" x14ac:dyDescent="0.25">
      <c r="A2933" s="1" t="s">
        <v>3786</v>
      </c>
      <c r="B2933" s="2">
        <v>41610</v>
      </c>
      <c r="C2933" s="2">
        <v>41610</v>
      </c>
      <c r="D2933" s="1" t="s">
        <v>3363</v>
      </c>
      <c r="E2933" s="1" t="s">
        <v>14</v>
      </c>
      <c r="F2933" s="1" t="s">
        <v>3014</v>
      </c>
      <c r="G2933" s="1" t="s">
        <v>16</v>
      </c>
      <c r="H2933" s="1" t="s">
        <v>67</v>
      </c>
      <c r="I2933" s="1" t="s">
        <v>3787</v>
      </c>
      <c r="J2933">
        <v>47.9</v>
      </c>
      <c r="K2933">
        <v>1</v>
      </c>
      <c r="L2933">
        <v>22.992000000000001</v>
      </c>
    </row>
    <row r="2934" spans="1:12" x14ac:dyDescent="0.25">
      <c r="A2934" s="1" t="s">
        <v>3786</v>
      </c>
      <c r="B2934" s="2">
        <v>41610</v>
      </c>
      <c r="C2934" s="2">
        <v>41610</v>
      </c>
      <c r="D2934" s="1" t="s">
        <v>3363</v>
      </c>
      <c r="E2934" s="1" t="s">
        <v>14</v>
      </c>
      <c r="F2934" s="1" t="s">
        <v>3014</v>
      </c>
      <c r="G2934" s="1" t="s">
        <v>16</v>
      </c>
      <c r="H2934" s="1" t="s">
        <v>43</v>
      </c>
      <c r="I2934" s="1" t="s">
        <v>770</v>
      </c>
      <c r="J2934">
        <v>1112.94</v>
      </c>
      <c r="K2934">
        <v>3</v>
      </c>
      <c r="L2934">
        <v>222.58799999999999</v>
      </c>
    </row>
    <row r="2935" spans="1:12" x14ac:dyDescent="0.25">
      <c r="A2935" s="1" t="s">
        <v>3786</v>
      </c>
      <c r="B2935" s="2">
        <v>41610</v>
      </c>
      <c r="C2935" s="2">
        <v>41610</v>
      </c>
      <c r="D2935" s="1" t="s">
        <v>3363</v>
      </c>
      <c r="E2935" s="1" t="s">
        <v>14</v>
      </c>
      <c r="F2935" s="1" t="s">
        <v>3014</v>
      </c>
      <c r="G2935" s="1" t="s">
        <v>16</v>
      </c>
      <c r="H2935" s="1" t="s">
        <v>128</v>
      </c>
      <c r="I2935" s="1" t="s">
        <v>776</v>
      </c>
      <c r="J2935">
        <v>22.92</v>
      </c>
      <c r="K2935">
        <v>3</v>
      </c>
      <c r="L2935">
        <v>11.2308</v>
      </c>
    </row>
    <row r="2936" spans="1:12" x14ac:dyDescent="0.25">
      <c r="A2936" s="1" t="s">
        <v>3788</v>
      </c>
      <c r="B2936" s="2">
        <v>41803</v>
      </c>
      <c r="C2936" s="2">
        <v>41805</v>
      </c>
      <c r="D2936" s="1" t="s">
        <v>3539</v>
      </c>
      <c r="E2936" s="1" t="s">
        <v>14</v>
      </c>
      <c r="F2936" s="1" t="s">
        <v>1016</v>
      </c>
      <c r="G2936" s="1" t="s">
        <v>37</v>
      </c>
      <c r="H2936" s="1" t="s">
        <v>25</v>
      </c>
      <c r="I2936" s="1" t="s">
        <v>2865</v>
      </c>
      <c r="J2936">
        <v>71.975999999999999</v>
      </c>
      <c r="K2936">
        <v>3</v>
      </c>
      <c r="L2936">
        <v>8.9969999999999999</v>
      </c>
    </row>
    <row r="2937" spans="1:12" x14ac:dyDescent="0.25">
      <c r="A2937" s="1" t="s">
        <v>3788</v>
      </c>
      <c r="B2937" s="2">
        <v>41803</v>
      </c>
      <c r="C2937" s="2">
        <v>41805</v>
      </c>
      <c r="D2937" s="1" t="s">
        <v>3539</v>
      </c>
      <c r="E2937" s="1" t="s">
        <v>14</v>
      </c>
      <c r="F2937" s="1" t="s">
        <v>1016</v>
      </c>
      <c r="G2937" s="1" t="s">
        <v>37</v>
      </c>
      <c r="H2937" s="1" t="s">
        <v>67</v>
      </c>
      <c r="I2937" s="1" t="s">
        <v>2834</v>
      </c>
      <c r="J2937">
        <v>19.440000000000001</v>
      </c>
      <c r="K2937">
        <v>3</v>
      </c>
      <c r="L2937">
        <v>9.3312000000000008</v>
      </c>
    </row>
    <row r="2938" spans="1:12" x14ac:dyDescent="0.25">
      <c r="A2938" s="1" t="s">
        <v>3789</v>
      </c>
      <c r="B2938" s="2">
        <v>41859</v>
      </c>
      <c r="C2938" s="2">
        <v>41863</v>
      </c>
      <c r="D2938" s="1" t="s">
        <v>3790</v>
      </c>
      <c r="E2938" s="1" t="s">
        <v>14</v>
      </c>
      <c r="F2938" s="1" t="s">
        <v>913</v>
      </c>
      <c r="G2938" s="1" t="s">
        <v>16</v>
      </c>
      <c r="H2938" s="1" t="s">
        <v>25</v>
      </c>
      <c r="I2938" s="1" t="s">
        <v>3218</v>
      </c>
      <c r="J2938">
        <v>707.88</v>
      </c>
      <c r="K2938">
        <v>3</v>
      </c>
      <c r="L2938">
        <v>44.2425</v>
      </c>
    </row>
    <row r="2939" spans="1:12" x14ac:dyDescent="0.25">
      <c r="A2939" s="1" t="s">
        <v>3789</v>
      </c>
      <c r="B2939" s="2">
        <v>41859</v>
      </c>
      <c r="C2939" s="2">
        <v>41863</v>
      </c>
      <c r="D2939" s="1" t="s">
        <v>3790</v>
      </c>
      <c r="E2939" s="1" t="s">
        <v>14</v>
      </c>
      <c r="F2939" s="1" t="s">
        <v>913</v>
      </c>
      <c r="G2939" s="1" t="s">
        <v>16</v>
      </c>
      <c r="H2939" s="1" t="s">
        <v>27</v>
      </c>
      <c r="I2939" s="1" t="s">
        <v>497</v>
      </c>
      <c r="J2939">
        <v>11.952</v>
      </c>
      <c r="K2939">
        <v>3</v>
      </c>
      <c r="L2939">
        <v>4.1832000000000003</v>
      </c>
    </row>
    <row r="2940" spans="1:12" x14ac:dyDescent="0.25">
      <c r="A2940" s="1" t="s">
        <v>3789</v>
      </c>
      <c r="B2940" s="2">
        <v>41859</v>
      </c>
      <c r="C2940" s="2">
        <v>41863</v>
      </c>
      <c r="D2940" s="1" t="s">
        <v>3790</v>
      </c>
      <c r="E2940" s="1" t="s">
        <v>14</v>
      </c>
      <c r="F2940" s="1" t="s">
        <v>913</v>
      </c>
      <c r="G2940" s="1" t="s">
        <v>16</v>
      </c>
      <c r="H2940" s="1" t="s">
        <v>27</v>
      </c>
      <c r="I2940" s="1" t="s">
        <v>3791</v>
      </c>
      <c r="J2940">
        <v>31.128</v>
      </c>
      <c r="K2940">
        <v>3</v>
      </c>
      <c r="L2940">
        <v>11.673</v>
      </c>
    </row>
    <row r="2941" spans="1:12" x14ac:dyDescent="0.25">
      <c r="A2941" s="1" t="s">
        <v>3789</v>
      </c>
      <c r="B2941" s="2">
        <v>41859</v>
      </c>
      <c r="C2941" s="2">
        <v>41863</v>
      </c>
      <c r="D2941" s="1" t="s">
        <v>3790</v>
      </c>
      <c r="E2941" s="1" t="s">
        <v>14</v>
      </c>
      <c r="F2941" s="1" t="s">
        <v>913</v>
      </c>
      <c r="G2941" s="1" t="s">
        <v>16</v>
      </c>
      <c r="H2941" s="1" t="s">
        <v>58</v>
      </c>
      <c r="I2941" s="1" t="s">
        <v>3150</v>
      </c>
      <c r="J2941">
        <v>55.76</v>
      </c>
      <c r="K2941">
        <v>4</v>
      </c>
      <c r="L2941">
        <v>7.8064</v>
      </c>
    </row>
    <row r="2942" spans="1:12" x14ac:dyDescent="0.25">
      <c r="A2942" s="1" t="s">
        <v>3789</v>
      </c>
      <c r="B2942" s="2">
        <v>41859</v>
      </c>
      <c r="C2942" s="2">
        <v>41863</v>
      </c>
      <c r="D2942" s="1" t="s">
        <v>3790</v>
      </c>
      <c r="E2942" s="1" t="s">
        <v>14</v>
      </c>
      <c r="F2942" s="1" t="s">
        <v>913</v>
      </c>
      <c r="G2942" s="1" t="s">
        <v>16</v>
      </c>
      <c r="H2942" s="1" t="s">
        <v>67</v>
      </c>
      <c r="I2942" s="1" t="s">
        <v>693</v>
      </c>
      <c r="J2942">
        <v>24.56</v>
      </c>
      <c r="K2942">
        <v>2</v>
      </c>
      <c r="L2942">
        <v>11.543200000000001</v>
      </c>
    </row>
    <row r="2943" spans="1:12" x14ac:dyDescent="0.25">
      <c r="A2943" s="1" t="s">
        <v>3789</v>
      </c>
      <c r="B2943" s="2">
        <v>41859</v>
      </c>
      <c r="C2943" s="2">
        <v>41863</v>
      </c>
      <c r="D2943" s="1" t="s">
        <v>3790</v>
      </c>
      <c r="E2943" s="1" t="s">
        <v>14</v>
      </c>
      <c r="F2943" s="1" t="s">
        <v>913</v>
      </c>
      <c r="G2943" s="1" t="s">
        <v>16</v>
      </c>
      <c r="H2943" s="1" t="s">
        <v>21</v>
      </c>
      <c r="I2943" s="1" t="s">
        <v>665</v>
      </c>
      <c r="J2943">
        <v>51.75</v>
      </c>
      <c r="K2943">
        <v>1</v>
      </c>
      <c r="L2943">
        <v>15.525</v>
      </c>
    </row>
    <row r="2944" spans="1:12" x14ac:dyDescent="0.25">
      <c r="A2944" s="1" t="s">
        <v>3789</v>
      </c>
      <c r="B2944" s="2">
        <v>41859</v>
      </c>
      <c r="C2944" s="2">
        <v>41863</v>
      </c>
      <c r="D2944" s="1" t="s">
        <v>3790</v>
      </c>
      <c r="E2944" s="1" t="s">
        <v>14</v>
      </c>
      <c r="F2944" s="1" t="s">
        <v>913</v>
      </c>
      <c r="G2944" s="1" t="s">
        <v>16</v>
      </c>
      <c r="H2944" s="1" t="s">
        <v>110</v>
      </c>
      <c r="I2944" s="1" t="s">
        <v>3792</v>
      </c>
      <c r="J2944">
        <v>207.184</v>
      </c>
      <c r="K2944">
        <v>1</v>
      </c>
      <c r="L2944">
        <v>25.898</v>
      </c>
    </row>
    <row r="2945" spans="1:12" x14ac:dyDescent="0.25">
      <c r="A2945" s="1" t="s">
        <v>3789</v>
      </c>
      <c r="B2945" s="2">
        <v>41859</v>
      </c>
      <c r="C2945" s="2">
        <v>41863</v>
      </c>
      <c r="D2945" s="1" t="s">
        <v>3790</v>
      </c>
      <c r="E2945" s="1" t="s">
        <v>14</v>
      </c>
      <c r="F2945" s="1" t="s">
        <v>913</v>
      </c>
      <c r="G2945" s="1" t="s">
        <v>16</v>
      </c>
      <c r="H2945" s="1" t="s">
        <v>29</v>
      </c>
      <c r="I2945" s="1" t="s">
        <v>3793</v>
      </c>
      <c r="J2945">
        <v>1473.1</v>
      </c>
      <c r="K2945">
        <v>5</v>
      </c>
      <c r="L2945">
        <v>412.46800000000002</v>
      </c>
    </row>
    <row r="2946" spans="1:12" x14ac:dyDescent="0.25">
      <c r="A2946" s="1" t="s">
        <v>3794</v>
      </c>
      <c r="B2946" s="2">
        <v>40877</v>
      </c>
      <c r="C2946" s="2">
        <v>40883</v>
      </c>
      <c r="D2946" s="1" t="s">
        <v>307</v>
      </c>
      <c r="E2946" s="1" t="s">
        <v>14</v>
      </c>
      <c r="F2946" s="1" t="s">
        <v>2402</v>
      </c>
      <c r="G2946" s="1" t="s">
        <v>73</v>
      </c>
      <c r="H2946" s="1" t="s">
        <v>122</v>
      </c>
      <c r="I2946" s="1" t="s">
        <v>2507</v>
      </c>
      <c r="J2946">
        <v>47.991999999999997</v>
      </c>
      <c r="K2946">
        <v>7</v>
      </c>
      <c r="L2946">
        <v>3.5994000000000002</v>
      </c>
    </row>
    <row r="2947" spans="1:12" x14ac:dyDescent="0.25">
      <c r="A2947" s="1" t="s">
        <v>3794</v>
      </c>
      <c r="B2947" s="2">
        <v>40877</v>
      </c>
      <c r="C2947" s="2">
        <v>40883</v>
      </c>
      <c r="D2947" s="1" t="s">
        <v>307</v>
      </c>
      <c r="E2947" s="1" t="s">
        <v>14</v>
      </c>
      <c r="F2947" s="1" t="s">
        <v>2402</v>
      </c>
      <c r="G2947" s="1" t="s">
        <v>73</v>
      </c>
      <c r="H2947" s="1" t="s">
        <v>58</v>
      </c>
      <c r="I2947" s="1" t="s">
        <v>3795</v>
      </c>
      <c r="J2947">
        <v>102.24</v>
      </c>
      <c r="K2947">
        <v>4</v>
      </c>
      <c r="L2947">
        <v>-16.614000000000001</v>
      </c>
    </row>
    <row r="2948" spans="1:12" x14ac:dyDescent="0.25">
      <c r="A2948" s="1" t="s">
        <v>3796</v>
      </c>
      <c r="B2948" s="2">
        <v>40673</v>
      </c>
      <c r="C2948" s="2">
        <v>40678</v>
      </c>
      <c r="D2948" s="1" t="s">
        <v>780</v>
      </c>
      <c r="E2948" s="1" t="s">
        <v>14</v>
      </c>
      <c r="F2948" s="1" t="s">
        <v>142</v>
      </c>
      <c r="G2948" s="1" t="s">
        <v>16</v>
      </c>
      <c r="H2948" s="1" t="s">
        <v>67</v>
      </c>
      <c r="I2948" s="1" t="s">
        <v>3011</v>
      </c>
      <c r="J2948">
        <v>39.96</v>
      </c>
      <c r="K2948">
        <v>2</v>
      </c>
      <c r="L2948">
        <v>19.180800000000001</v>
      </c>
    </row>
    <row r="2949" spans="1:12" x14ac:dyDescent="0.25">
      <c r="A2949" s="1" t="s">
        <v>3796</v>
      </c>
      <c r="B2949" s="2">
        <v>40673</v>
      </c>
      <c r="C2949" s="2">
        <v>40678</v>
      </c>
      <c r="D2949" s="1" t="s">
        <v>780</v>
      </c>
      <c r="E2949" s="1" t="s">
        <v>14</v>
      </c>
      <c r="F2949" s="1" t="s">
        <v>142</v>
      </c>
      <c r="G2949" s="1" t="s">
        <v>16</v>
      </c>
      <c r="H2949" s="1" t="s">
        <v>25</v>
      </c>
      <c r="I2949" s="1" t="s">
        <v>1336</v>
      </c>
      <c r="J2949">
        <v>1432</v>
      </c>
      <c r="K2949">
        <v>5</v>
      </c>
      <c r="L2949">
        <v>125.3</v>
      </c>
    </row>
    <row r="2950" spans="1:12" x14ac:dyDescent="0.25">
      <c r="A2950" s="1" t="s">
        <v>3796</v>
      </c>
      <c r="B2950" s="2">
        <v>40673</v>
      </c>
      <c r="C2950" s="2">
        <v>40678</v>
      </c>
      <c r="D2950" s="1" t="s">
        <v>780</v>
      </c>
      <c r="E2950" s="1" t="s">
        <v>14</v>
      </c>
      <c r="F2950" s="1" t="s">
        <v>142</v>
      </c>
      <c r="G2950" s="1" t="s">
        <v>16</v>
      </c>
      <c r="H2950" s="1" t="s">
        <v>122</v>
      </c>
      <c r="I2950" s="1" t="s">
        <v>2587</v>
      </c>
      <c r="J2950">
        <v>41.04</v>
      </c>
      <c r="K2950">
        <v>6</v>
      </c>
      <c r="L2950">
        <v>11.0808</v>
      </c>
    </row>
    <row r="2951" spans="1:12" x14ac:dyDescent="0.25">
      <c r="A2951" s="1" t="s">
        <v>3796</v>
      </c>
      <c r="B2951" s="2">
        <v>40673</v>
      </c>
      <c r="C2951" s="2">
        <v>40678</v>
      </c>
      <c r="D2951" s="1" t="s">
        <v>780</v>
      </c>
      <c r="E2951" s="1" t="s">
        <v>14</v>
      </c>
      <c r="F2951" s="1" t="s">
        <v>142</v>
      </c>
      <c r="G2951" s="1" t="s">
        <v>16</v>
      </c>
      <c r="H2951" s="1" t="s">
        <v>110</v>
      </c>
      <c r="I2951" s="1" t="s">
        <v>1756</v>
      </c>
      <c r="J2951">
        <v>256.78399999999999</v>
      </c>
      <c r="K2951">
        <v>1</v>
      </c>
      <c r="L2951">
        <v>32.097999999999999</v>
      </c>
    </row>
    <row r="2952" spans="1:12" x14ac:dyDescent="0.25">
      <c r="A2952" s="1" t="s">
        <v>3797</v>
      </c>
      <c r="B2952" s="2">
        <v>41610</v>
      </c>
      <c r="C2952" s="2">
        <v>41614</v>
      </c>
      <c r="D2952" s="1" t="s">
        <v>1031</v>
      </c>
      <c r="E2952" s="1" t="s">
        <v>14</v>
      </c>
      <c r="F2952" s="1" t="s">
        <v>15</v>
      </c>
      <c r="G2952" s="1" t="s">
        <v>16</v>
      </c>
      <c r="H2952" s="1" t="s">
        <v>23</v>
      </c>
      <c r="I2952" s="1" t="s">
        <v>118</v>
      </c>
      <c r="J2952">
        <v>23.04</v>
      </c>
      <c r="K2952">
        <v>8</v>
      </c>
      <c r="L2952">
        <v>6.9119999999999999</v>
      </c>
    </row>
    <row r="2953" spans="1:12" x14ac:dyDescent="0.25">
      <c r="A2953" s="1" t="s">
        <v>3798</v>
      </c>
      <c r="B2953" s="2">
        <v>41855</v>
      </c>
      <c r="C2953" s="2">
        <v>41860</v>
      </c>
      <c r="D2953" s="1" t="s">
        <v>3166</v>
      </c>
      <c r="E2953" s="1" t="s">
        <v>14</v>
      </c>
      <c r="F2953" s="1" t="s">
        <v>36</v>
      </c>
      <c r="G2953" s="1" t="s">
        <v>37</v>
      </c>
      <c r="H2953" s="1" t="s">
        <v>43</v>
      </c>
      <c r="I2953" s="1" t="s">
        <v>1234</v>
      </c>
      <c r="J2953">
        <v>16.059999999999999</v>
      </c>
      <c r="K2953">
        <v>1</v>
      </c>
      <c r="L2953">
        <v>4.1756000000000002</v>
      </c>
    </row>
    <row r="2954" spans="1:12" x14ac:dyDescent="0.25">
      <c r="A2954" s="1" t="s">
        <v>3799</v>
      </c>
      <c r="B2954" s="2">
        <v>40982</v>
      </c>
      <c r="C2954" s="2">
        <v>40987</v>
      </c>
      <c r="D2954" s="1" t="s">
        <v>2510</v>
      </c>
      <c r="E2954" s="1" t="s">
        <v>14</v>
      </c>
      <c r="F2954" s="1" t="s">
        <v>115</v>
      </c>
      <c r="G2954" s="1" t="s">
        <v>16</v>
      </c>
      <c r="H2954" s="1" t="s">
        <v>67</v>
      </c>
      <c r="I2954" s="1" t="s">
        <v>735</v>
      </c>
      <c r="J2954">
        <v>19.440000000000001</v>
      </c>
      <c r="K2954">
        <v>3</v>
      </c>
      <c r="L2954">
        <v>9.3312000000000008</v>
      </c>
    </row>
    <row r="2955" spans="1:12" x14ac:dyDescent="0.25">
      <c r="A2955" s="1" t="s">
        <v>3800</v>
      </c>
      <c r="B2955" s="2">
        <v>40885</v>
      </c>
      <c r="C2955" s="2">
        <v>40892</v>
      </c>
      <c r="D2955" s="1" t="s">
        <v>2370</v>
      </c>
      <c r="E2955" s="1" t="s">
        <v>14</v>
      </c>
      <c r="F2955" s="1" t="s">
        <v>47</v>
      </c>
      <c r="G2955" s="1" t="s">
        <v>16</v>
      </c>
      <c r="H2955" s="1" t="s">
        <v>21</v>
      </c>
      <c r="I2955" s="1" t="s">
        <v>69</v>
      </c>
      <c r="J2955">
        <v>39.880000000000003</v>
      </c>
      <c r="K2955">
        <v>2</v>
      </c>
      <c r="L2955">
        <v>11.166399999999999</v>
      </c>
    </row>
    <row r="2956" spans="1:12" x14ac:dyDescent="0.25">
      <c r="A2956" s="1" t="s">
        <v>3800</v>
      </c>
      <c r="B2956" s="2">
        <v>40885</v>
      </c>
      <c r="C2956" s="2">
        <v>40892</v>
      </c>
      <c r="D2956" s="1" t="s">
        <v>2370</v>
      </c>
      <c r="E2956" s="1" t="s">
        <v>14</v>
      </c>
      <c r="F2956" s="1" t="s">
        <v>47</v>
      </c>
      <c r="G2956" s="1" t="s">
        <v>16</v>
      </c>
      <c r="H2956" s="1" t="s">
        <v>21</v>
      </c>
      <c r="I2956" s="1" t="s">
        <v>1447</v>
      </c>
      <c r="J2956">
        <v>79.44</v>
      </c>
      <c r="K2956">
        <v>3</v>
      </c>
      <c r="L2956">
        <v>28.598400000000002</v>
      </c>
    </row>
    <row r="2957" spans="1:12" x14ac:dyDescent="0.25">
      <c r="A2957" s="1" t="s">
        <v>3801</v>
      </c>
      <c r="B2957" s="2">
        <v>41600</v>
      </c>
      <c r="C2957" s="2">
        <v>41605</v>
      </c>
      <c r="D2957" s="1" t="s">
        <v>2199</v>
      </c>
      <c r="E2957" s="1" t="s">
        <v>14</v>
      </c>
      <c r="F2957" s="1" t="s">
        <v>15</v>
      </c>
      <c r="G2957" s="1" t="s">
        <v>16</v>
      </c>
      <c r="H2957" s="1" t="s">
        <v>67</v>
      </c>
      <c r="I2957" s="1" t="s">
        <v>422</v>
      </c>
      <c r="J2957">
        <v>32.4</v>
      </c>
      <c r="K2957">
        <v>5</v>
      </c>
      <c r="L2957">
        <v>15.552</v>
      </c>
    </row>
    <row r="2958" spans="1:12" x14ac:dyDescent="0.25">
      <c r="A2958" s="1" t="s">
        <v>3802</v>
      </c>
      <c r="B2958" s="2">
        <v>41718</v>
      </c>
      <c r="C2958" s="2">
        <v>41723</v>
      </c>
      <c r="D2958" s="1" t="s">
        <v>3296</v>
      </c>
      <c r="E2958" s="1" t="s">
        <v>14</v>
      </c>
      <c r="F2958" s="1" t="s">
        <v>15</v>
      </c>
      <c r="G2958" s="1" t="s">
        <v>16</v>
      </c>
      <c r="H2958" s="1" t="s">
        <v>29</v>
      </c>
      <c r="I2958" s="1" t="s">
        <v>3056</v>
      </c>
      <c r="J2958">
        <v>381.36</v>
      </c>
      <c r="K2958">
        <v>7</v>
      </c>
      <c r="L2958">
        <v>106.7808</v>
      </c>
    </row>
    <row r="2959" spans="1:12" x14ac:dyDescent="0.25">
      <c r="A2959" s="1" t="s">
        <v>3803</v>
      </c>
      <c r="B2959" s="2">
        <v>40850</v>
      </c>
      <c r="C2959" s="2">
        <v>40850</v>
      </c>
      <c r="D2959" s="1" t="s">
        <v>2474</v>
      </c>
      <c r="E2959" s="1" t="s">
        <v>14</v>
      </c>
      <c r="F2959" s="1" t="s">
        <v>15</v>
      </c>
      <c r="G2959" s="1" t="s">
        <v>16</v>
      </c>
      <c r="H2959" s="1" t="s">
        <v>23</v>
      </c>
      <c r="I2959" s="1" t="s">
        <v>937</v>
      </c>
      <c r="J2959">
        <v>6.72</v>
      </c>
      <c r="K2959">
        <v>4</v>
      </c>
      <c r="L2959">
        <v>3.36</v>
      </c>
    </row>
    <row r="2960" spans="1:12" x14ac:dyDescent="0.25">
      <c r="A2960" s="1" t="s">
        <v>3804</v>
      </c>
      <c r="B2960" s="2">
        <v>41844</v>
      </c>
      <c r="C2960" s="2">
        <v>41847</v>
      </c>
      <c r="D2960" s="1" t="s">
        <v>220</v>
      </c>
      <c r="E2960" s="1" t="s">
        <v>14</v>
      </c>
      <c r="F2960" s="1" t="s">
        <v>15</v>
      </c>
      <c r="G2960" s="1" t="s">
        <v>16</v>
      </c>
      <c r="H2960" s="1" t="s">
        <v>27</v>
      </c>
      <c r="I2960" s="1" t="s">
        <v>1943</v>
      </c>
      <c r="J2960">
        <v>15.192</v>
      </c>
      <c r="K2960">
        <v>3</v>
      </c>
      <c r="L2960">
        <v>5.5071000000000003</v>
      </c>
    </row>
    <row r="2961" spans="1:12" x14ac:dyDescent="0.25">
      <c r="A2961" s="1" t="s">
        <v>3804</v>
      </c>
      <c r="B2961" s="2">
        <v>41844</v>
      </c>
      <c r="C2961" s="2">
        <v>41847</v>
      </c>
      <c r="D2961" s="1" t="s">
        <v>220</v>
      </c>
      <c r="E2961" s="1" t="s">
        <v>14</v>
      </c>
      <c r="F2961" s="1" t="s">
        <v>15</v>
      </c>
      <c r="G2961" s="1" t="s">
        <v>16</v>
      </c>
      <c r="H2961" s="1" t="s">
        <v>67</v>
      </c>
      <c r="I2961" s="1" t="s">
        <v>3805</v>
      </c>
      <c r="J2961">
        <v>58.32</v>
      </c>
      <c r="K2961">
        <v>9</v>
      </c>
      <c r="L2961">
        <v>27.993600000000001</v>
      </c>
    </row>
    <row r="2962" spans="1:12" x14ac:dyDescent="0.25">
      <c r="A2962" s="1" t="s">
        <v>3806</v>
      </c>
      <c r="B2962" s="2">
        <v>40904</v>
      </c>
      <c r="C2962" s="2">
        <v>40908</v>
      </c>
      <c r="D2962" s="1" t="s">
        <v>3607</v>
      </c>
      <c r="E2962" s="1" t="s">
        <v>14</v>
      </c>
      <c r="F2962" s="1" t="s">
        <v>105</v>
      </c>
      <c r="G2962" s="1" t="s">
        <v>73</v>
      </c>
      <c r="H2962" s="1" t="s">
        <v>27</v>
      </c>
      <c r="I2962" s="1" t="s">
        <v>2013</v>
      </c>
      <c r="J2962">
        <v>946.76400000000001</v>
      </c>
      <c r="K2962">
        <v>6</v>
      </c>
      <c r="L2962">
        <v>-694.29359999999997</v>
      </c>
    </row>
    <row r="2963" spans="1:12" x14ac:dyDescent="0.25">
      <c r="A2963" s="1" t="s">
        <v>3807</v>
      </c>
      <c r="B2963" s="2">
        <v>41520</v>
      </c>
      <c r="C2963" s="2">
        <v>41524</v>
      </c>
      <c r="D2963" s="1" t="s">
        <v>448</v>
      </c>
      <c r="E2963" s="1" t="s">
        <v>14</v>
      </c>
      <c r="F2963" s="1" t="s">
        <v>15</v>
      </c>
      <c r="G2963" s="1" t="s">
        <v>16</v>
      </c>
      <c r="H2963" s="1" t="s">
        <v>21</v>
      </c>
      <c r="I2963" s="1" t="s">
        <v>1149</v>
      </c>
      <c r="J2963">
        <v>94.68</v>
      </c>
      <c r="K2963">
        <v>9</v>
      </c>
      <c r="L2963">
        <v>31.244399999999999</v>
      </c>
    </row>
    <row r="2964" spans="1:12" x14ac:dyDescent="0.25">
      <c r="A2964" s="1" t="s">
        <v>3807</v>
      </c>
      <c r="B2964" s="2">
        <v>41520</v>
      </c>
      <c r="C2964" s="2">
        <v>41524</v>
      </c>
      <c r="D2964" s="1" t="s">
        <v>448</v>
      </c>
      <c r="E2964" s="1" t="s">
        <v>14</v>
      </c>
      <c r="F2964" s="1" t="s">
        <v>15</v>
      </c>
      <c r="G2964" s="1" t="s">
        <v>16</v>
      </c>
      <c r="H2964" s="1" t="s">
        <v>43</v>
      </c>
      <c r="I2964" s="1" t="s">
        <v>2629</v>
      </c>
      <c r="J2964">
        <v>23.67</v>
      </c>
      <c r="K2964">
        <v>3</v>
      </c>
      <c r="L2964">
        <v>0.94679999999999997</v>
      </c>
    </row>
    <row r="2965" spans="1:12" x14ac:dyDescent="0.25">
      <c r="A2965" s="1" t="s">
        <v>3807</v>
      </c>
      <c r="B2965" s="2">
        <v>41520</v>
      </c>
      <c r="C2965" s="2">
        <v>41524</v>
      </c>
      <c r="D2965" s="1" t="s">
        <v>448</v>
      </c>
      <c r="E2965" s="1" t="s">
        <v>14</v>
      </c>
      <c r="F2965" s="1" t="s">
        <v>15</v>
      </c>
      <c r="G2965" s="1" t="s">
        <v>16</v>
      </c>
      <c r="H2965" s="1" t="s">
        <v>25</v>
      </c>
      <c r="I2965" s="1" t="s">
        <v>1889</v>
      </c>
      <c r="J2965">
        <v>1091.1679999999999</v>
      </c>
      <c r="K2965">
        <v>4</v>
      </c>
      <c r="L2965">
        <v>68.197999999999993</v>
      </c>
    </row>
    <row r="2966" spans="1:12" x14ac:dyDescent="0.25">
      <c r="A2966" s="1" t="s">
        <v>3807</v>
      </c>
      <c r="B2966" s="2">
        <v>41520</v>
      </c>
      <c r="C2966" s="2">
        <v>41524</v>
      </c>
      <c r="D2966" s="1" t="s">
        <v>448</v>
      </c>
      <c r="E2966" s="1" t="s">
        <v>14</v>
      </c>
      <c r="F2966" s="1" t="s">
        <v>15</v>
      </c>
      <c r="G2966" s="1" t="s">
        <v>16</v>
      </c>
      <c r="H2966" s="1" t="s">
        <v>23</v>
      </c>
      <c r="I2966" s="1" t="s">
        <v>3808</v>
      </c>
      <c r="J2966">
        <v>18.690000000000001</v>
      </c>
      <c r="K2966">
        <v>7</v>
      </c>
      <c r="L2966">
        <v>5.2332000000000001</v>
      </c>
    </row>
    <row r="2967" spans="1:12" x14ac:dyDescent="0.25">
      <c r="A2967" s="1" t="s">
        <v>3807</v>
      </c>
      <c r="B2967" s="2">
        <v>41520</v>
      </c>
      <c r="C2967" s="2">
        <v>41524</v>
      </c>
      <c r="D2967" s="1" t="s">
        <v>448</v>
      </c>
      <c r="E2967" s="1" t="s">
        <v>14</v>
      </c>
      <c r="F2967" s="1" t="s">
        <v>15</v>
      </c>
      <c r="G2967" s="1" t="s">
        <v>16</v>
      </c>
      <c r="H2967" s="1" t="s">
        <v>31</v>
      </c>
      <c r="I2967" s="1" t="s">
        <v>32</v>
      </c>
      <c r="J2967">
        <v>568.72799999999995</v>
      </c>
      <c r="K2967">
        <v>3</v>
      </c>
      <c r="L2967">
        <v>28.436399999999999</v>
      </c>
    </row>
    <row r="2968" spans="1:12" x14ac:dyDescent="0.25">
      <c r="A2968" s="1" t="s">
        <v>3807</v>
      </c>
      <c r="B2968" s="2">
        <v>41520</v>
      </c>
      <c r="C2968" s="2">
        <v>41524</v>
      </c>
      <c r="D2968" s="1" t="s">
        <v>448</v>
      </c>
      <c r="E2968" s="1" t="s">
        <v>14</v>
      </c>
      <c r="F2968" s="1" t="s">
        <v>15</v>
      </c>
      <c r="G2968" s="1" t="s">
        <v>16</v>
      </c>
      <c r="H2968" s="1" t="s">
        <v>27</v>
      </c>
      <c r="I2968" s="1" t="s">
        <v>2578</v>
      </c>
      <c r="J2968">
        <v>7.3120000000000003</v>
      </c>
      <c r="K2968">
        <v>1</v>
      </c>
      <c r="L2968">
        <v>2.5592000000000001</v>
      </c>
    </row>
    <row r="2969" spans="1:12" x14ac:dyDescent="0.25">
      <c r="A2969" s="1" t="s">
        <v>3809</v>
      </c>
      <c r="B2969" s="2">
        <v>40733</v>
      </c>
      <c r="C2969" s="2">
        <v>40738</v>
      </c>
      <c r="D2969" s="1" t="s">
        <v>505</v>
      </c>
      <c r="E2969" s="1" t="s">
        <v>14</v>
      </c>
      <c r="F2969" s="1" t="s">
        <v>47</v>
      </c>
      <c r="G2969" s="1" t="s">
        <v>16</v>
      </c>
      <c r="H2969" s="1" t="s">
        <v>27</v>
      </c>
      <c r="I2969" s="1" t="s">
        <v>3810</v>
      </c>
      <c r="J2969">
        <v>14.304</v>
      </c>
      <c r="K2969">
        <v>6</v>
      </c>
      <c r="L2969">
        <v>4.6487999999999996</v>
      </c>
    </row>
    <row r="2970" spans="1:12" x14ac:dyDescent="0.25">
      <c r="A2970" s="1" t="s">
        <v>3809</v>
      </c>
      <c r="B2970" s="2">
        <v>40733</v>
      </c>
      <c r="C2970" s="2">
        <v>40738</v>
      </c>
      <c r="D2970" s="1" t="s">
        <v>505</v>
      </c>
      <c r="E2970" s="1" t="s">
        <v>14</v>
      </c>
      <c r="F2970" s="1" t="s">
        <v>47</v>
      </c>
      <c r="G2970" s="1" t="s">
        <v>16</v>
      </c>
      <c r="H2970" s="1" t="s">
        <v>296</v>
      </c>
      <c r="I2970" s="1" t="s">
        <v>2667</v>
      </c>
      <c r="J2970">
        <v>119.833</v>
      </c>
      <c r="K2970">
        <v>1</v>
      </c>
      <c r="L2970">
        <v>7.0490000000000004</v>
      </c>
    </row>
    <row r="2971" spans="1:12" x14ac:dyDescent="0.25">
      <c r="A2971" s="1" t="s">
        <v>3809</v>
      </c>
      <c r="B2971" s="2">
        <v>40733</v>
      </c>
      <c r="C2971" s="2">
        <v>40738</v>
      </c>
      <c r="D2971" s="1" t="s">
        <v>505</v>
      </c>
      <c r="E2971" s="1" t="s">
        <v>14</v>
      </c>
      <c r="F2971" s="1" t="s">
        <v>47</v>
      </c>
      <c r="G2971" s="1" t="s">
        <v>16</v>
      </c>
      <c r="H2971" s="1" t="s">
        <v>23</v>
      </c>
      <c r="I2971" s="1" t="s">
        <v>1585</v>
      </c>
      <c r="J2971">
        <v>5.56</v>
      </c>
      <c r="K2971">
        <v>2</v>
      </c>
      <c r="L2971">
        <v>2.2240000000000002</v>
      </c>
    </row>
    <row r="2972" spans="1:12" x14ac:dyDescent="0.25">
      <c r="A2972" s="1" t="s">
        <v>3809</v>
      </c>
      <c r="B2972" s="2">
        <v>40733</v>
      </c>
      <c r="C2972" s="2">
        <v>40738</v>
      </c>
      <c r="D2972" s="1" t="s">
        <v>505</v>
      </c>
      <c r="E2972" s="1" t="s">
        <v>14</v>
      </c>
      <c r="F2972" s="1" t="s">
        <v>47</v>
      </c>
      <c r="G2972" s="1" t="s">
        <v>16</v>
      </c>
      <c r="H2972" s="1" t="s">
        <v>67</v>
      </c>
      <c r="I2972" s="1" t="s">
        <v>3811</v>
      </c>
      <c r="J2972">
        <v>32.4</v>
      </c>
      <c r="K2972">
        <v>5</v>
      </c>
      <c r="L2972">
        <v>15.552</v>
      </c>
    </row>
    <row r="2973" spans="1:12" x14ac:dyDescent="0.25">
      <c r="A2973" s="1" t="s">
        <v>3812</v>
      </c>
      <c r="B2973" s="2">
        <v>41782</v>
      </c>
      <c r="C2973" s="2">
        <v>41786</v>
      </c>
      <c r="D2973" s="1" t="s">
        <v>1976</v>
      </c>
      <c r="E2973" s="1" t="s">
        <v>14</v>
      </c>
      <c r="F2973" s="1" t="s">
        <v>47</v>
      </c>
      <c r="G2973" s="1" t="s">
        <v>16</v>
      </c>
      <c r="H2973" s="1" t="s">
        <v>23</v>
      </c>
      <c r="I2973" s="1" t="s">
        <v>3399</v>
      </c>
      <c r="J2973">
        <v>9.84</v>
      </c>
      <c r="K2973">
        <v>3</v>
      </c>
      <c r="L2973">
        <v>2.8536000000000001</v>
      </c>
    </row>
    <row r="2974" spans="1:12" x14ac:dyDescent="0.25">
      <c r="A2974" s="1" t="s">
        <v>3812</v>
      </c>
      <c r="B2974" s="2">
        <v>41782</v>
      </c>
      <c r="C2974" s="2">
        <v>41786</v>
      </c>
      <c r="D2974" s="1" t="s">
        <v>1976</v>
      </c>
      <c r="E2974" s="1" t="s">
        <v>14</v>
      </c>
      <c r="F2974" s="1" t="s">
        <v>47</v>
      </c>
      <c r="G2974" s="1" t="s">
        <v>16</v>
      </c>
      <c r="H2974" s="1" t="s">
        <v>23</v>
      </c>
      <c r="I2974" s="1" t="s">
        <v>690</v>
      </c>
      <c r="J2974">
        <v>2.78</v>
      </c>
      <c r="K2974">
        <v>1</v>
      </c>
      <c r="L2974">
        <v>0.7228</v>
      </c>
    </row>
    <row r="2975" spans="1:12" x14ac:dyDescent="0.25">
      <c r="A2975" s="1" t="s">
        <v>3813</v>
      </c>
      <c r="B2975" s="2">
        <v>41701</v>
      </c>
      <c r="C2975" s="2">
        <v>41707</v>
      </c>
      <c r="D2975" s="1" t="s">
        <v>1513</v>
      </c>
      <c r="E2975" s="1" t="s">
        <v>14</v>
      </c>
      <c r="F2975" s="1" t="s">
        <v>15</v>
      </c>
      <c r="G2975" s="1" t="s">
        <v>16</v>
      </c>
      <c r="H2975" s="1" t="s">
        <v>27</v>
      </c>
      <c r="I2975" s="1" t="s">
        <v>2595</v>
      </c>
      <c r="J2975">
        <v>107.648</v>
      </c>
      <c r="K2975">
        <v>2</v>
      </c>
      <c r="L2975">
        <v>33.64</v>
      </c>
    </row>
    <row r="2976" spans="1:12" x14ac:dyDescent="0.25">
      <c r="A2976" s="1" t="s">
        <v>3814</v>
      </c>
      <c r="B2976" s="2">
        <v>41885</v>
      </c>
      <c r="C2976" s="2">
        <v>41885</v>
      </c>
      <c r="D2976" s="1" t="s">
        <v>3815</v>
      </c>
      <c r="E2976" s="1" t="s">
        <v>14</v>
      </c>
      <c r="F2976" s="1" t="s">
        <v>36</v>
      </c>
      <c r="G2976" s="1" t="s">
        <v>37</v>
      </c>
      <c r="H2976" s="1" t="s">
        <v>110</v>
      </c>
      <c r="I2976" s="1" t="s">
        <v>1077</v>
      </c>
      <c r="J2976">
        <v>215.976</v>
      </c>
      <c r="K2976">
        <v>3</v>
      </c>
      <c r="L2976">
        <v>-2.6997</v>
      </c>
    </row>
    <row r="2977" spans="1:12" x14ac:dyDescent="0.25">
      <c r="A2977" s="1" t="s">
        <v>3816</v>
      </c>
      <c r="B2977" s="2">
        <v>40583</v>
      </c>
      <c r="C2977" s="2">
        <v>40584</v>
      </c>
      <c r="D2977" s="1" t="s">
        <v>3233</v>
      </c>
      <c r="E2977" s="1" t="s">
        <v>14</v>
      </c>
      <c r="F2977" s="1" t="s">
        <v>949</v>
      </c>
      <c r="G2977" s="1" t="s">
        <v>285</v>
      </c>
      <c r="H2977" s="1" t="s">
        <v>21</v>
      </c>
      <c r="I2977" s="1" t="s">
        <v>2309</v>
      </c>
      <c r="J2977">
        <v>14.56</v>
      </c>
      <c r="K2977">
        <v>2</v>
      </c>
      <c r="L2977">
        <v>5.5327999999999999</v>
      </c>
    </row>
    <row r="2978" spans="1:12" x14ac:dyDescent="0.25">
      <c r="A2978" s="1" t="s">
        <v>3817</v>
      </c>
      <c r="B2978" s="2">
        <v>40826</v>
      </c>
      <c r="C2978" s="2">
        <v>40826</v>
      </c>
      <c r="D2978" s="1" t="s">
        <v>2560</v>
      </c>
      <c r="E2978" s="1" t="s">
        <v>14</v>
      </c>
      <c r="F2978" s="1" t="s">
        <v>1453</v>
      </c>
      <c r="G2978" s="1" t="s">
        <v>158</v>
      </c>
      <c r="H2978" s="1" t="s">
        <v>23</v>
      </c>
      <c r="I2978" s="1" t="s">
        <v>3818</v>
      </c>
      <c r="J2978">
        <v>255.85</v>
      </c>
      <c r="K2978">
        <v>7</v>
      </c>
      <c r="L2978">
        <v>112.574</v>
      </c>
    </row>
    <row r="2979" spans="1:12" x14ac:dyDescent="0.25">
      <c r="A2979" s="1" t="s">
        <v>3819</v>
      </c>
      <c r="B2979" s="2">
        <v>41538</v>
      </c>
      <c r="C2979" s="2">
        <v>41542</v>
      </c>
      <c r="D2979" s="1" t="s">
        <v>2149</v>
      </c>
      <c r="E2979" s="1" t="s">
        <v>14</v>
      </c>
      <c r="F2979" s="1" t="s">
        <v>36</v>
      </c>
      <c r="G2979" s="1" t="s">
        <v>37</v>
      </c>
      <c r="H2979" s="1" t="s">
        <v>296</v>
      </c>
      <c r="I2979" s="1" t="s">
        <v>3820</v>
      </c>
      <c r="J2979">
        <v>163.88</v>
      </c>
      <c r="K2979">
        <v>2</v>
      </c>
      <c r="L2979">
        <v>40.97</v>
      </c>
    </row>
    <row r="2980" spans="1:12" x14ac:dyDescent="0.25">
      <c r="A2980" s="1" t="s">
        <v>3821</v>
      </c>
      <c r="B2980" s="2">
        <v>41885</v>
      </c>
      <c r="C2980" s="2">
        <v>41887</v>
      </c>
      <c r="D2980" s="1" t="s">
        <v>1208</v>
      </c>
      <c r="E2980" s="1" t="s">
        <v>14</v>
      </c>
      <c r="F2980" s="1" t="s">
        <v>1405</v>
      </c>
      <c r="G2980" s="1" t="s">
        <v>96</v>
      </c>
      <c r="H2980" s="1" t="s">
        <v>17</v>
      </c>
      <c r="I2980" s="1" t="s">
        <v>2467</v>
      </c>
      <c r="J2980">
        <v>11.696</v>
      </c>
      <c r="K2980">
        <v>2</v>
      </c>
      <c r="L2980">
        <v>3.9474</v>
      </c>
    </row>
    <row r="2981" spans="1:12" x14ac:dyDescent="0.25">
      <c r="A2981" s="1" t="s">
        <v>3822</v>
      </c>
      <c r="B2981" s="2">
        <v>40656</v>
      </c>
      <c r="C2981" s="2">
        <v>40659</v>
      </c>
      <c r="D2981" s="1" t="s">
        <v>3233</v>
      </c>
      <c r="E2981" s="1" t="s">
        <v>14</v>
      </c>
      <c r="F2981" s="1" t="s">
        <v>47</v>
      </c>
      <c r="G2981" s="1" t="s">
        <v>16</v>
      </c>
      <c r="H2981" s="1" t="s">
        <v>67</v>
      </c>
      <c r="I2981" s="1" t="s">
        <v>1518</v>
      </c>
      <c r="J2981">
        <v>48.91</v>
      </c>
      <c r="K2981">
        <v>1</v>
      </c>
      <c r="L2981">
        <v>22.9877</v>
      </c>
    </row>
    <row r="2982" spans="1:12" x14ac:dyDescent="0.25">
      <c r="A2982" s="1" t="s">
        <v>3823</v>
      </c>
      <c r="B2982" s="2">
        <v>41171</v>
      </c>
      <c r="C2982" s="2">
        <v>41176</v>
      </c>
      <c r="D2982" s="1" t="s">
        <v>2666</v>
      </c>
      <c r="E2982" s="1" t="s">
        <v>14</v>
      </c>
      <c r="F2982" s="1" t="s">
        <v>1921</v>
      </c>
      <c r="G2982" s="1" t="s">
        <v>158</v>
      </c>
      <c r="H2982" s="1" t="s">
        <v>23</v>
      </c>
      <c r="I2982" s="1" t="s">
        <v>2441</v>
      </c>
      <c r="J2982">
        <v>8.4</v>
      </c>
      <c r="K2982">
        <v>5</v>
      </c>
      <c r="L2982">
        <v>2.1840000000000002</v>
      </c>
    </row>
    <row r="2983" spans="1:12" x14ac:dyDescent="0.25">
      <c r="A2983" s="1" t="s">
        <v>3824</v>
      </c>
      <c r="B2983" s="2">
        <v>40627</v>
      </c>
      <c r="C2983" s="2">
        <v>40632</v>
      </c>
      <c r="D2983" s="1" t="s">
        <v>860</v>
      </c>
      <c r="E2983" s="1" t="s">
        <v>14</v>
      </c>
      <c r="F2983" s="1" t="s">
        <v>47</v>
      </c>
      <c r="G2983" s="1" t="s">
        <v>16</v>
      </c>
      <c r="H2983" s="1" t="s">
        <v>23</v>
      </c>
      <c r="I2983" s="1" t="s">
        <v>2727</v>
      </c>
      <c r="J2983">
        <v>6.56</v>
      </c>
      <c r="K2983">
        <v>2</v>
      </c>
      <c r="L2983">
        <v>1.9024000000000001</v>
      </c>
    </row>
    <row r="2984" spans="1:12" x14ac:dyDescent="0.25">
      <c r="A2984" s="1" t="s">
        <v>3824</v>
      </c>
      <c r="B2984" s="2">
        <v>40627</v>
      </c>
      <c r="C2984" s="2">
        <v>40632</v>
      </c>
      <c r="D2984" s="1" t="s">
        <v>860</v>
      </c>
      <c r="E2984" s="1" t="s">
        <v>14</v>
      </c>
      <c r="F2984" s="1" t="s">
        <v>47</v>
      </c>
      <c r="G2984" s="1" t="s">
        <v>16</v>
      </c>
      <c r="H2984" s="1" t="s">
        <v>23</v>
      </c>
      <c r="I2984" s="1" t="s">
        <v>3357</v>
      </c>
      <c r="J2984">
        <v>14.88</v>
      </c>
      <c r="K2984">
        <v>2</v>
      </c>
      <c r="L2984">
        <v>3.72</v>
      </c>
    </row>
    <row r="2985" spans="1:12" x14ac:dyDescent="0.25">
      <c r="A2985" s="1" t="s">
        <v>3824</v>
      </c>
      <c r="B2985" s="2">
        <v>40627</v>
      </c>
      <c r="C2985" s="2">
        <v>40632</v>
      </c>
      <c r="D2985" s="1" t="s">
        <v>860</v>
      </c>
      <c r="E2985" s="1" t="s">
        <v>14</v>
      </c>
      <c r="F2985" s="1" t="s">
        <v>47</v>
      </c>
      <c r="G2985" s="1" t="s">
        <v>16</v>
      </c>
      <c r="H2985" s="1" t="s">
        <v>58</v>
      </c>
      <c r="I2985" s="1" t="s">
        <v>3825</v>
      </c>
      <c r="J2985">
        <v>45.48</v>
      </c>
      <c r="K2985">
        <v>4</v>
      </c>
      <c r="L2985">
        <v>15.917999999999999</v>
      </c>
    </row>
    <row r="2986" spans="1:12" x14ac:dyDescent="0.25">
      <c r="A2986" s="1" t="s">
        <v>3824</v>
      </c>
      <c r="B2986" s="2">
        <v>40627</v>
      </c>
      <c r="C2986" s="2">
        <v>40632</v>
      </c>
      <c r="D2986" s="1" t="s">
        <v>860</v>
      </c>
      <c r="E2986" s="1" t="s">
        <v>14</v>
      </c>
      <c r="F2986" s="1" t="s">
        <v>47</v>
      </c>
      <c r="G2986" s="1" t="s">
        <v>16</v>
      </c>
      <c r="H2986" s="1" t="s">
        <v>23</v>
      </c>
      <c r="I2986" s="1" t="s">
        <v>642</v>
      </c>
      <c r="J2986">
        <v>25.44</v>
      </c>
      <c r="K2986">
        <v>6</v>
      </c>
      <c r="L2986">
        <v>9.9215999999999998</v>
      </c>
    </row>
    <row r="2987" spans="1:12" x14ac:dyDescent="0.25">
      <c r="A2987" s="1" t="s">
        <v>3826</v>
      </c>
      <c r="B2987" s="2">
        <v>41906</v>
      </c>
      <c r="C2987" s="2">
        <v>41912</v>
      </c>
      <c r="D2987" s="1" t="s">
        <v>3827</v>
      </c>
      <c r="E2987" s="1" t="s">
        <v>14</v>
      </c>
      <c r="F2987" s="1" t="s">
        <v>15</v>
      </c>
      <c r="G2987" s="1" t="s">
        <v>16</v>
      </c>
      <c r="H2987" s="1" t="s">
        <v>67</v>
      </c>
      <c r="I2987" s="1" t="s">
        <v>2472</v>
      </c>
      <c r="J2987">
        <v>211.04</v>
      </c>
      <c r="K2987">
        <v>8</v>
      </c>
      <c r="L2987">
        <v>97.078400000000002</v>
      </c>
    </row>
    <row r="2988" spans="1:12" x14ac:dyDescent="0.25">
      <c r="A2988" s="1" t="s">
        <v>3826</v>
      </c>
      <c r="B2988" s="2">
        <v>41906</v>
      </c>
      <c r="C2988" s="2">
        <v>41912</v>
      </c>
      <c r="D2988" s="1" t="s">
        <v>3827</v>
      </c>
      <c r="E2988" s="1" t="s">
        <v>14</v>
      </c>
      <c r="F2988" s="1" t="s">
        <v>15</v>
      </c>
      <c r="G2988" s="1" t="s">
        <v>16</v>
      </c>
      <c r="H2988" s="1" t="s">
        <v>110</v>
      </c>
      <c r="I2988" s="1" t="s">
        <v>765</v>
      </c>
      <c r="J2988">
        <v>594.81600000000003</v>
      </c>
      <c r="K2988">
        <v>2</v>
      </c>
      <c r="L2988">
        <v>59.4816</v>
      </c>
    </row>
    <row r="2989" spans="1:12" x14ac:dyDescent="0.25">
      <c r="A2989" s="1" t="s">
        <v>3826</v>
      </c>
      <c r="B2989" s="2">
        <v>41906</v>
      </c>
      <c r="C2989" s="2">
        <v>41912</v>
      </c>
      <c r="D2989" s="1" t="s">
        <v>3827</v>
      </c>
      <c r="E2989" s="1" t="s">
        <v>14</v>
      </c>
      <c r="F2989" s="1" t="s">
        <v>15</v>
      </c>
      <c r="G2989" s="1" t="s">
        <v>16</v>
      </c>
      <c r="H2989" s="1" t="s">
        <v>27</v>
      </c>
      <c r="I2989" s="1" t="s">
        <v>1656</v>
      </c>
      <c r="J2989">
        <v>72.959999999999994</v>
      </c>
      <c r="K2989">
        <v>3</v>
      </c>
      <c r="L2989">
        <v>23.712</v>
      </c>
    </row>
    <row r="2990" spans="1:12" x14ac:dyDescent="0.25">
      <c r="A2990" s="1" t="s">
        <v>3828</v>
      </c>
      <c r="B2990" s="2">
        <v>41890</v>
      </c>
      <c r="C2990" s="2">
        <v>41893</v>
      </c>
      <c r="D2990" s="1" t="s">
        <v>790</v>
      </c>
      <c r="E2990" s="1" t="s">
        <v>14</v>
      </c>
      <c r="F2990" s="1" t="s">
        <v>558</v>
      </c>
      <c r="G2990" s="1" t="s">
        <v>37</v>
      </c>
      <c r="H2990" s="1" t="s">
        <v>21</v>
      </c>
      <c r="I2990" s="1" t="s">
        <v>3483</v>
      </c>
      <c r="J2990">
        <v>80.959999999999994</v>
      </c>
      <c r="K2990">
        <v>4</v>
      </c>
      <c r="L2990">
        <v>34.812800000000003</v>
      </c>
    </row>
    <row r="2991" spans="1:12" x14ac:dyDescent="0.25">
      <c r="A2991" s="1" t="s">
        <v>3828</v>
      </c>
      <c r="B2991" s="2">
        <v>41890</v>
      </c>
      <c r="C2991" s="2">
        <v>41893</v>
      </c>
      <c r="D2991" s="1" t="s">
        <v>790</v>
      </c>
      <c r="E2991" s="1" t="s">
        <v>14</v>
      </c>
      <c r="F2991" s="1" t="s">
        <v>558</v>
      </c>
      <c r="G2991" s="1" t="s">
        <v>37</v>
      </c>
      <c r="H2991" s="1" t="s">
        <v>25</v>
      </c>
      <c r="I2991" s="1" t="s">
        <v>33</v>
      </c>
      <c r="J2991">
        <v>455.71199999999999</v>
      </c>
      <c r="K2991">
        <v>2</v>
      </c>
      <c r="L2991">
        <v>34.178400000000003</v>
      </c>
    </row>
    <row r="2992" spans="1:12" x14ac:dyDescent="0.25">
      <c r="A2992" s="1" t="s">
        <v>3828</v>
      </c>
      <c r="B2992" s="2">
        <v>41890</v>
      </c>
      <c r="C2992" s="2">
        <v>41893</v>
      </c>
      <c r="D2992" s="1" t="s">
        <v>790</v>
      </c>
      <c r="E2992" s="1" t="s">
        <v>14</v>
      </c>
      <c r="F2992" s="1" t="s">
        <v>558</v>
      </c>
      <c r="G2992" s="1" t="s">
        <v>37</v>
      </c>
      <c r="H2992" s="1" t="s">
        <v>23</v>
      </c>
      <c r="I2992" s="1" t="s">
        <v>3829</v>
      </c>
      <c r="J2992">
        <v>25.98</v>
      </c>
      <c r="K2992">
        <v>1</v>
      </c>
      <c r="L2992">
        <v>7.2744</v>
      </c>
    </row>
    <row r="2993" spans="1:12" x14ac:dyDescent="0.25">
      <c r="A2993" s="1" t="s">
        <v>3830</v>
      </c>
      <c r="B2993" s="2">
        <v>41241</v>
      </c>
      <c r="C2993" s="2">
        <v>41243</v>
      </c>
      <c r="D2993" s="1" t="s">
        <v>3831</v>
      </c>
      <c r="E2993" s="1" t="s">
        <v>14</v>
      </c>
      <c r="F2993" s="1" t="s">
        <v>47</v>
      </c>
      <c r="G2993" s="1" t="s">
        <v>16</v>
      </c>
      <c r="H2993" s="1" t="s">
        <v>29</v>
      </c>
      <c r="I2993" s="1" t="s">
        <v>3832</v>
      </c>
      <c r="J2993">
        <v>45.28</v>
      </c>
      <c r="K2993">
        <v>4</v>
      </c>
      <c r="L2993">
        <v>15.395200000000001</v>
      </c>
    </row>
    <row r="2994" spans="1:12" x14ac:dyDescent="0.25">
      <c r="A2994" s="1" t="s">
        <v>3833</v>
      </c>
      <c r="B2994" s="2">
        <v>41547</v>
      </c>
      <c r="C2994" s="2">
        <v>41551</v>
      </c>
      <c r="D2994" s="1" t="s">
        <v>394</v>
      </c>
      <c r="E2994" s="1" t="s">
        <v>14</v>
      </c>
      <c r="F2994" s="1" t="s">
        <v>1161</v>
      </c>
      <c r="G2994" s="1" t="s">
        <v>88</v>
      </c>
      <c r="H2994" s="1" t="s">
        <v>25</v>
      </c>
      <c r="I2994" s="1" t="s">
        <v>1336</v>
      </c>
      <c r="J2994">
        <v>859.2</v>
      </c>
      <c r="K2994">
        <v>3</v>
      </c>
      <c r="L2994">
        <v>75.180000000000007</v>
      </c>
    </row>
    <row r="2995" spans="1:12" x14ac:dyDescent="0.25">
      <c r="A2995" s="1" t="s">
        <v>3834</v>
      </c>
      <c r="B2995" s="2">
        <v>41899</v>
      </c>
      <c r="C2995" s="2">
        <v>41903</v>
      </c>
      <c r="D2995" s="1" t="s">
        <v>704</v>
      </c>
      <c r="E2995" s="1" t="s">
        <v>14</v>
      </c>
      <c r="F2995" s="1" t="s">
        <v>47</v>
      </c>
      <c r="G2995" s="1" t="s">
        <v>16</v>
      </c>
      <c r="H2995" s="1" t="s">
        <v>119</v>
      </c>
      <c r="I2995" s="1" t="s">
        <v>3835</v>
      </c>
      <c r="J2995">
        <v>17.899999999999999</v>
      </c>
      <c r="K2995">
        <v>5</v>
      </c>
      <c r="L2995">
        <v>8.7710000000000008</v>
      </c>
    </row>
    <row r="2996" spans="1:12" x14ac:dyDescent="0.25">
      <c r="A2996" s="1" t="s">
        <v>3836</v>
      </c>
      <c r="B2996" s="2">
        <v>40835</v>
      </c>
      <c r="C2996" s="2">
        <v>40838</v>
      </c>
      <c r="D2996" s="1" t="s">
        <v>605</v>
      </c>
      <c r="E2996" s="1" t="s">
        <v>14</v>
      </c>
      <c r="F2996" s="1" t="s">
        <v>47</v>
      </c>
      <c r="G2996" s="1" t="s">
        <v>16</v>
      </c>
      <c r="H2996" s="1" t="s">
        <v>27</v>
      </c>
      <c r="I2996" s="1" t="s">
        <v>1812</v>
      </c>
      <c r="J2996">
        <v>2.992</v>
      </c>
      <c r="K2996">
        <v>1</v>
      </c>
      <c r="L2996">
        <v>1.1220000000000001</v>
      </c>
    </row>
    <row r="2997" spans="1:12" x14ac:dyDescent="0.25">
      <c r="A2997" s="1" t="s">
        <v>3836</v>
      </c>
      <c r="B2997" s="2">
        <v>40835</v>
      </c>
      <c r="C2997" s="2">
        <v>40838</v>
      </c>
      <c r="D2997" s="1" t="s">
        <v>605</v>
      </c>
      <c r="E2997" s="1" t="s">
        <v>14</v>
      </c>
      <c r="F2997" s="1" t="s">
        <v>47</v>
      </c>
      <c r="G2997" s="1" t="s">
        <v>16</v>
      </c>
      <c r="H2997" s="1" t="s">
        <v>27</v>
      </c>
      <c r="I2997" s="1" t="s">
        <v>696</v>
      </c>
      <c r="J2997">
        <v>20.064</v>
      </c>
      <c r="K2997">
        <v>6</v>
      </c>
      <c r="L2997">
        <v>7.0224000000000002</v>
      </c>
    </row>
    <row r="2998" spans="1:12" x14ac:dyDescent="0.25">
      <c r="A2998" s="1" t="s">
        <v>3836</v>
      </c>
      <c r="B2998" s="2">
        <v>40835</v>
      </c>
      <c r="C2998" s="2">
        <v>40838</v>
      </c>
      <c r="D2998" s="1" t="s">
        <v>605</v>
      </c>
      <c r="E2998" s="1" t="s">
        <v>14</v>
      </c>
      <c r="F2998" s="1" t="s">
        <v>47</v>
      </c>
      <c r="G2998" s="1" t="s">
        <v>16</v>
      </c>
      <c r="H2998" s="1" t="s">
        <v>67</v>
      </c>
      <c r="I2998" s="1" t="s">
        <v>2350</v>
      </c>
      <c r="J2998">
        <v>146.72999999999999</v>
      </c>
      <c r="K2998">
        <v>3</v>
      </c>
      <c r="L2998">
        <v>68.963099999999997</v>
      </c>
    </row>
    <row r="2999" spans="1:12" x14ac:dyDescent="0.25">
      <c r="A2999" s="1" t="s">
        <v>3836</v>
      </c>
      <c r="B2999" s="2">
        <v>40835</v>
      </c>
      <c r="C2999" s="2">
        <v>40838</v>
      </c>
      <c r="D2999" s="1" t="s">
        <v>605</v>
      </c>
      <c r="E2999" s="1" t="s">
        <v>14</v>
      </c>
      <c r="F2999" s="1" t="s">
        <v>47</v>
      </c>
      <c r="G2999" s="1" t="s">
        <v>16</v>
      </c>
      <c r="H2999" s="1" t="s">
        <v>17</v>
      </c>
      <c r="I2999" s="1" t="s">
        <v>476</v>
      </c>
      <c r="J2999">
        <v>18.75</v>
      </c>
      <c r="K2999">
        <v>5</v>
      </c>
      <c r="L2999">
        <v>9</v>
      </c>
    </row>
    <row r="3000" spans="1:12" x14ac:dyDescent="0.25">
      <c r="A3000" s="1" t="s">
        <v>3836</v>
      </c>
      <c r="B3000" s="2">
        <v>40835</v>
      </c>
      <c r="C3000" s="2">
        <v>40838</v>
      </c>
      <c r="D3000" s="1" t="s">
        <v>605</v>
      </c>
      <c r="E3000" s="1" t="s">
        <v>14</v>
      </c>
      <c r="F3000" s="1" t="s">
        <v>47</v>
      </c>
      <c r="G3000" s="1" t="s">
        <v>16</v>
      </c>
      <c r="H3000" s="1" t="s">
        <v>25</v>
      </c>
      <c r="I3000" s="1" t="s">
        <v>3702</v>
      </c>
      <c r="J3000">
        <v>117.57599999999999</v>
      </c>
      <c r="K3000">
        <v>3</v>
      </c>
      <c r="L3000">
        <v>11.7576</v>
      </c>
    </row>
    <row r="3001" spans="1:12" x14ac:dyDescent="0.25">
      <c r="A3001" s="1" t="s">
        <v>3837</v>
      </c>
      <c r="B3001" s="2">
        <v>41347</v>
      </c>
      <c r="C3001" s="2">
        <v>41352</v>
      </c>
      <c r="D3001" s="1" t="s">
        <v>3477</v>
      </c>
      <c r="E3001" s="1" t="s">
        <v>14</v>
      </c>
      <c r="F3001" s="1" t="s">
        <v>606</v>
      </c>
      <c r="G3001" s="1" t="s">
        <v>16</v>
      </c>
      <c r="H3001" s="1" t="s">
        <v>27</v>
      </c>
      <c r="I3001" s="1" t="s">
        <v>844</v>
      </c>
      <c r="J3001">
        <v>51.183999999999997</v>
      </c>
      <c r="K3001">
        <v>7</v>
      </c>
      <c r="L3001">
        <v>19.193999999999999</v>
      </c>
    </row>
    <row r="3002" spans="1:12" x14ac:dyDescent="0.25">
      <c r="A3002" s="1" t="s">
        <v>3838</v>
      </c>
      <c r="B3002" s="2">
        <v>41631</v>
      </c>
      <c r="C3002" s="2">
        <v>41637</v>
      </c>
      <c r="D3002" s="1" t="s">
        <v>77</v>
      </c>
      <c r="E3002" s="1" t="s">
        <v>14</v>
      </c>
      <c r="F3002" s="1" t="s">
        <v>2517</v>
      </c>
      <c r="G3002" s="1" t="s">
        <v>16</v>
      </c>
      <c r="H3002" s="1" t="s">
        <v>21</v>
      </c>
      <c r="I3002" s="1" t="s">
        <v>3839</v>
      </c>
      <c r="J3002">
        <v>842.72</v>
      </c>
      <c r="K3002">
        <v>8</v>
      </c>
      <c r="L3002">
        <v>202.25280000000001</v>
      </c>
    </row>
    <row r="3003" spans="1:12" x14ac:dyDescent="0.25">
      <c r="A3003" s="1" t="s">
        <v>3838</v>
      </c>
      <c r="B3003" s="2">
        <v>41631</v>
      </c>
      <c r="C3003" s="2">
        <v>41637</v>
      </c>
      <c r="D3003" s="1" t="s">
        <v>77</v>
      </c>
      <c r="E3003" s="1" t="s">
        <v>14</v>
      </c>
      <c r="F3003" s="1" t="s">
        <v>2517</v>
      </c>
      <c r="G3003" s="1" t="s">
        <v>16</v>
      </c>
      <c r="H3003" s="1" t="s">
        <v>21</v>
      </c>
      <c r="I3003" s="1" t="s">
        <v>3544</v>
      </c>
      <c r="J3003">
        <v>41.96</v>
      </c>
      <c r="K3003">
        <v>2</v>
      </c>
      <c r="L3003">
        <v>10.909599999999999</v>
      </c>
    </row>
    <row r="3004" spans="1:12" x14ac:dyDescent="0.25">
      <c r="A3004" s="1" t="s">
        <v>3840</v>
      </c>
      <c r="B3004" s="2">
        <v>41541</v>
      </c>
      <c r="C3004" s="2">
        <v>41545</v>
      </c>
      <c r="D3004" s="1" t="s">
        <v>577</v>
      </c>
      <c r="E3004" s="1" t="s">
        <v>14</v>
      </c>
      <c r="F3004" s="1" t="s">
        <v>36</v>
      </c>
      <c r="G3004" s="1" t="s">
        <v>37</v>
      </c>
      <c r="H3004" s="1" t="s">
        <v>27</v>
      </c>
      <c r="I3004" s="1" t="s">
        <v>799</v>
      </c>
      <c r="J3004">
        <v>13.215999999999999</v>
      </c>
      <c r="K3004">
        <v>4</v>
      </c>
      <c r="L3004">
        <v>4.4603999999999999</v>
      </c>
    </row>
    <row r="3005" spans="1:12" x14ac:dyDescent="0.25">
      <c r="A3005" s="1" t="s">
        <v>3840</v>
      </c>
      <c r="B3005" s="2">
        <v>41541</v>
      </c>
      <c r="C3005" s="2">
        <v>41545</v>
      </c>
      <c r="D3005" s="1" t="s">
        <v>577</v>
      </c>
      <c r="E3005" s="1" t="s">
        <v>14</v>
      </c>
      <c r="F3005" s="1" t="s">
        <v>36</v>
      </c>
      <c r="G3005" s="1" t="s">
        <v>37</v>
      </c>
      <c r="H3005" s="1" t="s">
        <v>110</v>
      </c>
      <c r="I3005" s="1" t="s">
        <v>1677</v>
      </c>
      <c r="J3005">
        <v>184.75200000000001</v>
      </c>
      <c r="K3005">
        <v>3</v>
      </c>
      <c r="L3005">
        <v>-20.784600000000001</v>
      </c>
    </row>
    <row r="3006" spans="1:12" x14ac:dyDescent="0.25">
      <c r="A3006" s="1" t="s">
        <v>3841</v>
      </c>
      <c r="B3006" s="2">
        <v>41720</v>
      </c>
      <c r="C3006" s="2">
        <v>41724</v>
      </c>
      <c r="D3006" s="1" t="s">
        <v>3416</v>
      </c>
      <c r="E3006" s="1" t="s">
        <v>14</v>
      </c>
      <c r="F3006" s="1" t="s">
        <v>36</v>
      </c>
      <c r="G3006" s="1" t="s">
        <v>37</v>
      </c>
      <c r="H3006" s="1" t="s">
        <v>27</v>
      </c>
      <c r="I3006" s="1" t="s">
        <v>3842</v>
      </c>
      <c r="J3006">
        <v>30.576000000000001</v>
      </c>
      <c r="K3006">
        <v>6</v>
      </c>
      <c r="L3006">
        <v>10.3194</v>
      </c>
    </row>
    <row r="3007" spans="1:12" x14ac:dyDescent="0.25">
      <c r="A3007" s="1" t="s">
        <v>3841</v>
      </c>
      <c r="B3007" s="2">
        <v>41720</v>
      </c>
      <c r="C3007" s="2">
        <v>41724</v>
      </c>
      <c r="D3007" s="1" t="s">
        <v>3416</v>
      </c>
      <c r="E3007" s="1" t="s">
        <v>14</v>
      </c>
      <c r="F3007" s="1" t="s">
        <v>36</v>
      </c>
      <c r="G3007" s="1" t="s">
        <v>37</v>
      </c>
      <c r="H3007" s="1" t="s">
        <v>119</v>
      </c>
      <c r="I3007" s="1" t="s">
        <v>2325</v>
      </c>
      <c r="J3007">
        <v>13.02</v>
      </c>
      <c r="K3007">
        <v>7</v>
      </c>
      <c r="L3007">
        <v>0.3906</v>
      </c>
    </row>
    <row r="3008" spans="1:12" x14ac:dyDescent="0.25">
      <c r="A3008" s="1" t="s">
        <v>3841</v>
      </c>
      <c r="B3008" s="2">
        <v>41720</v>
      </c>
      <c r="C3008" s="2">
        <v>41724</v>
      </c>
      <c r="D3008" s="1" t="s">
        <v>3416</v>
      </c>
      <c r="E3008" s="1" t="s">
        <v>14</v>
      </c>
      <c r="F3008" s="1" t="s">
        <v>36</v>
      </c>
      <c r="G3008" s="1" t="s">
        <v>37</v>
      </c>
      <c r="H3008" s="1" t="s">
        <v>21</v>
      </c>
      <c r="I3008" s="1" t="s">
        <v>2079</v>
      </c>
      <c r="J3008">
        <v>22.14</v>
      </c>
      <c r="K3008">
        <v>3</v>
      </c>
      <c r="L3008">
        <v>6.4206000000000003</v>
      </c>
    </row>
    <row r="3009" spans="1:12" x14ac:dyDescent="0.25">
      <c r="A3009" s="1" t="s">
        <v>3841</v>
      </c>
      <c r="B3009" s="2">
        <v>41720</v>
      </c>
      <c r="C3009" s="2">
        <v>41724</v>
      </c>
      <c r="D3009" s="1" t="s">
        <v>3416</v>
      </c>
      <c r="E3009" s="1" t="s">
        <v>14</v>
      </c>
      <c r="F3009" s="1" t="s">
        <v>36</v>
      </c>
      <c r="G3009" s="1" t="s">
        <v>37</v>
      </c>
      <c r="H3009" s="1" t="s">
        <v>43</v>
      </c>
      <c r="I3009" s="1" t="s">
        <v>518</v>
      </c>
      <c r="J3009">
        <v>359.32</v>
      </c>
      <c r="K3009">
        <v>4</v>
      </c>
      <c r="L3009">
        <v>7.1863999999999999</v>
      </c>
    </row>
    <row r="3010" spans="1:12" x14ac:dyDescent="0.25">
      <c r="A3010" s="1" t="s">
        <v>3843</v>
      </c>
      <c r="B3010" s="2">
        <v>41767</v>
      </c>
      <c r="C3010" s="2">
        <v>41771</v>
      </c>
      <c r="D3010" s="1" t="s">
        <v>1601</v>
      </c>
      <c r="E3010" s="1" t="s">
        <v>14</v>
      </c>
      <c r="F3010" s="1" t="s">
        <v>133</v>
      </c>
      <c r="G3010" s="1" t="s">
        <v>16</v>
      </c>
      <c r="H3010" s="1" t="s">
        <v>25</v>
      </c>
      <c r="I3010" s="1" t="s">
        <v>3844</v>
      </c>
      <c r="J3010">
        <v>419.94400000000002</v>
      </c>
      <c r="K3010">
        <v>7</v>
      </c>
      <c r="L3010">
        <v>52.493000000000002</v>
      </c>
    </row>
    <row r="3011" spans="1:12" x14ac:dyDescent="0.25">
      <c r="A3011" s="1" t="s">
        <v>3845</v>
      </c>
      <c r="B3011" s="2">
        <v>41431</v>
      </c>
      <c r="C3011" s="2">
        <v>41435</v>
      </c>
      <c r="D3011" s="1" t="s">
        <v>3846</v>
      </c>
      <c r="E3011" s="1" t="s">
        <v>14</v>
      </c>
      <c r="F3011" s="1" t="s">
        <v>36</v>
      </c>
      <c r="G3011" s="1" t="s">
        <v>37</v>
      </c>
      <c r="H3011" s="1" t="s">
        <v>122</v>
      </c>
      <c r="I3011" s="1" t="s">
        <v>2502</v>
      </c>
      <c r="J3011">
        <v>61.38</v>
      </c>
      <c r="K3011">
        <v>6</v>
      </c>
      <c r="L3011">
        <v>15.9588</v>
      </c>
    </row>
    <row r="3012" spans="1:12" x14ac:dyDescent="0.25">
      <c r="A3012" s="1" t="s">
        <v>3847</v>
      </c>
      <c r="B3012" s="2">
        <v>41257</v>
      </c>
      <c r="C3012" s="2">
        <v>41262</v>
      </c>
      <c r="D3012" s="1" t="s">
        <v>3831</v>
      </c>
      <c r="E3012" s="1" t="s">
        <v>14</v>
      </c>
      <c r="F3012" s="1" t="s">
        <v>15</v>
      </c>
      <c r="G3012" s="1" t="s">
        <v>16</v>
      </c>
      <c r="H3012" s="1" t="s">
        <v>58</v>
      </c>
      <c r="I3012" s="1" t="s">
        <v>1019</v>
      </c>
      <c r="J3012">
        <v>50</v>
      </c>
      <c r="K3012">
        <v>2</v>
      </c>
      <c r="L3012">
        <v>10.5</v>
      </c>
    </row>
    <row r="3013" spans="1:12" x14ac:dyDescent="0.25">
      <c r="A3013" s="1" t="s">
        <v>3848</v>
      </c>
      <c r="B3013" s="2">
        <v>41879</v>
      </c>
      <c r="C3013" s="2">
        <v>41883</v>
      </c>
      <c r="D3013" s="1" t="s">
        <v>425</v>
      </c>
      <c r="E3013" s="1" t="s">
        <v>14</v>
      </c>
      <c r="F3013" s="1" t="s">
        <v>391</v>
      </c>
      <c r="G3013" s="1" t="s">
        <v>73</v>
      </c>
      <c r="H3013" s="1" t="s">
        <v>21</v>
      </c>
      <c r="I3013" s="1" t="s">
        <v>1229</v>
      </c>
      <c r="J3013">
        <v>120.57599999999999</v>
      </c>
      <c r="K3013">
        <v>8</v>
      </c>
      <c r="L3013">
        <v>33.1584</v>
      </c>
    </row>
    <row r="3014" spans="1:12" x14ac:dyDescent="0.25">
      <c r="A3014" s="1" t="s">
        <v>3849</v>
      </c>
      <c r="B3014" s="2">
        <v>41207</v>
      </c>
      <c r="C3014" s="2">
        <v>41207</v>
      </c>
      <c r="D3014" s="1" t="s">
        <v>3438</v>
      </c>
      <c r="E3014" s="1" t="s">
        <v>14</v>
      </c>
      <c r="F3014" s="1" t="s">
        <v>177</v>
      </c>
      <c r="G3014" s="1" t="s">
        <v>96</v>
      </c>
      <c r="H3014" s="1" t="s">
        <v>110</v>
      </c>
      <c r="I3014" s="1" t="s">
        <v>2972</v>
      </c>
      <c r="J3014">
        <v>582.33600000000001</v>
      </c>
      <c r="K3014">
        <v>8</v>
      </c>
      <c r="L3014">
        <v>-29.116800000000001</v>
      </c>
    </row>
    <row r="3015" spans="1:12" x14ac:dyDescent="0.25">
      <c r="A3015" s="1" t="s">
        <v>3850</v>
      </c>
      <c r="B3015" s="2">
        <v>40718</v>
      </c>
      <c r="C3015" s="2">
        <v>40722</v>
      </c>
      <c r="D3015" s="1" t="s">
        <v>409</v>
      </c>
      <c r="E3015" s="1" t="s">
        <v>14</v>
      </c>
      <c r="F3015" s="1" t="s">
        <v>268</v>
      </c>
      <c r="G3015" s="1" t="s">
        <v>73</v>
      </c>
      <c r="H3015" s="1" t="s">
        <v>21</v>
      </c>
      <c r="I3015" s="1" t="s">
        <v>2548</v>
      </c>
      <c r="J3015">
        <v>4.2720000000000002</v>
      </c>
      <c r="K3015">
        <v>2</v>
      </c>
      <c r="L3015">
        <v>0.96120000000000005</v>
      </c>
    </row>
    <row r="3016" spans="1:12" x14ac:dyDescent="0.25">
      <c r="A3016" s="1" t="s">
        <v>3851</v>
      </c>
      <c r="B3016" s="2">
        <v>41344</v>
      </c>
      <c r="C3016" s="2">
        <v>41348</v>
      </c>
      <c r="D3016" s="1" t="s">
        <v>516</v>
      </c>
      <c r="E3016" s="1" t="s">
        <v>14</v>
      </c>
      <c r="F3016" s="1" t="s">
        <v>907</v>
      </c>
      <c r="G3016" s="1" t="s">
        <v>73</v>
      </c>
      <c r="H3016" s="1" t="s">
        <v>43</v>
      </c>
      <c r="I3016" s="1" t="s">
        <v>1554</v>
      </c>
      <c r="J3016">
        <v>104.696</v>
      </c>
      <c r="K3016">
        <v>1</v>
      </c>
      <c r="L3016">
        <v>6.5434999999999999</v>
      </c>
    </row>
    <row r="3017" spans="1:12" x14ac:dyDescent="0.25">
      <c r="A3017" s="1" t="s">
        <v>3852</v>
      </c>
      <c r="B3017" s="2">
        <v>40935</v>
      </c>
      <c r="C3017" s="2">
        <v>40937</v>
      </c>
      <c r="D3017" s="1" t="s">
        <v>3286</v>
      </c>
      <c r="E3017" s="1" t="s">
        <v>14</v>
      </c>
      <c r="F3017" s="1" t="s">
        <v>15</v>
      </c>
      <c r="G3017" s="1" t="s">
        <v>16</v>
      </c>
      <c r="H3017" s="1" t="s">
        <v>110</v>
      </c>
      <c r="I3017" s="1" t="s">
        <v>398</v>
      </c>
      <c r="J3017">
        <v>2803.92</v>
      </c>
      <c r="K3017">
        <v>5</v>
      </c>
      <c r="L3017">
        <v>0</v>
      </c>
    </row>
    <row r="3018" spans="1:12" x14ac:dyDescent="0.25">
      <c r="A3018" s="1" t="s">
        <v>3853</v>
      </c>
      <c r="B3018" s="2">
        <v>41200</v>
      </c>
      <c r="C3018" s="2">
        <v>41204</v>
      </c>
      <c r="D3018" s="1" t="s">
        <v>3520</v>
      </c>
      <c r="E3018" s="1" t="s">
        <v>14</v>
      </c>
      <c r="F3018" s="1" t="s">
        <v>36</v>
      </c>
      <c r="G3018" s="1" t="s">
        <v>37</v>
      </c>
      <c r="H3018" s="1" t="s">
        <v>25</v>
      </c>
      <c r="I3018" s="1" t="s">
        <v>3204</v>
      </c>
      <c r="J3018">
        <v>249.584</v>
      </c>
      <c r="K3018">
        <v>2</v>
      </c>
      <c r="L3018">
        <v>15.599</v>
      </c>
    </row>
    <row r="3019" spans="1:12" x14ac:dyDescent="0.25">
      <c r="A3019" s="1" t="s">
        <v>3853</v>
      </c>
      <c r="B3019" s="2">
        <v>41200</v>
      </c>
      <c r="C3019" s="2">
        <v>41204</v>
      </c>
      <c r="D3019" s="1" t="s">
        <v>3520</v>
      </c>
      <c r="E3019" s="1" t="s">
        <v>14</v>
      </c>
      <c r="F3019" s="1" t="s">
        <v>36</v>
      </c>
      <c r="G3019" s="1" t="s">
        <v>37</v>
      </c>
      <c r="H3019" s="1" t="s">
        <v>67</v>
      </c>
      <c r="I3019" s="1" t="s">
        <v>1614</v>
      </c>
      <c r="J3019">
        <v>17.940000000000001</v>
      </c>
      <c r="K3019">
        <v>3</v>
      </c>
      <c r="L3019">
        <v>8.7905999999999995</v>
      </c>
    </row>
    <row r="3020" spans="1:12" x14ac:dyDescent="0.25">
      <c r="A3020" s="1" t="s">
        <v>3853</v>
      </c>
      <c r="B3020" s="2">
        <v>41200</v>
      </c>
      <c r="C3020" s="2">
        <v>41204</v>
      </c>
      <c r="D3020" s="1" t="s">
        <v>3520</v>
      </c>
      <c r="E3020" s="1" t="s">
        <v>14</v>
      </c>
      <c r="F3020" s="1" t="s">
        <v>36</v>
      </c>
      <c r="G3020" s="1" t="s">
        <v>37</v>
      </c>
      <c r="H3020" s="1" t="s">
        <v>21</v>
      </c>
      <c r="I3020" s="1" t="s">
        <v>2501</v>
      </c>
      <c r="J3020">
        <v>10.11</v>
      </c>
      <c r="K3020">
        <v>3</v>
      </c>
      <c r="L3020">
        <v>3.2351999999999999</v>
      </c>
    </row>
    <row r="3021" spans="1:12" x14ac:dyDescent="0.25">
      <c r="A3021" s="1" t="s">
        <v>3854</v>
      </c>
      <c r="B3021" s="2">
        <v>40747</v>
      </c>
      <c r="C3021" s="2">
        <v>40751</v>
      </c>
      <c r="D3021" s="1" t="s">
        <v>2166</v>
      </c>
      <c r="E3021" s="1" t="s">
        <v>14</v>
      </c>
      <c r="F3021" s="1" t="s">
        <v>47</v>
      </c>
      <c r="G3021" s="1" t="s">
        <v>16</v>
      </c>
      <c r="H3021" s="1" t="s">
        <v>25</v>
      </c>
      <c r="I3021" s="1" t="s">
        <v>1011</v>
      </c>
      <c r="J3021">
        <v>604.75199999999995</v>
      </c>
      <c r="K3021">
        <v>6</v>
      </c>
      <c r="L3021">
        <v>60.475200000000001</v>
      </c>
    </row>
    <row r="3022" spans="1:12" x14ac:dyDescent="0.25">
      <c r="A3022" s="1" t="s">
        <v>3854</v>
      </c>
      <c r="B3022" s="2">
        <v>40747</v>
      </c>
      <c r="C3022" s="2">
        <v>40751</v>
      </c>
      <c r="D3022" s="1" t="s">
        <v>2166</v>
      </c>
      <c r="E3022" s="1" t="s">
        <v>14</v>
      </c>
      <c r="F3022" s="1" t="s">
        <v>47</v>
      </c>
      <c r="G3022" s="1" t="s">
        <v>16</v>
      </c>
      <c r="H3022" s="1" t="s">
        <v>122</v>
      </c>
      <c r="I3022" s="1" t="s">
        <v>2812</v>
      </c>
      <c r="J3022">
        <v>40.700000000000003</v>
      </c>
      <c r="K3022">
        <v>5</v>
      </c>
      <c r="L3022">
        <v>11.803000000000001</v>
      </c>
    </row>
    <row r="3023" spans="1:12" x14ac:dyDescent="0.25">
      <c r="A3023" s="1" t="s">
        <v>3854</v>
      </c>
      <c r="B3023" s="2">
        <v>40747</v>
      </c>
      <c r="C3023" s="2">
        <v>40751</v>
      </c>
      <c r="D3023" s="1" t="s">
        <v>2166</v>
      </c>
      <c r="E3023" s="1" t="s">
        <v>14</v>
      </c>
      <c r="F3023" s="1" t="s">
        <v>47</v>
      </c>
      <c r="G3023" s="1" t="s">
        <v>16</v>
      </c>
      <c r="H3023" s="1" t="s">
        <v>25</v>
      </c>
      <c r="I3023" s="1" t="s">
        <v>3855</v>
      </c>
      <c r="J3023">
        <v>302.37599999999998</v>
      </c>
      <c r="K3023">
        <v>3</v>
      </c>
      <c r="L3023">
        <v>37.796999999999997</v>
      </c>
    </row>
    <row r="3024" spans="1:12" x14ac:dyDescent="0.25">
      <c r="A3024" s="1" t="s">
        <v>3854</v>
      </c>
      <c r="B3024" s="2">
        <v>40747</v>
      </c>
      <c r="C3024" s="2">
        <v>40751</v>
      </c>
      <c r="D3024" s="1" t="s">
        <v>2166</v>
      </c>
      <c r="E3024" s="1" t="s">
        <v>14</v>
      </c>
      <c r="F3024" s="1" t="s">
        <v>47</v>
      </c>
      <c r="G3024" s="1" t="s">
        <v>16</v>
      </c>
      <c r="H3024" s="1" t="s">
        <v>58</v>
      </c>
      <c r="I3024" s="1" t="s">
        <v>3856</v>
      </c>
      <c r="J3024">
        <v>45</v>
      </c>
      <c r="K3024">
        <v>3</v>
      </c>
      <c r="L3024">
        <v>4.95</v>
      </c>
    </row>
    <row r="3025" spans="1:12" x14ac:dyDescent="0.25">
      <c r="A3025" s="1" t="s">
        <v>3857</v>
      </c>
      <c r="B3025" s="2">
        <v>41533</v>
      </c>
      <c r="C3025" s="2">
        <v>41538</v>
      </c>
      <c r="D3025" s="1" t="s">
        <v>2202</v>
      </c>
      <c r="E3025" s="1" t="s">
        <v>14</v>
      </c>
      <c r="F3025" s="1" t="s">
        <v>36</v>
      </c>
      <c r="G3025" s="1" t="s">
        <v>37</v>
      </c>
      <c r="H3025" s="1" t="s">
        <v>23</v>
      </c>
      <c r="I3025" s="1" t="s">
        <v>2242</v>
      </c>
      <c r="J3025">
        <v>35.4</v>
      </c>
      <c r="K3025">
        <v>5</v>
      </c>
      <c r="L3025">
        <v>13.452</v>
      </c>
    </row>
    <row r="3026" spans="1:12" x14ac:dyDescent="0.25">
      <c r="A3026" s="1" t="s">
        <v>3858</v>
      </c>
      <c r="B3026" s="2">
        <v>41138</v>
      </c>
      <c r="C3026" s="2">
        <v>41144</v>
      </c>
      <c r="D3026" s="1" t="s">
        <v>1067</v>
      </c>
      <c r="E3026" s="1" t="s">
        <v>14</v>
      </c>
      <c r="F3026" s="1" t="s">
        <v>1227</v>
      </c>
      <c r="G3026" s="1" t="s">
        <v>73</v>
      </c>
      <c r="H3026" s="1" t="s">
        <v>58</v>
      </c>
      <c r="I3026" s="1" t="s">
        <v>1900</v>
      </c>
      <c r="J3026">
        <v>30.08</v>
      </c>
      <c r="K3026">
        <v>2</v>
      </c>
      <c r="L3026">
        <v>-5.2640000000000002</v>
      </c>
    </row>
    <row r="3027" spans="1:12" x14ac:dyDescent="0.25">
      <c r="A3027" s="1" t="s">
        <v>3858</v>
      </c>
      <c r="B3027" s="2">
        <v>41138</v>
      </c>
      <c r="C3027" s="2">
        <v>41144</v>
      </c>
      <c r="D3027" s="1" t="s">
        <v>1067</v>
      </c>
      <c r="E3027" s="1" t="s">
        <v>14</v>
      </c>
      <c r="F3027" s="1" t="s">
        <v>1227</v>
      </c>
      <c r="G3027" s="1" t="s">
        <v>73</v>
      </c>
      <c r="H3027" s="1" t="s">
        <v>67</v>
      </c>
      <c r="I3027" s="1" t="s">
        <v>3859</v>
      </c>
      <c r="J3027">
        <v>36.287999999999997</v>
      </c>
      <c r="K3027">
        <v>7</v>
      </c>
      <c r="L3027">
        <v>12.700799999999999</v>
      </c>
    </row>
    <row r="3028" spans="1:12" x14ac:dyDescent="0.25">
      <c r="A3028" s="1" t="s">
        <v>3858</v>
      </c>
      <c r="B3028" s="2">
        <v>41138</v>
      </c>
      <c r="C3028" s="2">
        <v>41144</v>
      </c>
      <c r="D3028" s="1" t="s">
        <v>1067</v>
      </c>
      <c r="E3028" s="1" t="s">
        <v>14</v>
      </c>
      <c r="F3028" s="1" t="s">
        <v>1227</v>
      </c>
      <c r="G3028" s="1" t="s">
        <v>73</v>
      </c>
      <c r="H3028" s="1" t="s">
        <v>23</v>
      </c>
      <c r="I3028" s="1" t="s">
        <v>1866</v>
      </c>
      <c r="J3028">
        <v>10.272</v>
      </c>
      <c r="K3028">
        <v>3</v>
      </c>
      <c r="L3028">
        <v>1.1556</v>
      </c>
    </row>
    <row r="3029" spans="1:12" x14ac:dyDescent="0.25">
      <c r="A3029" s="1" t="s">
        <v>3858</v>
      </c>
      <c r="B3029" s="2">
        <v>41138</v>
      </c>
      <c r="C3029" s="2">
        <v>41144</v>
      </c>
      <c r="D3029" s="1" t="s">
        <v>1067</v>
      </c>
      <c r="E3029" s="1" t="s">
        <v>14</v>
      </c>
      <c r="F3029" s="1" t="s">
        <v>1227</v>
      </c>
      <c r="G3029" s="1" t="s">
        <v>73</v>
      </c>
      <c r="H3029" s="1" t="s">
        <v>58</v>
      </c>
      <c r="I3029" s="1" t="s">
        <v>485</v>
      </c>
      <c r="J3029">
        <v>252.8</v>
      </c>
      <c r="K3029">
        <v>4</v>
      </c>
      <c r="L3029">
        <v>-31.6</v>
      </c>
    </row>
    <row r="3030" spans="1:12" x14ac:dyDescent="0.25">
      <c r="A3030" s="1" t="s">
        <v>3860</v>
      </c>
      <c r="B3030" s="2">
        <v>41786</v>
      </c>
      <c r="C3030" s="2">
        <v>41791</v>
      </c>
      <c r="D3030" s="1" t="s">
        <v>543</v>
      </c>
      <c r="E3030" s="1" t="s">
        <v>14</v>
      </c>
      <c r="F3030" s="1" t="s">
        <v>630</v>
      </c>
      <c r="G3030" s="1" t="s">
        <v>16</v>
      </c>
      <c r="H3030" s="1" t="s">
        <v>67</v>
      </c>
      <c r="I3030" s="1" t="s">
        <v>1655</v>
      </c>
      <c r="J3030">
        <v>12.96</v>
      </c>
      <c r="K3030">
        <v>2</v>
      </c>
      <c r="L3030">
        <v>6.2207999999999997</v>
      </c>
    </row>
    <row r="3031" spans="1:12" x14ac:dyDescent="0.25">
      <c r="A3031" s="1" t="s">
        <v>3861</v>
      </c>
      <c r="B3031" s="2">
        <v>41535</v>
      </c>
      <c r="C3031" s="2">
        <v>41541</v>
      </c>
      <c r="D3031" s="1" t="s">
        <v>798</v>
      </c>
      <c r="E3031" s="1" t="s">
        <v>14</v>
      </c>
      <c r="F3031" s="1" t="s">
        <v>1120</v>
      </c>
      <c r="G3031" s="1" t="s">
        <v>37</v>
      </c>
      <c r="H3031" s="1" t="s">
        <v>17</v>
      </c>
      <c r="I3031" s="1" t="s">
        <v>3862</v>
      </c>
      <c r="J3031">
        <v>12.32</v>
      </c>
      <c r="K3031">
        <v>4</v>
      </c>
      <c r="L3031">
        <v>5.9135999999999997</v>
      </c>
    </row>
    <row r="3032" spans="1:12" x14ac:dyDescent="0.25">
      <c r="A3032" s="1" t="s">
        <v>3863</v>
      </c>
      <c r="B3032" s="2">
        <v>40794</v>
      </c>
      <c r="C3032" s="2">
        <v>40799</v>
      </c>
      <c r="D3032" s="1" t="s">
        <v>2133</v>
      </c>
      <c r="E3032" s="1" t="s">
        <v>14</v>
      </c>
      <c r="F3032" s="1" t="s">
        <v>47</v>
      </c>
      <c r="G3032" s="1" t="s">
        <v>16</v>
      </c>
      <c r="H3032" s="1" t="s">
        <v>27</v>
      </c>
      <c r="I3032" s="1" t="s">
        <v>1886</v>
      </c>
      <c r="J3032">
        <v>8.6080000000000005</v>
      </c>
      <c r="K3032">
        <v>2</v>
      </c>
      <c r="L3032">
        <v>3.0127999999999999</v>
      </c>
    </row>
    <row r="3033" spans="1:12" x14ac:dyDescent="0.25">
      <c r="A3033" s="1" t="s">
        <v>3864</v>
      </c>
      <c r="B3033" s="2">
        <v>41794</v>
      </c>
      <c r="C3033" s="2">
        <v>41798</v>
      </c>
      <c r="D3033" s="1" t="s">
        <v>672</v>
      </c>
      <c r="E3033" s="1" t="s">
        <v>14</v>
      </c>
      <c r="F3033" s="1" t="s">
        <v>1143</v>
      </c>
      <c r="G3033" s="1" t="s">
        <v>37</v>
      </c>
      <c r="H3033" s="1" t="s">
        <v>43</v>
      </c>
      <c r="I3033" s="1" t="s">
        <v>2071</v>
      </c>
      <c r="J3033">
        <v>136.26</v>
      </c>
      <c r="K3033">
        <v>9</v>
      </c>
      <c r="L3033">
        <v>5.4504000000000001</v>
      </c>
    </row>
    <row r="3034" spans="1:12" x14ac:dyDescent="0.25">
      <c r="A3034" s="1" t="s">
        <v>3865</v>
      </c>
      <c r="B3034" s="2">
        <v>41180</v>
      </c>
      <c r="C3034" s="2">
        <v>41187</v>
      </c>
      <c r="D3034" s="1" t="s">
        <v>2635</v>
      </c>
      <c r="E3034" s="1" t="s">
        <v>14</v>
      </c>
      <c r="F3034" s="1" t="s">
        <v>15</v>
      </c>
      <c r="G3034" s="1" t="s">
        <v>16</v>
      </c>
      <c r="H3034" s="1" t="s">
        <v>29</v>
      </c>
      <c r="I3034" s="1" t="s">
        <v>3866</v>
      </c>
      <c r="J3034">
        <v>186.15</v>
      </c>
      <c r="K3034">
        <v>3</v>
      </c>
      <c r="L3034">
        <v>55.844999999999999</v>
      </c>
    </row>
    <row r="3035" spans="1:12" x14ac:dyDescent="0.25">
      <c r="A3035" s="1" t="s">
        <v>3865</v>
      </c>
      <c r="B3035" s="2">
        <v>41180</v>
      </c>
      <c r="C3035" s="2">
        <v>41187</v>
      </c>
      <c r="D3035" s="1" t="s">
        <v>2635</v>
      </c>
      <c r="E3035" s="1" t="s">
        <v>14</v>
      </c>
      <c r="F3035" s="1" t="s">
        <v>15</v>
      </c>
      <c r="G3035" s="1" t="s">
        <v>16</v>
      </c>
      <c r="H3035" s="1" t="s">
        <v>27</v>
      </c>
      <c r="I3035" s="1" t="s">
        <v>1912</v>
      </c>
      <c r="J3035">
        <v>81.792000000000002</v>
      </c>
      <c r="K3035">
        <v>6</v>
      </c>
      <c r="L3035">
        <v>26.5824</v>
      </c>
    </row>
    <row r="3036" spans="1:12" x14ac:dyDescent="0.25">
      <c r="A3036" s="1" t="s">
        <v>3865</v>
      </c>
      <c r="B3036" s="2">
        <v>41180</v>
      </c>
      <c r="C3036" s="2">
        <v>41187</v>
      </c>
      <c r="D3036" s="1" t="s">
        <v>2635</v>
      </c>
      <c r="E3036" s="1" t="s">
        <v>14</v>
      </c>
      <c r="F3036" s="1" t="s">
        <v>15</v>
      </c>
      <c r="G3036" s="1" t="s">
        <v>16</v>
      </c>
      <c r="H3036" s="1" t="s">
        <v>122</v>
      </c>
      <c r="I3036" s="1" t="s">
        <v>3332</v>
      </c>
      <c r="J3036">
        <v>47.19</v>
      </c>
      <c r="K3036">
        <v>3</v>
      </c>
      <c r="L3036">
        <v>13.6851</v>
      </c>
    </row>
    <row r="3037" spans="1:12" x14ac:dyDescent="0.25">
      <c r="A3037" s="1" t="s">
        <v>3865</v>
      </c>
      <c r="B3037" s="2">
        <v>41180</v>
      </c>
      <c r="C3037" s="2">
        <v>41187</v>
      </c>
      <c r="D3037" s="1" t="s">
        <v>2635</v>
      </c>
      <c r="E3037" s="1" t="s">
        <v>14</v>
      </c>
      <c r="F3037" s="1" t="s">
        <v>15</v>
      </c>
      <c r="G3037" s="1" t="s">
        <v>16</v>
      </c>
      <c r="H3037" s="1" t="s">
        <v>25</v>
      </c>
      <c r="I3037" s="1" t="s">
        <v>381</v>
      </c>
      <c r="J3037">
        <v>36.783999999999999</v>
      </c>
      <c r="K3037">
        <v>2</v>
      </c>
      <c r="L3037">
        <v>-8.2764000000000006</v>
      </c>
    </row>
    <row r="3038" spans="1:12" x14ac:dyDescent="0.25">
      <c r="A3038" s="1" t="s">
        <v>3867</v>
      </c>
      <c r="B3038" s="2">
        <v>40825</v>
      </c>
      <c r="C3038" s="2">
        <v>40830</v>
      </c>
      <c r="D3038" s="1" t="s">
        <v>1920</v>
      </c>
      <c r="E3038" s="1" t="s">
        <v>14</v>
      </c>
      <c r="F3038" s="1" t="s">
        <v>47</v>
      </c>
      <c r="G3038" s="1" t="s">
        <v>16</v>
      </c>
      <c r="H3038" s="1" t="s">
        <v>23</v>
      </c>
      <c r="I3038" s="1" t="s">
        <v>945</v>
      </c>
      <c r="J3038">
        <v>144.6</v>
      </c>
      <c r="K3038">
        <v>3</v>
      </c>
      <c r="L3038">
        <v>41.933999999999997</v>
      </c>
    </row>
    <row r="3039" spans="1:12" x14ac:dyDescent="0.25">
      <c r="A3039" s="1" t="s">
        <v>3867</v>
      </c>
      <c r="B3039" s="2">
        <v>40825</v>
      </c>
      <c r="C3039" s="2">
        <v>40830</v>
      </c>
      <c r="D3039" s="1" t="s">
        <v>1920</v>
      </c>
      <c r="E3039" s="1" t="s">
        <v>14</v>
      </c>
      <c r="F3039" s="1" t="s">
        <v>47</v>
      </c>
      <c r="G3039" s="1" t="s">
        <v>16</v>
      </c>
      <c r="H3039" s="1" t="s">
        <v>25</v>
      </c>
      <c r="I3039" s="1" t="s">
        <v>3504</v>
      </c>
      <c r="J3039">
        <v>15.992000000000001</v>
      </c>
      <c r="K3039">
        <v>1</v>
      </c>
      <c r="L3039">
        <v>-2.9984999999999999</v>
      </c>
    </row>
    <row r="3040" spans="1:12" x14ac:dyDescent="0.25">
      <c r="A3040" s="1" t="s">
        <v>3868</v>
      </c>
      <c r="B3040" s="2">
        <v>40835</v>
      </c>
      <c r="C3040" s="2">
        <v>40840</v>
      </c>
      <c r="D3040" s="1" t="s">
        <v>2083</v>
      </c>
      <c r="E3040" s="1" t="s">
        <v>14</v>
      </c>
      <c r="F3040" s="1" t="s">
        <v>2095</v>
      </c>
      <c r="G3040" s="1" t="s">
        <v>16</v>
      </c>
      <c r="H3040" s="1" t="s">
        <v>25</v>
      </c>
      <c r="I3040" s="1" t="s">
        <v>1047</v>
      </c>
      <c r="J3040">
        <v>321.55200000000002</v>
      </c>
      <c r="K3040">
        <v>6</v>
      </c>
      <c r="L3040">
        <v>20.097000000000001</v>
      </c>
    </row>
    <row r="3041" spans="1:12" x14ac:dyDescent="0.25">
      <c r="A3041" s="1" t="s">
        <v>3869</v>
      </c>
      <c r="B3041" s="2">
        <v>41598</v>
      </c>
      <c r="C3041" s="2">
        <v>41602</v>
      </c>
      <c r="D3041" s="1" t="s">
        <v>2870</v>
      </c>
      <c r="E3041" s="1" t="s">
        <v>14</v>
      </c>
      <c r="F3041" s="1" t="s">
        <v>36</v>
      </c>
      <c r="G3041" s="1" t="s">
        <v>37</v>
      </c>
      <c r="H3041" s="1" t="s">
        <v>21</v>
      </c>
      <c r="I3041" s="1" t="s">
        <v>388</v>
      </c>
      <c r="J3041">
        <v>31.96</v>
      </c>
      <c r="K3041">
        <v>2</v>
      </c>
      <c r="L3041">
        <v>1.5980000000000001</v>
      </c>
    </row>
    <row r="3042" spans="1:12" x14ac:dyDescent="0.25">
      <c r="A3042" s="1" t="s">
        <v>3870</v>
      </c>
      <c r="B3042" s="2">
        <v>40746</v>
      </c>
      <c r="C3042" s="2">
        <v>40752</v>
      </c>
      <c r="D3042" s="1" t="s">
        <v>1578</v>
      </c>
      <c r="E3042" s="1" t="s">
        <v>14</v>
      </c>
      <c r="F3042" s="1" t="s">
        <v>15</v>
      </c>
      <c r="G3042" s="1" t="s">
        <v>16</v>
      </c>
      <c r="H3042" s="1" t="s">
        <v>23</v>
      </c>
      <c r="I3042" s="1" t="s">
        <v>1991</v>
      </c>
      <c r="J3042">
        <v>19.68</v>
      </c>
      <c r="K3042">
        <v>6</v>
      </c>
      <c r="L3042">
        <v>6.4943999999999997</v>
      </c>
    </row>
    <row r="3043" spans="1:12" x14ac:dyDescent="0.25">
      <c r="A3043" s="1" t="s">
        <v>3871</v>
      </c>
      <c r="B3043" s="2">
        <v>41183</v>
      </c>
      <c r="C3043" s="2">
        <v>41186</v>
      </c>
      <c r="D3043" s="1" t="s">
        <v>3186</v>
      </c>
      <c r="E3043" s="1" t="s">
        <v>14</v>
      </c>
      <c r="F3043" s="1" t="s">
        <v>87</v>
      </c>
      <c r="G3043" s="1" t="s">
        <v>88</v>
      </c>
      <c r="H3043" s="1" t="s">
        <v>25</v>
      </c>
      <c r="I3043" s="1" t="s">
        <v>1336</v>
      </c>
      <c r="J3043">
        <v>572.79999999999995</v>
      </c>
      <c r="K3043">
        <v>2</v>
      </c>
      <c r="L3043">
        <v>50.12</v>
      </c>
    </row>
    <row r="3044" spans="1:12" x14ac:dyDescent="0.25">
      <c r="A3044" s="1" t="s">
        <v>3872</v>
      </c>
      <c r="B3044" s="2">
        <v>41643</v>
      </c>
      <c r="C3044" s="2">
        <v>41647</v>
      </c>
      <c r="D3044" s="1" t="s">
        <v>3873</v>
      </c>
      <c r="E3044" s="1" t="s">
        <v>14</v>
      </c>
      <c r="F3044" s="1" t="s">
        <v>47</v>
      </c>
      <c r="G3044" s="1" t="s">
        <v>16</v>
      </c>
      <c r="H3044" s="1" t="s">
        <v>27</v>
      </c>
      <c r="I3044" s="1" t="s">
        <v>3874</v>
      </c>
      <c r="J3044">
        <v>2022.2719999999999</v>
      </c>
      <c r="K3044">
        <v>8</v>
      </c>
      <c r="L3044">
        <v>682.51679999999999</v>
      </c>
    </row>
    <row r="3045" spans="1:12" x14ac:dyDescent="0.25">
      <c r="A3045" s="1" t="s">
        <v>3872</v>
      </c>
      <c r="B3045" s="2">
        <v>41643</v>
      </c>
      <c r="C3045" s="2">
        <v>41647</v>
      </c>
      <c r="D3045" s="1" t="s">
        <v>3873</v>
      </c>
      <c r="E3045" s="1" t="s">
        <v>14</v>
      </c>
      <c r="F3045" s="1" t="s">
        <v>47</v>
      </c>
      <c r="G3045" s="1" t="s">
        <v>16</v>
      </c>
      <c r="H3045" s="1" t="s">
        <v>23</v>
      </c>
      <c r="I3045" s="1" t="s">
        <v>3372</v>
      </c>
      <c r="J3045">
        <v>9.1199999999999992</v>
      </c>
      <c r="K3045">
        <v>3</v>
      </c>
      <c r="L3045">
        <v>3.1008</v>
      </c>
    </row>
    <row r="3046" spans="1:12" x14ac:dyDescent="0.25">
      <c r="A3046" s="1" t="s">
        <v>3875</v>
      </c>
      <c r="B3046" s="2">
        <v>41407</v>
      </c>
      <c r="C3046" s="2">
        <v>41411</v>
      </c>
      <c r="D3046" s="1" t="s">
        <v>3876</v>
      </c>
      <c r="E3046" s="1" t="s">
        <v>14</v>
      </c>
      <c r="F3046" s="1" t="s">
        <v>474</v>
      </c>
      <c r="G3046" s="1" t="s">
        <v>16</v>
      </c>
      <c r="H3046" s="1" t="s">
        <v>58</v>
      </c>
      <c r="I3046" s="1" t="s">
        <v>3877</v>
      </c>
      <c r="J3046">
        <v>120</v>
      </c>
      <c r="K3046">
        <v>6</v>
      </c>
      <c r="L3046">
        <v>46.8</v>
      </c>
    </row>
    <row r="3047" spans="1:12" x14ac:dyDescent="0.25">
      <c r="A3047" s="1" t="s">
        <v>3875</v>
      </c>
      <c r="B3047" s="2">
        <v>41407</v>
      </c>
      <c r="C3047" s="2">
        <v>41411</v>
      </c>
      <c r="D3047" s="1" t="s">
        <v>3876</v>
      </c>
      <c r="E3047" s="1" t="s">
        <v>14</v>
      </c>
      <c r="F3047" s="1" t="s">
        <v>474</v>
      </c>
      <c r="G3047" s="1" t="s">
        <v>16</v>
      </c>
      <c r="H3047" s="1" t="s">
        <v>29</v>
      </c>
      <c r="I3047" s="1" t="s">
        <v>159</v>
      </c>
      <c r="J3047">
        <v>8.67</v>
      </c>
      <c r="K3047">
        <v>1</v>
      </c>
      <c r="L3047">
        <v>2.3409</v>
      </c>
    </row>
    <row r="3048" spans="1:12" x14ac:dyDescent="0.25">
      <c r="A3048" s="1" t="s">
        <v>3878</v>
      </c>
      <c r="B3048" s="2">
        <v>41233</v>
      </c>
      <c r="C3048" s="2">
        <v>41237</v>
      </c>
      <c r="D3048" s="1" t="s">
        <v>3879</v>
      </c>
      <c r="E3048" s="1" t="s">
        <v>14</v>
      </c>
      <c r="F3048" s="1" t="s">
        <v>47</v>
      </c>
      <c r="G3048" s="1" t="s">
        <v>16</v>
      </c>
      <c r="H3048" s="1" t="s">
        <v>21</v>
      </c>
      <c r="I3048" s="1" t="s">
        <v>3880</v>
      </c>
      <c r="J3048">
        <v>32.04</v>
      </c>
      <c r="K3048">
        <v>3</v>
      </c>
      <c r="L3048">
        <v>8.01</v>
      </c>
    </row>
    <row r="3049" spans="1:12" x14ac:dyDescent="0.25">
      <c r="A3049" s="1" t="s">
        <v>3881</v>
      </c>
      <c r="B3049" s="2">
        <v>41768</v>
      </c>
      <c r="C3049" s="2">
        <v>41772</v>
      </c>
      <c r="D3049" s="1" t="s">
        <v>1049</v>
      </c>
      <c r="E3049" s="1" t="s">
        <v>14</v>
      </c>
      <c r="F3049" s="1" t="s">
        <v>47</v>
      </c>
      <c r="G3049" s="1" t="s">
        <v>16</v>
      </c>
      <c r="H3049" s="1" t="s">
        <v>29</v>
      </c>
      <c r="I3049" s="1" t="s">
        <v>1319</v>
      </c>
      <c r="J3049">
        <v>81.08</v>
      </c>
      <c r="K3049">
        <v>4</v>
      </c>
      <c r="L3049">
        <v>22.702400000000001</v>
      </c>
    </row>
    <row r="3050" spans="1:12" x14ac:dyDescent="0.25">
      <c r="A3050" s="1" t="s">
        <v>3882</v>
      </c>
      <c r="B3050" s="2">
        <v>41309</v>
      </c>
      <c r="C3050" s="2">
        <v>41314</v>
      </c>
      <c r="D3050" s="1" t="s">
        <v>898</v>
      </c>
      <c r="E3050" s="1" t="s">
        <v>14</v>
      </c>
      <c r="F3050" s="1" t="s">
        <v>15</v>
      </c>
      <c r="G3050" s="1" t="s">
        <v>16</v>
      </c>
      <c r="H3050" s="1" t="s">
        <v>43</v>
      </c>
      <c r="I3050" s="1" t="s">
        <v>1179</v>
      </c>
      <c r="J3050">
        <v>93.02</v>
      </c>
      <c r="K3050">
        <v>2</v>
      </c>
      <c r="L3050">
        <v>3.7208000000000001</v>
      </c>
    </row>
    <row r="3051" spans="1:12" x14ac:dyDescent="0.25">
      <c r="A3051" s="1" t="s">
        <v>3883</v>
      </c>
      <c r="B3051" s="2">
        <v>41979</v>
      </c>
      <c r="C3051" s="2">
        <v>41980</v>
      </c>
      <c r="D3051" s="1" t="s">
        <v>1310</v>
      </c>
      <c r="E3051" s="1" t="s">
        <v>14</v>
      </c>
      <c r="F3051" s="1" t="s">
        <v>36</v>
      </c>
      <c r="G3051" s="1" t="s">
        <v>37</v>
      </c>
      <c r="H3051" s="1" t="s">
        <v>27</v>
      </c>
      <c r="I3051" s="1" t="s">
        <v>2206</v>
      </c>
      <c r="J3051">
        <v>83.92</v>
      </c>
      <c r="K3051">
        <v>5</v>
      </c>
      <c r="L3051">
        <v>29.372</v>
      </c>
    </row>
    <row r="3052" spans="1:12" x14ac:dyDescent="0.25">
      <c r="A3052" s="1" t="s">
        <v>3883</v>
      </c>
      <c r="B3052" s="2">
        <v>41979</v>
      </c>
      <c r="C3052" s="2">
        <v>41980</v>
      </c>
      <c r="D3052" s="1" t="s">
        <v>1310</v>
      </c>
      <c r="E3052" s="1" t="s">
        <v>14</v>
      </c>
      <c r="F3052" s="1" t="s">
        <v>36</v>
      </c>
      <c r="G3052" s="1" t="s">
        <v>37</v>
      </c>
      <c r="H3052" s="1" t="s">
        <v>21</v>
      </c>
      <c r="I3052" s="1" t="s">
        <v>3884</v>
      </c>
      <c r="J3052">
        <v>199.9</v>
      </c>
      <c r="K3052">
        <v>5</v>
      </c>
      <c r="L3052">
        <v>39.979999999999997</v>
      </c>
    </row>
    <row r="3053" spans="1:12" x14ac:dyDescent="0.25">
      <c r="A3053" s="1" t="s">
        <v>3883</v>
      </c>
      <c r="B3053" s="2">
        <v>41979</v>
      </c>
      <c r="C3053" s="2">
        <v>41980</v>
      </c>
      <c r="D3053" s="1" t="s">
        <v>1310</v>
      </c>
      <c r="E3053" s="1" t="s">
        <v>14</v>
      </c>
      <c r="F3053" s="1" t="s">
        <v>36</v>
      </c>
      <c r="G3053" s="1" t="s">
        <v>37</v>
      </c>
      <c r="H3053" s="1" t="s">
        <v>25</v>
      </c>
      <c r="I3053" s="1" t="s">
        <v>2996</v>
      </c>
      <c r="J3053">
        <v>31.175999999999998</v>
      </c>
      <c r="K3053">
        <v>3</v>
      </c>
      <c r="L3053">
        <v>-7.0145999999999997</v>
      </c>
    </row>
    <row r="3054" spans="1:12" x14ac:dyDescent="0.25">
      <c r="A3054" s="1" t="s">
        <v>3883</v>
      </c>
      <c r="B3054" s="2">
        <v>41979</v>
      </c>
      <c r="C3054" s="2">
        <v>41980</v>
      </c>
      <c r="D3054" s="1" t="s">
        <v>1310</v>
      </c>
      <c r="E3054" s="1" t="s">
        <v>14</v>
      </c>
      <c r="F3054" s="1" t="s">
        <v>36</v>
      </c>
      <c r="G3054" s="1" t="s">
        <v>37</v>
      </c>
      <c r="H3054" s="1" t="s">
        <v>27</v>
      </c>
      <c r="I3054" s="1" t="s">
        <v>1740</v>
      </c>
      <c r="J3054">
        <v>172.75200000000001</v>
      </c>
      <c r="K3054">
        <v>6</v>
      </c>
      <c r="L3054">
        <v>60.463200000000001</v>
      </c>
    </row>
    <row r="3055" spans="1:12" x14ac:dyDescent="0.25">
      <c r="A3055" s="1" t="s">
        <v>3883</v>
      </c>
      <c r="B3055" s="2">
        <v>41979</v>
      </c>
      <c r="C3055" s="2">
        <v>41980</v>
      </c>
      <c r="D3055" s="1" t="s">
        <v>1310</v>
      </c>
      <c r="E3055" s="1" t="s">
        <v>14</v>
      </c>
      <c r="F3055" s="1" t="s">
        <v>36</v>
      </c>
      <c r="G3055" s="1" t="s">
        <v>37</v>
      </c>
      <c r="H3055" s="1" t="s">
        <v>27</v>
      </c>
      <c r="I3055" s="1" t="s">
        <v>588</v>
      </c>
      <c r="J3055">
        <v>9.2959999999999994</v>
      </c>
      <c r="K3055">
        <v>2</v>
      </c>
      <c r="L3055">
        <v>3.0211999999999999</v>
      </c>
    </row>
    <row r="3056" spans="1:12" x14ac:dyDescent="0.25">
      <c r="A3056" s="1" t="s">
        <v>3885</v>
      </c>
      <c r="B3056" s="2">
        <v>41829</v>
      </c>
      <c r="C3056" s="2">
        <v>41833</v>
      </c>
      <c r="D3056" s="1" t="s">
        <v>3886</v>
      </c>
      <c r="E3056" s="1" t="s">
        <v>14</v>
      </c>
      <c r="F3056" s="1" t="s">
        <v>36</v>
      </c>
      <c r="G3056" s="1" t="s">
        <v>37</v>
      </c>
      <c r="H3056" s="1" t="s">
        <v>67</v>
      </c>
      <c r="I3056" s="1" t="s">
        <v>159</v>
      </c>
      <c r="J3056">
        <v>52.76</v>
      </c>
      <c r="K3056">
        <v>2</v>
      </c>
      <c r="L3056">
        <v>24.269600000000001</v>
      </c>
    </row>
    <row r="3057" spans="1:12" x14ac:dyDescent="0.25">
      <c r="A3057" s="1" t="s">
        <v>3887</v>
      </c>
      <c r="B3057" s="2">
        <v>41543</v>
      </c>
      <c r="C3057" s="2">
        <v>41545</v>
      </c>
      <c r="D3057" s="1" t="s">
        <v>1752</v>
      </c>
      <c r="E3057" s="1" t="s">
        <v>14</v>
      </c>
      <c r="F3057" s="1" t="s">
        <v>47</v>
      </c>
      <c r="G3057" s="1" t="s">
        <v>16</v>
      </c>
      <c r="H3057" s="1" t="s">
        <v>296</v>
      </c>
      <c r="I3057" s="1" t="s">
        <v>854</v>
      </c>
      <c r="J3057">
        <v>477.666</v>
      </c>
      <c r="K3057">
        <v>2</v>
      </c>
      <c r="L3057">
        <v>84.293999999999997</v>
      </c>
    </row>
    <row r="3058" spans="1:12" x14ac:dyDescent="0.25">
      <c r="A3058" s="1" t="s">
        <v>3888</v>
      </c>
      <c r="B3058" s="2">
        <v>41040</v>
      </c>
      <c r="C3058" s="2">
        <v>41045</v>
      </c>
      <c r="D3058" s="1" t="s">
        <v>3416</v>
      </c>
      <c r="E3058" s="1" t="s">
        <v>14</v>
      </c>
      <c r="F3058" s="1" t="s">
        <v>105</v>
      </c>
      <c r="G3058" s="1" t="s">
        <v>73</v>
      </c>
      <c r="H3058" s="1" t="s">
        <v>110</v>
      </c>
      <c r="I3058" s="1" t="s">
        <v>2054</v>
      </c>
      <c r="J3058">
        <v>191.96799999999999</v>
      </c>
      <c r="K3058">
        <v>7</v>
      </c>
      <c r="L3058">
        <v>16.7972</v>
      </c>
    </row>
    <row r="3059" spans="1:12" x14ac:dyDescent="0.25">
      <c r="A3059" s="1" t="s">
        <v>3889</v>
      </c>
      <c r="B3059" s="2">
        <v>41032</v>
      </c>
      <c r="C3059" s="2">
        <v>41035</v>
      </c>
      <c r="D3059" s="1" t="s">
        <v>2191</v>
      </c>
      <c r="E3059" s="1" t="s">
        <v>14</v>
      </c>
      <c r="F3059" s="1" t="s">
        <v>142</v>
      </c>
      <c r="G3059" s="1" t="s">
        <v>16</v>
      </c>
      <c r="H3059" s="1" t="s">
        <v>27</v>
      </c>
      <c r="I3059" s="1" t="s">
        <v>3890</v>
      </c>
      <c r="J3059">
        <v>13.848000000000001</v>
      </c>
      <c r="K3059">
        <v>3</v>
      </c>
      <c r="L3059">
        <v>5.1929999999999996</v>
      </c>
    </row>
    <row r="3060" spans="1:12" x14ac:dyDescent="0.25">
      <c r="A3060" s="1" t="s">
        <v>3891</v>
      </c>
      <c r="B3060" s="2">
        <v>41540</v>
      </c>
      <c r="C3060" s="2">
        <v>41545</v>
      </c>
      <c r="D3060" s="1" t="s">
        <v>3602</v>
      </c>
      <c r="E3060" s="1" t="s">
        <v>14</v>
      </c>
      <c r="F3060" s="1" t="s">
        <v>1192</v>
      </c>
      <c r="G3060" s="1" t="s">
        <v>96</v>
      </c>
      <c r="H3060" s="1" t="s">
        <v>21</v>
      </c>
      <c r="I3060" s="1" t="s">
        <v>500</v>
      </c>
      <c r="J3060">
        <v>68.432000000000002</v>
      </c>
      <c r="K3060">
        <v>7</v>
      </c>
      <c r="L3060">
        <v>8.5540000000000003</v>
      </c>
    </row>
    <row r="3061" spans="1:12" x14ac:dyDescent="0.25">
      <c r="A3061" s="1" t="s">
        <v>3892</v>
      </c>
      <c r="B3061" s="2">
        <v>41061</v>
      </c>
      <c r="C3061" s="2">
        <v>41068</v>
      </c>
      <c r="D3061" s="1" t="s">
        <v>3893</v>
      </c>
      <c r="E3061" s="1" t="s">
        <v>14</v>
      </c>
      <c r="F3061" s="1" t="s">
        <v>15</v>
      </c>
      <c r="G3061" s="1" t="s">
        <v>16</v>
      </c>
      <c r="H3061" s="1" t="s">
        <v>67</v>
      </c>
      <c r="I3061" s="1" t="s">
        <v>1825</v>
      </c>
      <c r="J3061">
        <v>11.76</v>
      </c>
      <c r="K3061">
        <v>2</v>
      </c>
      <c r="L3061">
        <v>5.7624000000000004</v>
      </c>
    </row>
    <row r="3062" spans="1:12" x14ac:dyDescent="0.25">
      <c r="A3062" s="1" t="s">
        <v>3894</v>
      </c>
      <c r="B3062" s="2">
        <v>41134</v>
      </c>
      <c r="C3062" s="2">
        <v>41134</v>
      </c>
      <c r="D3062" s="1" t="s">
        <v>3895</v>
      </c>
      <c r="E3062" s="1" t="s">
        <v>14</v>
      </c>
      <c r="F3062" s="1" t="s">
        <v>944</v>
      </c>
      <c r="G3062" s="1" t="s">
        <v>16</v>
      </c>
      <c r="H3062" s="1" t="s">
        <v>21</v>
      </c>
      <c r="I3062" s="1" t="s">
        <v>1149</v>
      </c>
      <c r="J3062">
        <v>31.56</v>
      </c>
      <c r="K3062">
        <v>3</v>
      </c>
      <c r="L3062">
        <v>10.4148</v>
      </c>
    </row>
    <row r="3063" spans="1:12" x14ac:dyDescent="0.25">
      <c r="A3063" s="1" t="s">
        <v>3896</v>
      </c>
      <c r="B3063" s="2">
        <v>41597</v>
      </c>
      <c r="C3063" s="2">
        <v>41597</v>
      </c>
      <c r="D3063" s="1" t="s">
        <v>3897</v>
      </c>
      <c r="E3063" s="1" t="s">
        <v>14</v>
      </c>
      <c r="F3063" s="1" t="s">
        <v>319</v>
      </c>
      <c r="G3063" s="1" t="s">
        <v>16</v>
      </c>
      <c r="H3063" s="1" t="s">
        <v>27</v>
      </c>
      <c r="I3063" s="1" t="s">
        <v>1435</v>
      </c>
      <c r="J3063">
        <v>61.12</v>
      </c>
      <c r="K3063">
        <v>5</v>
      </c>
      <c r="L3063">
        <v>22.155999999999999</v>
      </c>
    </row>
    <row r="3064" spans="1:12" x14ac:dyDescent="0.25">
      <c r="A3064" s="1" t="s">
        <v>3898</v>
      </c>
      <c r="B3064" s="2">
        <v>41664</v>
      </c>
      <c r="C3064" s="2">
        <v>41669</v>
      </c>
      <c r="D3064" s="1" t="s">
        <v>2850</v>
      </c>
      <c r="E3064" s="1" t="s">
        <v>14</v>
      </c>
      <c r="F3064" s="1" t="s">
        <v>142</v>
      </c>
      <c r="G3064" s="1" t="s">
        <v>16</v>
      </c>
      <c r="H3064" s="1" t="s">
        <v>29</v>
      </c>
      <c r="I3064" s="1" t="s">
        <v>1358</v>
      </c>
      <c r="J3064">
        <v>25.86</v>
      </c>
      <c r="K3064">
        <v>3</v>
      </c>
      <c r="L3064">
        <v>6.7236000000000002</v>
      </c>
    </row>
    <row r="3065" spans="1:12" x14ac:dyDescent="0.25">
      <c r="A3065" s="1" t="s">
        <v>3898</v>
      </c>
      <c r="B3065" s="2">
        <v>41664</v>
      </c>
      <c r="C3065" s="2">
        <v>41669</v>
      </c>
      <c r="D3065" s="1" t="s">
        <v>2850</v>
      </c>
      <c r="E3065" s="1" t="s">
        <v>14</v>
      </c>
      <c r="F3065" s="1" t="s">
        <v>142</v>
      </c>
      <c r="G3065" s="1" t="s">
        <v>16</v>
      </c>
      <c r="H3065" s="1" t="s">
        <v>27</v>
      </c>
      <c r="I3065" s="1" t="s">
        <v>3770</v>
      </c>
      <c r="J3065">
        <v>276.78399999999999</v>
      </c>
      <c r="K3065">
        <v>2</v>
      </c>
      <c r="L3065">
        <v>89.954800000000006</v>
      </c>
    </row>
    <row r="3066" spans="1:12" x14ac:dyDescent="0.25">
      <c r="A3066" s="1" t="s">
        <v>3898</v>
      </c>
      <c r="B3066" s="2">
        <v>41664</v>
      </c>
      <c r="C3066" s="2">
        <v>41669</v>
      </c>
      <c r="D3066" s="1" t="s">
        <v>2850</v>
      </c>
      <c r="E3066" s="1" t="s">
        <v>14</v>
      </c>
      <c r="F3066" s="1" t="s">
        <v>142</v>
      </c>
      <c r="G3066" s="1" t="s">
        <v>16</v>
      </c>
      <c r="H3066" s="1" t="s">
        <v>25</v>
      </c>
      <c r="I3066" s="1" t="s">
        <v>2308</v>
      </c>
      <c r="J3066">
        <v>110.352</v>
      </c>
      <c r="K3066">
        <v>3</v>
      </c>
      <c r="L3066">
        <v>8.2764000000000006</v>
      </c>
    </row>
    <row r="3067" spans="1:12" x14ac:dyDescent="0.25">
      <c r="A3067" s="1" t="s">
        <v>3899</v>
      </c>
      <c r="B3067" s="2">
        <v>41171</v>
      </c>
      <c r="C3067" s="2">
        <v>41175</v>
      </c>
      <c r="D3067" s="1" t="s">
        <v>3028</v>
      </c>
      <c r="E3067" s="1" t="s">
        <v>14</v>
      </c>
      <c r="F3067" s="1" t="s">
        <v>1421</v>
      </c>
      <c r="G3067" s="1" t="s">
        <v>16</v>
      </c>
      <c r="H3067" s="1" t="s">
        <v>21</v>
      </c>
      <c r="I3067" s="1" t="s">
        <v>3900</v>
      </c>
      <c r="J3067">
        <v>60.84</v>
      </c>
      <c r="K3067">
        <v>3</v>
      </c>
      <c r="L3067">
        <v>19.468800000000002</v>
      </c>
    </row>
    <row r="3068" spans="1:12" x14ac:dyDescent="0.25">
      <c r="A3068" s="1" t="s">
        <v>3901</v>
      </c>
      <c r="B3068" s="2">
        <v>41013</v>
      </c>
      <c r="C3068" s="2">
        <v>41017</v>
      </c>
      <c r="D3068" s="1" t="s">
        <v>3902</v>
      </c>
      <c r="E3068" s="1" t="s">
        <v>14</v>
      </c>
      <c r="F3068" s="1" t="s">
        <v>1161</v>
      </c>
      <c r="G3068" s="1" t="s">
        <v>88</v>
      </c>
      <c r="H3068" s="1" t="s">
        <v>29</v>
      </c>
      <c r="I3068" s="1" t="s">
        <v>1429</v>
      </c>
      <c r="J3068">
        <v>35.207999999999998</v>
      </c>
      <c r="K3068">
        <v>1</v>
      </c>
      <c r="L3068">
        <v>2.6406000000000001</v>
      </c>
    </row>
    <row r="3069" spans="1:12" x14ac:dyDescent="0.25">
      <c r="A3069" s="1" t="s">
        <v>3903</v>
      </c>
      <c r="B3069" s="2">
        <v>41411</v>
      </c>
      <c r="C3069" s="2">
        <v>41414</v>
      </c>
      <c r="D3069" s="1" t="s">
        <v>318</v>
      </c>
      <c r="E3069" s="1" t="s">
        <v>14</v>
      </c>
      <c r="F3069" s="1" t="s">
        <v>15</v>
      </c>
      <c r="G3069" s="1" t="s">
        <v>16</v>
      </c>
      <c r="H3069" s="1" t="s">
        <v>21</v>
      </c>
      <c r="I3069" s="1" t="s">
        <v>3904</v>
      </c>
      <c r="J3069">
        <v>282.83999999999997</v>
      </c>
      <c r="K3069">
        <v>4</v>
      </c>
      <c r="L3069">
        <v>19.7988</v>
      </c>
    </row>
    <row r="3070" spans="1:12" x14ac:dyDescent="0.25">
      <c r="A3070" s="1" t="s">
        <v>3903</v>
      </c>
      <c r="B3070" s="2">
        <v>41411</v>
      </c>
      <c r="C3070" s="2">
        <v>41414</v>
      </c>
      <c r="D3070" s="1" t="s">
        <v>318</v>
      </c>
      <c r="E3070" s="1" t="s">
        <v>14</v>
      </c>
      <c r="F3070" s="1" t="s">
        <v>15</v>
      </c>
      <c r="G3070" s="1" t="s">
        <v>16</v>
      </c>
      <c r="H3070" s="1" t="s">
        <v>17</v>
      </c>
      <c r="I3070" s="1" t="s">
        <v>3862</v>
      </c>
      <c r="J3070">
        <v>27.72</v>
      </c>
      <c r="K3070">
        <v>9</v>
      </c>
      <c r="L3070">
        <v>13.3056</v>
      </c>
    </row>
    <row r="3071" spans="1:12" x14ac:dyDescent="0.25">
      <c r="A3071" s="1" t="s">
        <v>3905</v>
      </c>
      <c r="B3071" s="2">
        <v>41536</v>
      </c>
      <c r="C3071" s="2">
        <v>41540</v>
      </c>
      <c r="D3071" s="1" t="s">
        <v>397</v>
      </c>
      <c r="E3071" s="1" t="s">
        <v>14</v>
      </c>
      <c r="F3071" s="1" t="s">
        <v>1808</v>
      </c>
      <c r="G3071" s="1" t="s">
        <v>16</v>
      </c>
      <c r="H3071" s="1" t="s">
        <v>25</v>
      </c>
      <c r="I3071" s="1" t="s">
        <v>1803</v>
      </c>
      <c r="J3071">
        <v>239.98400000000001</v>
      </c>
      <c r="K3071">
        <v>2</v>
      </c>
      <c r="L3071">
        <v>23.9984</v>
      </c>
    </row>
    <row r="3072" spans="1:12" x14ac:dyDescent="0.25">
      <c r="A3072" s="1" t="s">
        <v>3906</v>
      </c>
      <c r="B3072" s="2">
        <v>40858</v>
      </c>
      <c r="C3072" s="2">
        <v>40860</v>
      </c>
      <c r="D3072" s="1" t="s">
        <v>172</v>
      </c>
      <c r="E3072" s="1" t="s">
        <v>14</v>
      </c>
      <c r="F3072" s="1" t="s">
        <v>36</v>
      </c>
      <c r="G3072" s="1" t="s">
        <v>37</v>
      </c>
      <c r="H3072" s="1" t="s">
        <v>29</v>
      </c>
      <c r="I3072" s="1" t="s">
        <v>30</v>
      </c>
      <c r="J3072">
        <v>22.98</v>
      </c>
      <c r="K3072">
        <v>1</v>
      </c>
      <c r="L3072">
        <v>6.8940000000000001</v>
      </c>
    </row>
    <row r="3073" spans="1:12" x14ac:dyDescent="0.25">
      <c r="A3073" s="1" t="s">
        <v>3906</v>
      </c>
      <c r="B3073" s="2">
        <v>40858</v>
      </c>
      <c r="C3073" s="2">
        <v>40860</v>
      </c>
      <c r="D3073" s="1" t="s">
        <v>172</v>
      </c>
      <c r="E3073" s="1" t="s">
        <v>14</v>
      </c>
      <c r="F3073" s="1" t="s">
        <v>36</v>
      </c>
      <c r="G3073" s="1" t="s">
        <v>37</v>
      </c>
      <c r="H3073" s="1" t="s">
        <v>58</v>
      </c>
      <c r="I3073" s="1" t="s">
        <v>3404</v>
      </c>
      <c r="J3073">
        <v>102.13</v>
      </c>
      <c r="K3073">
        <v>7</v>
      </c>
      <c r="L3073">
        <v>15.3195</v>
      </c>
    </row>
    <row r="3074" spans="1:12" x14ac:dyDescent="0.25">
      <c r="A3074" s="1" t="s">
        <v>3906</v>
      </c>
      <c r="B3074" s="2">
        <v>40858</v>
      </c>
      <c r="C3074" s="2">
        <v>40860</v>
      </c>
      <c r="D3074" s="1" t="s">
        <v>172</v>
      </c>
      <c r="E3074" s="1" t="s">
        <v>14</v>
      </c>
      <c r="F3074" s="1" t="s">
        <v>36</v>
      </c>
      <c r="G3074" s="1" t="s">
        <v>37</v>
      </c>
      <c r="H3074" s="1" t="s">
        <v>27</v>
      </c>
      <c r="I3074" s="1" t="s">
        <v>1352</v>
      </c>
      <c r="J3074">
        <v>2033.5840000000001</v>
      </c>
      <c r="K3074">
        <v>2</v>
      </c>
      <c r="L3074">
        <v>762.59400000000005</v>
      </c>
    </row>
    <row r="3075" spans="1:12" x14ac:dyDescent="0.25">
      <c r="A3075" s="1" t="s">
        <v>3907</v>
      </c>
      <c r="B3075" s="2">
        <v>41509</v>
      </c>
      <c r="C3075" s="2">
        <v>41516</v>
      </c>
      <c r="D3075" s="1" t="s">
        <v>3461</v>
      </c>
      <c r="E3075" s="1" t="s">
        <v>14</v>
      </c>
      <c r="F3075" s="1" t="s">
        <v>15</v>
      </c>
      <c r="G3075" s="1" t="s">
        <v>16</v>
      </c>
      <c r="H3075" s="1" t="s">
        <v>23</v>
      </c>
      <c r="I3075" s="1" t="s">
        <v>720</v>
      </c>
      <c r="J3075">
        <v>5.76</v>
      </c>
      <c r="K3075">
        <v>2</v>
      </c>
      <c r="L3075">
        <v>1.6704000000000001</v>
      </c>
    </row>
    <row r="3076" spans="1:12" x14ac:dyDescent="0.25">
      <c r="A3076" s="1" t="s">
        <v>3908</v>
      </c>
      <c r="B3076" s="2">
        <v>40865</v>
      </c>
      <c r="C3076" s="2">
        <v>40872</v>
      </c>
      <c r="D3076" s="1" t="s">
        <v>516</v>
      </c>
      <c r="E3076" s="1" t="s">
        <v>14</v>
      </c>
      <c r="F3076" s="1" t="s">
        <v>36</v>
      </c>
      <c r="G3076" s="1" t="s">
        <v>37</v>
      </c>
      <c r="H3076" s="1" t="s">
        <v>21</v>
      </c>
      <c r="I3076" s="1" t="s">
        <v>3909</v>
      </c>
      <c r="J3076">
        <v>137.54</v>
      </c>
      <c r="K3076">
        <v>2</v>
      </c>
      <c r="L3076">
        <v>55.015999999999998</v>
      </c>
    </row>
    <row r="3077" spans="1:12" x14ac:dyDescent="0.25">
      <c r="A3077" s="1" t="s">
        <v>3908</v>
      </c>
      <c r="B3077" s="2">
        <v>40865</v>
      </c>
      <c r="C3077" s="2">
        <v>40872</v>
      </c>
      <c r="D3077" s="1" t="s">
        <v>516</v>
      </c>
      <c r="E3077" s="1" t="s">
        <v>14</v>
      </c>
      <c r="F3077" s="1" t="s">
        <v>36</v>
      </c>
      <c r="G3077" s="1" t="s">
        <v>37</v>
      </c>
      <c r="H3077" s="1" t="s">
        <v>31</v>
      </c>
      <c r="I3077" s="1" t="s">
        <v>862</v>
      </c>
      <c r="J3077">
        <v>730.2</v>
      </c>
      <c r="K3077">
        <v>4</v>
      </c>
      <c r="L3077">
        <v>94.926000000000002</v>
      </c>
    </row>
    <row r="3078" spans="1:12" x14ac:dyDescent="0.25">
      <c r="A3078" s="1" t="s">
        <v>3910</v>
      </c>
      <c r="B3078" s="2">
        <v>41956</v>
      </c>
      <c r="C3078" s="2">
        <v>41959</v>
      </c>
      <c r="D3078" s="1" t="s">
        <v>1676</v>
      </c>
      <c r="E3078" s="1" t="s">
        <v>14</v>
      </c>
      <c r="F3078" s="1" t="s">
        <v>15</v>
      </c>
      <c r="G3078" s="1" t="s">
        <v>16</v>
      </c>
      <c r="H3078" s="1" t="s">
        <v>67</v>
      </c>
      <c r="I3078" s="1" t="s">
        <v>3474</v>
      </c>
      <c r="J3078">
        <v>11.56</v>
      </c>
      <c r="K3078">
        <v>2</v>
      </c>
      <c r="L3078">
        <v>5.6643999999999997</v>
      </c>
    </row>
    <row r="3079" spans="1:12" x14ac:dyDescent="0.25">
      <c r="A3079" s="1" t="s">
        <v>3911</v>
      </c>
      <c r="B3079" s="2">
        <v>40609</v>
      </c>
      <c r="C3079" s="2">
        <v>40614</v>
      </c>
      <c r="D3079" s="1" t="s">
        <v>3912</v>
      </c>
      <c r="E3079" s="1" t="s">
        <v>14</v>
      </c>
      <c r="F3079" s="1" t="s">
        <v>36</v>
      </c>
      <c r="G3079" s="1" t="s">
        <v>37</v>
      </c>
      <c r="H3079" s="1" t="s">
        <v>23</v>
      </c>
      <c r="I3079" s="1" t="s">
        <v>2320</v>
      </c>
      <c r="J3079">
        <v>20.65</v>
      </c>
      <c r="K3079">
        <v>5</v>
      </c>
      <c r="L3079">
        <v>9.4990000000000006</v>
      </c>
    </row>
    <row r="3080" spans="1:12" x14ac:dyDescent="0.25">
      <c r="A3080" s="1" t="s">
        <v>3911</v>
      </c>
      <c r="B3080" s="2">
        <v>40609</v>
      </c>
      <c r="C3080" s="2">
        <v>40614</v>
      </c>
      <c r="D3080" s="1" t="s">
        <v>3912</v>
      </c>
      <c r="E3080" s="1" t="s">
        <v>14</v>
      </c>
      <c r="F3080" s="1" t="s">
        <v>36</v>
      </c>
      <c r="G3080" s="1" t="s">
        <v>37</v>
      </c>
      <c r="H3080" s="1" t="s">
        <v>43</v>
      </c>
      <c r="I3080" s="1" t="s">
        <v>3472</v>
      </c>
      <c r="J3080">
        <v>204.9</v>
      </c>
      <c r="K3080">
        <v>5</v>
      </c>
      <c r="L3080">
        <v>0</v>
      </c>
    </row>
    <row r="3081" spans="1:12" x14ac:dyDescent="0.25">
      <c r="A3081" s="1" t="s">
        <v>3911</v>
      </c>
      <c r="B3081" s="2">
        <v>40609</v>
      </c>
      <c r="C3081" s="2">
        <v>40614</v>
      </c>
      <c r="D3081" s="1" t="s">
        <v>3912</v>
      </c>
      <c r="E3081" s="1" t="s">
        <v>14</v>
      </c>
      <c r="F3081" s="1" t="s">
        <v>36</v>
      </c>
      <c r="G3081" s="1" t="s">
        <v>37</v>
      </c>
      <c r="H3081" s="1" t="s">
        <v>110</v>
      </c>
      <c r="I3081" s="1" t="s">
        <v>3913</v>
      </c>
      <c r="J3081">
        <v>436.70400000000001</v>
      </c>
      <c r="K3081">
        <v>6</v>
      </c>
      <c r="L3081">
        <v>21.8352</v>
      </c>
    </row>
    <row r="3082" spans="1:12" x14ac:dyDescent="0.25">
      <c r="A3082" s="1" t="s">
        <v>3911</v>
      </c>
      <c r="B3082" s="2">
        <v>40609</v>
      </c>
      <c r="C3082" s="2">
        <v>40614</v>
      </c>
      <c r="D3082" s="1" t="s">
        <v>3912</v>
      </c>
      <c r="E3082" s="1" t="s">
        <v>14</v>
      </c>
      <c r="F3082" s="1" t="s">
        <v>36</v>
      </c>
      <c r="G3082" s="1" t="s">
        <v>37</v>
      </c>
      <c r="H3082" s="1" t="s">
        <v>110</v>
      </c>
      <c r="I3082" s="1" t="s">
        <v>1791</v>
      </c>
      <c r="J3082">
        <v>481.56799999999998</v>
      </c>
      <c r="K3082">
        <v>2</v>
      </c>
      <c r="L3082">
        <v>54.176400000000001</v>
      </c>
    </row>
    <row r="3083" spans="1:12" x14ac:dyDescent="0.25">
      <c r="A3083" s="1" t="s">
        <v>3914</v>
      </c>
      <c r="B3083" s="2">
        <v>41799</v>
      </c>
      <c r="C3083" s="2">
        <v>41804</v>
      </c>
      <c r="D3083" s="1" t="s">
        <v>3695</v>
      </c>
      <c r="E3083" s="1" t="s">
        <v>14</v>
      </c>
      <c r="F3083" s="1" t="s">
        <v>907</v>
      </c>
      <c r="G3083" s="1" t="s">
        <v>73</v>
      </c>
      <c r="H3083" s="1" t="s">
        <v>58</v>
      </c>
      <c r="I3083" s="1" t="s">
        <v>3042</v>
      </c>
      <c r="J3083">
        <v>89.543999999999997</v>
      </c>
      <c r="K3083">
        <v>7</v>
      </c>
      <c r="L3083">
        <v>12.3123</v>
      </c>
    </row>
    <row r="3084" spans="1:12" x14ac:dyDescent="0.25">
      <c r="A3084" s="1" t="s">
        <v>3914</v>
      </c>
      <c r="B3084" s="2">
        <v>41799</v>
      </c>
      <c r="C3084" s="2">
        <v>41804</v>
      </c>
      <c r="D3084" s="1" t="s">
        <v>3695</v>
      </c>
      <c r="E3084" s="1" t="s">
        <v>14</v>
      </c>
      <c r="F3084" s="1" t="s">
        <v>907</v>
      </c>
      <c r="G3084" s="1" t="s">
        <v>73</v>
      </c>
      <c r="H3084" s="1" t="s">
        <v>43</v>
      </c>
      <c r="I3084" s="1" t="s">
        <v>2955</v>
      </c>
      <c r="J3084">
        <v>35.167999999999999</v>
      </c>
      <c r="K3084">
        <v>2</v>
      </c>
      <c r="L3084">
        <v>-8.3523999999999994</v>
      </c>
    </row>
    <row r="3085" spans="1:12" x14ac:dyDescent="0.25">
      <c r="A3085" s="1" t="s">
        <v>3914</v>
      </c>
      <c r="B3085" s="2">
        <v>41799</v>
      </c>
      <c r="C3085" s="2">
        <v>41804</v>
      </c>
      <c r="D3085" s="1" t="s">
        <v>3695</v>
      </c>
      <c r="E3085" s="1" t="s">
        <v>14</v>
      </c>
      <c r="F3085" s="1" t="s">
        <v>907</v>
      </c>
      <c r="G3085" s="1" t="s">
        <v>73</v>
      </c>
      <c r="H3085" s="1" t="s">
        <v>27</v>
      </c>
      <c r="I3085" s="1" t="s">
        <v>881</v>
      </c>
      <c r="J3085">
        <v>72.587999999999994</v>
      </c>
      <c r="K3085">
        <v>2</v>
      </c>
      <c r="L3085">
        <v>-48.392000000000003</v>
      </c>
    </row>
    <row r="3086" spans="1:12" x14ac:dyDescent="0.25">
      <c r="A3086" s="1" t="s">
        <v>3915</v>
      </c>
      <c r="B3086" s="2">
        <v>41605</v>
      </c>
      <c r="C3086" s="2">
        <v>41609</v>
      </c>
      <c r="D3086" s="1" t="s">
        <v>1257</v>
      </c>
      <c r="E3086" s="1" t="s">
        <v>14</v>
      </c>
      <c r="F3086" s="1" t="s">
        <v>15</v>
      </c>
      <c r="G3086" s="1" t="s">
        <v>16</v>
      </c>
      <c r="H3086" s="1" t="s">
        <v>296</v>
      </c>
      <c r="I3086" s="1" t="s">
        <v>1286</v>
      </c>
      <c r="J3086">
        <v>3406.6640000000002</v>
      </c>
      <c r="K3086">
        <v>8</v>
      </c>
      <c r="L3086">
        <v>160.31360000000001</v>
      </c>
    </row>
    <row r="3087" spans="1:12" x14ac:dyDescent="0.25">
      <c r="A3087" s="1" t="s">
        <v>3915</v>
      </c>
      <c r="B3087" s="2">
        <v>41605</v>
      </c>
      <c r="C3087" s="2">
        <v>41609</v>
      </c>
      <c r="D3087" s="1" t="s">
        <v>1257</v>
      </c>
      <c r="E3087" s="1" t="s">
        <v>14</v>
      </c>
      <c r="F3087" s="1" t="s">
        <v>15</v>
      </c>
      <c r="G3087" s="1" t="s">
        <v>16</v>
      </c>
      <c r="H3087" s="1" t="s">
        <v>23</v>
      </c>
      <c r="I3087" s="1" t="s">
        <v>1973</v>
      </c>
      <c r="J3087">
        <v>37.17</v>
      </c>
      <c r="K3087">
        <v>9</v>
      </c>
      <c r="L3087">
        <v>10.4076</v>
      </c>
    </row>
    <row r="3088" spans="1:12" x14ac:dyDescent="0.25">
      <c r="A3088" s="1" t="s">
        <v>3915</v>
      </c>
      <c r="B3088" s="2">
        <v>41605</v>
      </c>
      <c r="C3088" s="2">
        <v>41609</v>
      </c>
      <c r="D3088" s="1" t="s">
        <v>1257</v>
      </c>
      <c r="E3088" s="1" t="s">
        <v>14</v>
      </c>
      <c r="F3088" s="1" t="s">
        <v>15</v>
      </c>
      <c r="G3088" s="1" t="s">
        <v>16</v>
      </c>
      <c r="H3088" s="1" t="s">
        <v>29</v>
      </c>
      <c r="I3088" s="1" t="s">
        <v>2512</v>
      </c>
      <c r="J3088">
        <v>64.959999999999994</v>
      </c>
      <c r="K3088">
        <v>2</v>
      </c>
      <c r="L3088">
        <v>19.488</v>
      </c>
    </row>
    <row r="3089" spans="1:12" x14ac:dyDescent="0.25">
      <c r="A3089" s="1" t="s">
        <v>3915</v>
      </c>
      <c r="B3089" s="2">
        <v>41605</v>
      </c>
      <c r="C3089" s="2">
        <v>41609</v>
      </c>
      <c r="D3089" s="1" t="s">
        <v>1257</v>
      </c>
      <c r="E3089" s="1" t="s">
        <v>14</v>
      </c>
      <c r="F3089" s="1" t="s">
        <v>15</v>
      </c>
      <c r="G3089" s="1" t="s">
        <v>16</v>
      </c>
      <c r="H3089" s="1" t="s">
        <v>21</v>
      </c>
      <c r="I3089" s="1" t="s">
        <v>1017</v>
      </c>
      <c r="J3089">
        <v>595.38</v>
      </c>
      <c r="K3089">
        <v>6</v>
      </c>
      <c r="L3089">
        <v>297.69</v>
      </c>
    </row>
    <row r="3090" spans="1:12" x14ac:dyDescent="0.25">
      <c r="A3090" s="1" t="s">
        <v>3916</v>
      </c>
      <c r="B3090" s="2">
        <v>41663</v>
      </c>
      <c r="C3090" s="2">
        <v>41667</v>
      </c>
      <c r="D3090" s="1" t="s">
        <v>831</v>
      </c>
      <c r="E3090" s="1" t="s">
        <v>14</v>
      </c>
      <c r="F3090" s="1" t="s">
        <v>268</v>
      </c>
      <c r="G3090" s="1" t="s">
        <v>73</v>
      </c>
      <c r="H3090" s="1" t="s">
        <v>58</v>
      </c>
      <c r="I3090" s="1" t="s">
        <v>3294</v>
      </c>
      <c r="J3090">
        <v>95.983999999999995</v>
      </c>
      <c r="K3090">
        <v>2</v>
      </c>
      <c r="L3090">
        <v>11.997999999999999</v>
      </c>
    </row>
    <row r="3091" spans="1:12" x14ac:dyDescent="0.25">
      <c r="A3091" s="1" t="s">
        <v>3916</v>
      </c>
      <c r="B3091" s="2">
        <v>41663</v>
      </c>
      <c r="C3091" s="2">
        <v>41667</v>
      </c>
      <c r="D3091" s="1" t="s">
        <v>831</v>
      </c>
      <c r="E3091" s="1" t="s">
        <v>14</v>
      </c>
      <c r="F3091" s="1" t="s">
        <v>268</v>
      </c>
      <c r="G3091" s="1" t="s">
        <v>73</v>
      </c>
      <c r="H3091" s="1" t="s">
        <v>27</v>
      </c>
      <c r="I3091" s="1" t="s">
        <v>1308</v>
      </c>
      <c r="J3091">
        <v>4.9379999999999997</v>
      </c>
      <c r="K3091">
        <v>2</v>
      </c>
      <c r="L3091">
        <v>-3.6212</v>
      </c>
    </row>
    <row r="3092" spans="1:12" x14ac:dyDescent="0.25">
      <c r="A3092" s="1" t="s">
        <v>3917</v>
      </c>
      <c r="B3092" s="2">
        <v>40628</v>
      </c>
      <c r="C3092" s="2">
        <v>40632</v>
      </c>
      <c r="D3092" s="1" t="s">
        <v>1639</v>
      </c>
      <c r="E3092" s="1" t="s">
        <v>14</v>
      </c>
      <c r="F3092" s="1" t="s">
        <v>944</v>
      </c>
      <c r="G3092" s="1" t="s">
        <v>16</v>
      </c>
      <c r="H3092" s="1" t="s">
        <v>17</v>
      </c>
      <c r="I3092" s="1" t="s">
        <v>3918</v>
      </c>
      <c r="J3092">
        <v>18.75</v>
      </c>
      <c r="K3092">
        <v>5</v>
      </c>
      <c r="L3092">
        <v>9</v>
      </c>
    </row>
    <row r="3093" spans="1:12" x14ac:dyDescent="0.25">
      <c r="A3093" s="1" t="s">
        <v>3919</v>
      </c>
      <c r="B3093" s="2">
        <v>41432</v>
      </c>
      <c r="C3093" s="2">
        <v>41437</v>
      </c>
      <c r="D3093" s="1" t="s">
        <v>3634</v>
      </c>
      <c r="E3093" s="1" t="s">
        <v>14</v>
      </c>
      <c r="F3093" s="1" t="s">
        <v>2714</v>
      </c>
      <c r="G3093" s="1" t="s">
        <v>16</v>
      </c>
      <c r="H3093" s="1" t="s">
        <v>25</v>
      </c>
      <c r="I3093" s="1" t="s">
        <v>1712</v>
      </c>
      <c r="J3093">
        <v>3023.9279999999999</v>
      </c>
      <c r="K3093">
        <v>9</v>
      </c>
      <c r="L3093">
        <v>226.7946</v>
      </c>
    </row>
    <row r="3094" spans="1:12" x14ac:dyDescent="0.25">
      <c r="A3094" s="1" t="s">
        <v>3919</v>
      </c>
      <c r="B3094" s="2">
        <v>41432</v>
      </c>
      <c r="C3094" s="2">
        <v>41437</v>
      </c>
      <c r="D3094" s="1" t="s">
        <v>3634</v>
      </c>
      <c r="E3094" s="1" t="s">
        <v>14</v>
      </c>
      <c r="F3094" s="1" t="s">
        <v>2714</v>
      </c>
      <c r="G3094" s="1" t="s">
        <v>16</v>
      </c>
      <c r="H3094" s="1" t="s">
        <v>58</v>
      </c>
      <c r="I3094" s="1" t="s">
        <v>3920</v>
      </c>
      <c r="J3094">
        <v>26.96</v>
      </c>
      <c r="K3094">
        <v>2</v>
      </c>
      <c r="L3094">
        <v>3.7744</v>
      </c>
    </row>
    <row r="3095" spans="1:12" x14ac:dyDescent="0.25">
      <c r="A3095" s="1" t="s">
        <v>3919</v>
      </c>
      <c r="B3095" s="2">
        <v>41432</v>
      </c>
      <c r="C3095" s="2">
        <v>41437</v>
      </c>
      <c r="D3095" s="1" t="s">
        <v>3634</v>
      </c>
      <c r="E3095" s="1" t="s">
        <v>14</v>
      </c>
      <c r="F3095" s="1" t="s">
        <v>2714</v>
      </c>
      <c r="G3095" s="1" t="s">
        <v>16</v>
      </c>
      <c r="H3095" s="1" t="s">
        <v>25</v>
      </c>
      <c r="I3095" s="1" t="s">
        <v>1826</v>
      </c>
      <c r="J3095">
        <v>477.6</v>
      </c>
      <c r="K3095">
        <v>3</v>
      </c>
      <c r="L3095">
        <v>161.19</v>
      </c>
    </row>
    <row r="3096" spans="1:12" x14ac:dyDescent="0.25">
      <c r="A3096" s="1" t="s">
        <v>3921</v>
      </c>
      <c r="B3096" s="2">
        <v>41883</v>
      </c>
      <c r="C3096" s="2">
        <v>41888</v>
      </c>
      <c r="D3096" s="1" t="s">
        <v>1782</v>
      </c>
      <c r="E3096" s="1" t="s">
        <v>14</v>
      </c>
      <c r="F3096" s="1" t="s">
        <v>47</v>
      </c>
      <c r="G3096" s="1" t="s">
        <v>16</v>
      </c>
      <c r="H3096" s="1" t="s">
        <v>43</v>
      </c>
      <c r="I3096" s="1" t="s">
        <v>1687</v>
      </c>
      <c r="J3096">
        <v>193.95</v>
      </c>
      <c r="K3096">
        <v>3</v>
      </c>
      <c r="L3096">
        <v>9.6974999999999998</v>
      </c>
    </row>
    <row r="3097" spans="1:12" x14ac:dyDescent="0.25">
      <c r="A3097" s="1" t="s">
        <v>3922</v>
      </c>
      <c r="B3097" s="2">
        <v>41250</v>
      </c>
      <c r="C3097" s="2">
        <v>41250</v>
      </c>
      <c r="D3097" s="1" t="s">
        <v>205</v>
      </c>
      <c r="E3097" s="1" t="s">
        <v>14</v>
      </c>
      <c r="F3097" s="1" t="s">
        <v>606</v>
      </c>
      <c r="G3097" s="1" t="s">
        <v>16</v>
      </c>
      <c r="H3097" s="1" t="s">
        <v>67</v>
      </c>
      <c r="I3097" s="1" t="s">
        <v>1162</v>
      </c>
      <c r="J3097">
        <v>12.96</v>
      </c>
      <c r="K3097">
        <v>2</v>
      </c>
      <c r="L3097">
        <v>6.2207999999999997</v>
      </c>
    </row>
    <row r="3098" spans="1:12" x14ac:dyDescent="0.25">
      <c r="A3098" s="1" t="s">
        <v>3923</v>
      </c>
      <c r="B3098" s="2">
        <v>41960</v>
      </c>
      <c r="C3098" s="2">
        <v>41964</v>
      </c>
      <c r="D3098" s="1" t="s">
        <v>114</v>
      </c>
      <c r="E3098" s="1" t="s">
        <v>14</v>
      </c>
      <c r="F3098" s="1" t="s">
        <v>15</v>
      </c>
      <c r="G3098" s="1" t="s">
        <v>16</v>
      </c>
      <c r="H3098" s="1" t="s">
        <v>21</v>
      </c>
      <c r="I3098" s="1" t="s">
        <v>3884</v>
      </c>
      <c r="J3098">
        <v>119.94</v>
      </c>
      <c r="K3098">
        <v>3</v>
      </c>
      <c r="L3098">
        <v>23.988</v>
      </c>
    </row>
    <row r="3099" spans="1:12" x14ac:dyDescent="0.25">
      <c r="A3099" s="1" t="s">
        <v>3923</v>
      </c>
      <c r="B3099" s="2">
        <v>41960</v>
      </c>
      <c r="C3099" s="2">
        <v>41964</v>
      </c>
      <c r="D3099" s="1" t="s">
        <v>114</v>
      </c>
      <c r="E3099" s="1" t="s">
        <v>14</v>
      </c>
      <c r="F3099" s="1" t="s">
        <v>15</v>
      </c>
      <c r="G3099" s="1" t="s">
        <v>16</v>
      </c>
      <c r="H3099" s="1" t="s">
        <v>21</v>
      </c>
      <c r="I3099" s="1" t="s">
        <v>2993</v>
      </c>
      <c r="J3099">
        <v>12.42</v>
      </c>
      <c r="K3099">
        <v>3</v>
      </c>
      <c r="L3099">
        <v>4.4711999999999996</v>
      </c>
    </row>
    <row r="3100" spans="1:12" x14ac:dyDescent="0.25">
      <c r="A3100" s="1" t="s">
        <v>3924</v>
      </c>
      <c r="B3100" s="2">
        <v>41388</v>
      </c>
      <c r="C3100" s="2">
        <v>41392</v>
      </c>
      <c r="D3100" s="1" t="s">
        <v>2735</v>
      </c>
      <c r="E3100" s="1" t="s">
        <v>14</v>
      </c>
      <c r="F3100" s="1" t="s">
        <v>3925</v>
      </c>
      <c r="G3100" s="1" t="s">
        <v>16</v>
      </c>
      <c r="H3100" s="1" t="s">
        <v>27</v>
      </c>
      <c r="I3100" s="1" t="s">
        <v>440</v>
      </c>
      <c r="J3100">
        <v>18.088000000000001</v>
      </c>
      <c r="K3100">
        <v>7</v>
      </c>
      <c r="L3100">
        <v>6.5568999999999997</v>
      </c>
    </row>
    <row r="3101" spans="1:12" x14ac:dyDescent="0.25">
      <c r="A3101" s="1" t="s">
        <v>3924</v>
      </c>
      <c r="B3101" s="2">
        <v>41388</v>
      </c>
      <c r="C3101" s="2">
        <v>41392</v>
      </c>
      <c r="D3101" s="1" t="s">
        <v>2735</v>
      </c>
      <c r="E3101" s="1" t="s">
        <v>14</v>
      </c>
      <c r="F3101" s="1" t="s">
        <v>3925</v>
      </c>
      <c r="G3101" s="1" t="s">
        <v>16</v>
      </c>
      <c r="H3101" s="1" t="s">
        <v>128</v>
      </c>
      <c r="I3101" s="1" t="s">
        <v>3926</v>
      </c>
      <c r="J3101">
        <v>71.97</v>
      </c>
      <c r="K3101">
        <v>3</v>
      </c>
      <c r="L3101">
        <v>35.984999999999999</v>
      </c>
    </row>
    <row r="3102" spans="1:12" x14ac:dyDescent="0.25">
      <c r="A3102" s="1" t="s">
        <v>3927</v>
      </c>
      <c r="B3102" s="2">
        <v>41957</v>
      </c>
      <c r="C3102" s="2">
        <v>41963</v>
      </c>
      <c r="D3102" s="1" t="s">
        <v>257</v>
      </c>
      <c r="E3102" s="1" t="s">
        <v>14</v>
      </c>
      <c r="F3102" s="1" t="s">
        <v>3928</v>
      </c>
      <c r="G3102" s="1" t="s">
        <v>16</v>
      </c>
      <c r="H3102" s="1" t="s">
        <v>25</v>
      </c>
      <c r="I3102" s="1" t="s">
        <v>3929</v>
      </c>
      <c r="J3102">
        <v>22</v>
      </c>
      <c r="K3102">
        <v>5</v>
      </c>
      <c r="L3102">
        <v>1.375</v>
      </c>
    </row>
    <row r="3103" spans="1:12" x14ac:dyDescent="0.25">
      <c r="A3103" s="1" t="s">
        <v>3930</v>
      </c>
      <c r="B3103" s="2">
        <v>41401</v>
      </c>
      <c r="C3103" s="2">
        <v>41405</v>
      </c>
      <c r="D3103" s="1" t="s">
        <v>1217</v>
      </c>
      <c r="E3103" s="1" t="s">
        <v>14</v>
      </c>
      <c r="F3103" s="1" t="s">
        <v>1625</v>
      </c>
      <c r="G3103" s="1" t="s">
        <v>16</v>
      </c>
      <c r="H3103" s="1" t="s">
        <v>21</v>
      </c>
      <c r="I3103" s="1" t="s">
        <v>1131</v>
      </c>
      <c r="J3103">
        <v>41.6</v>
      </c>
      <c r="K3103">
        <v>4</v>
      </c>
      <c r="L3103">
        <v>14.144</v>
      </c>
    </row>
    <row r="3104" spans="1:12" x14ac:dyDescent="0.25">
      <c r="A3104" s="1" t="s">
        <v>3931</v>
      </c>
      <c r="B3104" s="2">
        <v>41270</v>
      </c>
      <c r="C3104" s="2">
        <v>41274</v>
      </c>
      <c r="D3104" s="1" t="s">
        <v>2623</v>
      </c>
      <c r="E3104" s="1" t="s">
        <v>14</v>
      </c>
      <c r="F3104" s="1" t="s">
        <v>47</v>
      </c>
      <c r="G3104" s="1" t="s">
        <v>16</v>
      </c>
      <c r="H3104" s="1" t="s">
        <v>43</v>
      </c>
      <c r="I3104" s="1" t="s">
        <v>654</v>
      </c>
      <c r="J3104">
        <v>323.10000000000002</v>
      </c>
      <c r="K3104">
        <v>2</v>
      </c>
      <c r="L3104">
        <v>61.389000000000003</v>
      </c>
    </row>
    <row r="3105" spans="1:12" x14ac:dyDescent="0.25">
      <c r="A3105" s="1" t="s">
        <v>3931</v>
      </c>
      <c r="B3105" s="2">
        <v>41270</v>
      </c>
      <c r="C3105" s="2">
        <v>41274</v>
      </c>
      <c r="D3105" s="1" t="s">
        <v>2623</v>
      </c>
      <c r="E3105" s="1" t="s">
        <v>14</v>
      </c>
      <c r="F3105" s="1" t="s">
        <v>47</v>
      </c>
      <c r="G3105" s="1" t="s">
        <v>16</v>
      </c>
      <c r="H3105" s="1" t="s">
        <v>25</v>
      </c>
      <c r="I3105" s="1" t="s">
        <v>1075</v>
      </c>
      <c r="J3105">
        <v>668.16</v>
      </c>
      <c r="K3105">
        <v>9</v>
      </c>
      <c r="L3105">
        <v>75.168000000000006</v>
      </c>
    </row>
    <row r="3106" spans="1:12" x14ac:dyDescent="0.25">
      <c r="A3106" s="1" t="s">
        <v>3932</v>
      </c>
      <c r="B3106" s="2">
        <v>41987</v>
      </c>
      <c r="C3106" s="2">
        <v>41992</v>
      </c>
      <c r="D3106" s="1" t="s">
        <v>1676</v>
      </c>
      <c r="E3106" s="1" t="s">
        <v>14</v>
      </c>
      <c r="F3106" s="1" t="s">
        <v>47</v>
      </c>
      <c r="G3106" s="1" t="s">
        <v>16</v>
      </c>
      <c r="H3106" s="1" t="s">
        <v>17</v>
      </c>
      <c r="I3106" s="1" t="s">
        <v>3053</v>
      </c>
      <c r="J3106">
        <v>8.64</v>
      </c>
      <c r="K3106">
        <v>3</v>
      </c>
      <c r="L3106">
        <v>4.2336</v>
      </c>
    </row>
    <row r="3107" spans="1:12" x14ac:dyDescent="0.25">
      <c r="A3107" s="1" t="s">
        <v>3932</v>
      </c>
      <c r="B3107" s="2">
        <v>41987</v>
      </c>
      <c r="C3107" s="2">
        <v>41992</v>
      </c>
      <c r="D3107" s="1" t="s">
        <v>1676</v>
      </c>
      <c r="E3107" s="1" t="s">
        <v>14</v>
      </c>
      <c r="F3107" s="1" t="s">
        <v>47</v>
      </c>
      <c r="G3107" s="1" t="s">
        <v>16</v>
      </c>
      <c r="H3107" s="1" t="s">
        <v>67</v>
      </c>
      <c r="I3107" s="1" t="s">
        <v>800</v>
      </c>
      <c r="J3107">
        <v>38.880000000000003</v>
      </c>
      <c r="K3107">
        <v>6</v>
      </c>
      <c r="L3107">
        <v>18.662400000000002</v>
      </c>
    </row>
    <row r="3108" spans="1:12" x14ac:dyDescent="0.25">
      <c r="A3108" s="1" t="s">
        <v>3932</v>
      </c>
      <c r="B3108" s="2">
        <v>41987</v>
      </c>
      <c r="C3108" s="2">
        <v>41992</v>
      </c>
      <c r="D3108" s="1" t="s">
        <v>1676</v>
      </c>
      <c r="E3108" s="1" t="s">
        <v>14</v>
      </c>
      <c r="F3108" s="1" t="s">
        <v>47</v>
      </c>
      <c r="G3108" s="1" t="s">
        <v>16</v>
      </c>
      <c r="H3108" s="1" t="s">
        <v>21</v>
      </c>
      <c r="I3108" s="1" t="s">
        <v>3933</v>
      </c>
      <c r="J3108">
        <v>201.04</v>
      </c>
      <c r="K3108">
        <v>8</v>
      </c>
      <c r="L3108">
        <v>54.280799999999999</v>
      </c>
    </row>
    <row r="3109" spans="1:12" x14ac:dyDescent="0.25">
      <c r="A3109" s="1" t="s">
        <v>3932</v>
      </c>
      <c r="B3109" s="2">
        <v>41987</v>
      </c>
      <c r="C3109" s="2">
        <v>41992</v>
      </c>
      <c r="D3109" s="1" t="s">
        <v>1676</v>
      </c>
      <c r="E3109" s="1" t="s">
        <v>14</v>
      </c>
      <c r="F3109" s="1" t="s">
        <v>47</v>
      </c>
      <c r="G3109" s="1" t="s">
        <v>16</v>
      </c>
      <c r="H3109" s="1" t="s">
        <v>67</v>
      </c>
      <c r="I3109" s="1" t="s">
        <v>2781</v>
      </c>
      <c r="J3109">
        <v>12.96</v>
      </c>
      <c r="K3109">
        <v>2</v>
      </c>
      <c r="L3109">
        <v>6.3503999999999996</v>
      </c>
    </row>
    <row r="3110" spans="1:12" x14ac:dyDescent="0.25">
      <c r="A3110" s="1" t="s">
        <v>3934</v>
      </c>
      <c r="B3110" s="2">
        <v>41642</v>
      </c>
      <c r="C3110" s="2">
        <v>41644</v>
      </c>
      <c r="D3110" s="1" t="s">
        <v>3935</v>
      </c>
      <c r="E3110" s="1" t="s">
        <v>14</v>
      </c>
      <c r="F3110" s="1" t="s">
        <v>15</v>
      </c>
      <c r="G3110" s="1" t="s">
        <v>16</v>
      </c>
      <c r="H3110" s="1" t="s">
        <v>58</v>
      </c>
      <c r="I3110" s="1" t="s">
        <v>1483</v>
      </c>
      <c r="J3110">
        <v>16.59</v>
      </c>
      <c r="K3110">
        <v>1</v>
      </c>
      <c r="L3110">
        <v>5.8064999999999998</v>
      </c>
    </row>
    <row r="3111" spans="1:12" x14ac:dyDescent="0.25">
      <c r="A3111" s="1" t="s">
        <v>3936</v>
      </c>
      <c r="B3111" s="2">
        <v>41790</v>
      </c>
      <c r="C3111" s="2">
        <v>41794</v>
      </c>
      <c r="D3111" s="1" t="s">
        <v>1245</v>
      </c>
      <c r="E3111" s="1" t="s">
        <v>14</v>
      </c>
      <c r="F3111" s="1" t="s">
        <v>197</v>
      </c>
      <c r="G3111" s="1" t="s">
        <v>16</v>
      </c>
      <c r="H3111" s="1" t="s">
        <v>23</v>
      </c>
      <c r="I3111" s="1" t="s">
        <v>855</v>
      </c>
      <c r="J3111">
        <v>35.1</v>
      </c>
      <c r="K3111">
        <v>6</v>
      </c>
      <c r="L3111">
        <v>10.179</v>
      </c>
    </row>
    <row r="3112" spans="1:12" x14ac:dyDescent="0.25">
      <c r="A3112" s="1" t="s">
        <v>3937</v>
      </c>
      <c r="B3112" s="2">
        <v>41907</v>
      </c>
      <c r="C3112" s="2">
        <v>41911</v>
      </c>
      <c r="D3112" s="1" t="s">
        <v>147</v>
      </c>
      <c r="E3112" s="1" t="s">
        <v>14</v>
      </c>
      <c r="F3112" s="1" t="s">
        <v>47</v>
      </c>
      <c r="G3112" s="1" t="s">
        <v>16</v>
      </c>
      <c r="H3112" s="1" t="s">
        <v>67</v>
      </c>
      <c r="I3112" s="1" t="s">
        <v>2637</v>
      </c>
      <c r="J3112">
        <v>31.08</v>
      </c>
      <c r="K3112">
        <v>6</v>
      </c>
      <c r="L3112">
        <v>15.229200000000001</v>
      </c>
    </row>
    <row r="3113" spans="1:12" x14ac:dyDescent="0.25">
      <c r="A3113" s="1" t="s">
        <v>3937</v>
      </c>
      <c r="B3113" s="2">
        <v>41907</v>
      </c>
      <c r="C3113" s="2">
        <v>41911</v>
      </c>
      <c r="D3113" s="1" t="s">
        <v>147</v>
      </c>
      <c r="E3113" s="1" t="s">
        <v>14</v>
      </c>
      <c r="F3113" s="1" t="s">
        <v>47</v>
      </c>
      <c r="G3113" s="1" t="s">
        <v>16</v>
      </c>
      <c r="H3113" s="1" t="s">
        <v>122</v>
      </c>
      <c r="I3113" s="1" t="s">
        <v>431</v>
      </c>
      <c r="J3113">
        <v>7.3</v>
      </c>
      <c r="K3113">
        <v>2</v>
      </c>
      <c r="L3113">
        <v>2.19</v>
      </c>
    </row>
    <row r="3114" spans="1:12" x14ac:dyDescent="0.25">
      <c r="A3114" s="1" t="s">
        <v>3938</v>
      </c>
      <c r="B3114" s="2">
        <v>41989</v>
      </c>
      <c r="C3114" s="2">
        <v>41993</v>
      </c>
      <c r="D3114" s="1" t="s">
        <v>2947</v>
      </c>
      <c r="E3114" s="1" t="s">
        <v>14</v>
      </c>
      <c r="F3114" s="1" t="s">
        <v>213</v>
      </c>
      <c r="G3114" s="1" t="s">
        <v>16</v>
      </c>
      <c r="H3114" s="1" t="s">
        <v>67</v>
      </c>
      <c r="I3114" s="1" t="s">
        <v>198</v>
      </c>
      <c r="J3114">
        <v>22.83</v>
      </c>
      <c r="K3114">
        <v>3</v>
      </c>
      <c r="L3114">
        <v>10.7301</v>
      </c>
    </row>
    <row r="3115" spans="1:12" x14ac:dyDescent="0.25">
      <c r="A3115" s="1" t="s">
        <v>3938</v>
      </c>
      <c r="B3115" s="2">
        <v>41989</v>
      </c>
      <c r="C3115" s="2">
        <v>41993</v>
      </c>
      <c r="D3115" s="1" t="s">
        <v>2947</v>
      </c>
      <c r="E3115" s="1" t="s">
        <v>14</v>
      </c>
      <c r="F3115" s="1" t="s">
        <v>213</v>
      </c>
      <c r="G3115" s="1" t="s">
        <v>16</v>
      </c>
      <c r="H3115" s="1" t="s">
        <v>29</v>
      </c>
      <c r="I3115" s="1" t="s">
        <v>3434</v>
      </c>
      <c r="J3115">
        <v>54.32</v>
      </c>
      <c r="K3115">
        <v>4</v>
      </c>
      <c r="L3115">
        <v>16.295999999999999</v>
      </c>
    </row>
    <row r="3116" spans="1:12" x14ac:dyDescent="0.25">
      <c r="A3116" s="1" t="s">
        <v>3938</v>
      </c>
      <c r="B3116" s="2">
        <v>41989</v>
      </c>
      <c r="C3116" s="2">
        <v>41993</v>
      </c>
      <c r="D3116" s="1" t="s">
        <v>2947</v>
      </c>
      <c r="E3116" s="1" t="s">
        <v>14</v>
      </c>
      <c r="F3116" s="1" t="s">
        <v>213</v>
      </c>
      <c r="G3116" s="1" t="s">
        <v>16</v>
      </c>
      <c r="H3116" s="1" t="s">
        <v>25</v>
      </c>
      <c r="I3116" s="1" t="s">
        <v>1506</v>
      </c>
      <c r="J3116">
        <v>196.77600000000001</v>
      </c>
      <c r="K3116">
        <v>3</v>
      </c>
      <c r="L3116">
        <v>14.7582</v>
      </c>
    </row>
    <row r="3117" spans="1:12" x14ac:dyDescent="0.25">
      <c r="A3117" s="1" t="s">
        <v>3939</v>
      </c>
      <c r="B3117" s="2">
        <v>41578</v>
      </c>
      <c r="C3117" s="2">
        <v>41583</v>
      </c>
      <c r="D3117" s="1" t="s">
        <v>2086</v>
      </c>
      <c r="E3117" s="1" t="s">
        <v>14</v>
      </c>
      <c r="F3117" s="1" t="s">
        <v>3940</v>
      </c>
      <c r="G3117" s="1" t="s">
        <v>16</v>
      </c>
      <c r="H3117" s="1" t="s">
        <v>119</v>
      </c>
      <c r="I3117" s="1" t="s">
        <v>3111</v>
      </c>
      <c r="J3117">
        <v>3.62</v>
      </c>
      <c r="K3117">
        <v>2</v>
      </c>
      <c r="L3117">
        <v>1.1946000000000001</v>
      </c>
    </row>
    <row r="3118" spans="1:12" x14ac:dyDescent="0.25">
      <c r="A3118" s="1" t="s">
        <v>3941</v>
      </c>
      <c r="B3118" s="2">
        <v>41932</v>
      </c>
      <c r="C3118" s="2">
        <v>41936</v>
      </c>
      <c r="D3118" s="1" t="s">
        <v>3942</v>
      </c>
      <c r="E3118" s="1" t="s">
        <v>14</v>
      </c>
      <c r="F3118" s="1" t="s">
        <v>47</v>
      </c>
      <c r="G3118" s="1" t="s">
        <v>16</v>
      </c>
      <c r="H3118" s="1" t="s">
        <v>27</v>
      </c>
      <c r="I3118" s="1" t="s">
        <v>2799</v>
      </c>
      <c r="J3118">
        <v>39.624000000000002</v>
      </c>
      <c r="K3118">
        <v>3</v>
      </c>
      <c r="L3118">
        <v>13.868399999999999</v>
      </c>
    </row>
    <row r="3119" spans="1:12" x14ac:dyDescent="0.25">
      <c r="A3119" s="1" t="s">
        <v>3943</v>
      </c>
      <c r="B3119" s="2">
        <v>41569</v>
      </c>
      <c r="C3119" s="2">
        <v>41575</v>
      </c>
      <c r="D3119" s="1" t="s">
        <v>1601</v>
      </c>
      <c r="E3119" s="1" t="s">
        <v>14</v>
      </c>
      <c r="F3119" s="1" t="s">
        <v>15</v>
      </c>
      <c r="G3119" s="1" t="s">
        <v>16</v>
      </c>
      <c r="H3119" s="1" t="s">
        <v>110</v>
      </c>
      <c r="I3119" s="1" t="s">
        <v>3944</v>
      </c>
      <c r="J3119">
        <v>242.136</v>
      </c>
      <c r="K3119">
        <v>3</v>
      </c>
      <c r="L3119">
        <v>12.1068</v>
      </c>
    </row>
    <row r="3120" spans="1:12" x14ac:dyDescent="0.25">
      <c r="A3120" s="1" t="s">
        <v>3943</v>
      </c>
      <c r="B3120" s="2">
        <v>41569</v>
      </c>
      <c r="C3120" s="2">
        <v>41575</v>
      </c>
      <c r="D3120" s="1" t="s">
        <v>1601</v>
      </c>
      <c r="E3120" s="1" t="s">
        <v>14</v>
      </c>
      <c r="F3120" s="1" t="s">
        <v>15</v>
      </c>
      <c r="G3120" s="1" t="s">
        <v>16</v>
      </c>
      <c r="H3120" s="1" t="s">
        <v>23</v>
      </c>
      <c r="I3120" s="1" t="s">
        <v>2320</v>
      </c>
      <c r="J3120">
        <v>12.39</v>
      </c>
      <c r="K3120">
        <v>3</v>
      </c>
      <c r="L3120">
        <v>5.6993999999999998</v>
      </c>
    </row>
    <row r="3121" spans="1:12" x14ac:dyDescent="0.25">
      <c r="A3121" s="1" t="s">
        <v>3943</v>
      </c>
      <c r="B3121" s="2">
        <v>41569</v>
      </c>
      <c r="C3121" s="2">
        <v>41575</v>
      </c>
      <c r="D3121" s="1" t="s">
        <v>1601</v>
      </c>
      <c r="E3121" s="1" t="s">
        <v>14</v>
      </c>
      <c r="F3121" s="1" t="s">
        <v>15</v>
      </c>
      <c r="G3121" s="1" t="s">
        <v>16</v>
      </c>
      <c r="H3121" s="1" t="s">
        <v>21</v>
      </c>
      <c r="I3121" s="1" t="s">
        <v>2504</v>
      </c>
      <c r="J3121">
        <v>19.96</v>
      </c>
      <c r="K3121">
        <v>2</v>
      </c>
      <c r="L3121">
        <v>5.5888</v>
      </c>
    </row>
    <row r="3122" spans="1:12" x14ac:dyDescent="0.25">
      <c r="A3122" s="1" t="s">
        <v>3943</v>
      </c>
      <c r="B3122" s="2">
        <v>41569</v>
      </c>
      <c r="C3122" s="2">
        <v>41575</v>
      </c>
      <c r="D3122" s="1" t="s">
        <v>1601</v>
      </c>
      <c r="E3122" s="1" t="s">
        <v>14</v>
      </c>
      <c r="F3122" s="1" t="s">
        <v>15</v>
      </c>
      <c r="G3122" s="1" t="s">
        <v>16</v>
      </c>
      <c r="H3122" s="1" t="s">
        <v>43</v>
      </c>
      <c r="I3122" s="1" t="s">
        <v>335</v>
      </c>
      <c r="J3122">
        <v>340.92</v>
      </c>
      <c r="K3122">
        <v>3</v>
      </c>
      <c r="L3122">
        <v>3.4091999999999998</v>
      </c>
    </row>
    <row r="3123" spans="1:12" x14ac:dyDescent="0.25">
      <c r="A3123" s="1" t="s">
        <v>3945</v>
      </c>
      <c r="B3123" s="2">
        <v>41586</v>
      </c>
      <c r="C3123" s="2">
        <v>41591</v>
      </c>
      <c r="D3123" s="1" t="s">
        <v>829</v>
      </c>
      <c r="E3123" s="1" t="s">
        <v>14</v>
      </c>
      <c r="F3123" s="1" t="s">
        <v>47</v>
      </c>
      <c r="G3123" s="1" t="s">
        <v>16</v>
      </c>
      <c r="H3123" s="1" t="s">
        <v>27</v>
      </c>
      <c r="I3123" s="1" t="s">
        <v>1740</v>
      </c>
      <c r="J3123">
        <v>57.584000000000003</v>
      </c>
      <c r="K3123">
        <v>2</v>
      </c>
      <c r="L3123">
        <v>20.154399999999999</v>
      </c>
    </row>
    <row r="3124" spans="1:12" x14ac:dyDescent="0.25">
      <c r="A3124" s="1" t="s">
        <v>3946</v>
      </c>
      <c r="B3124" s="2">
        <v>41900</v>
      </c>
      <c r="C3124" s="2">
        <v>41903</v>
      </c>
      <c r="D3124" s="1" t="s">
        <v>1479</v>
      </c>
      <c r="E3124" s="1" t="s">
        <v>14</v>
      </c>
      <c r="F3124" s="1" t="s">
        <v>2159</v>
      </c>
      <c r="G3124" s="1" t="s">
        <v>1760</v>
      </c>
      <c r="H3124" s="1" t="s">
        <v>58</v>
      </c>
      <c r="I3124" s="1" t="s">
        <v>926</v>
      </c>
      <c r="J3124">
        <v>89.97</v>
      </c>
      <c r="K3124">
        <v>3</v>
      </c>
      <c r="L3124">
        <v>37.787399999999998</v>
      </c>
    </row>
    <row r="3125" spans="1:12" x14ac:dyDescent="0.25">
      <c r="A3125" s="1" t="s">
        <v>3947</v>
      </c>
      <c r="B3125" s="2">
        <v>40815</v>
      </c>
      <c r="C3125" s="2">
        <v>40820</v>
      </c>
      <c r="D3125" s="1" t="s">
        <v>3948</v>
      </c>
      <c r="E3125" s="1" t="s">
        <v>14</v>
      </c>
      <c r="F3125" s="1" t="s">
        <v>36</v>
      </c>
      <c r="G3125" s="1" t="s">
        <v>37</v>
      </c>
      <c r="H3125" s="1" t="s">
        <v>27</v>
      </c>
      <c r="I3125" s="1" t="s">
        <v>1523</v>
      </c>
      <c r="J3125">
        <v>10.048</v>
      </c>
      <c r="K3125">
        <v>2</v>
      </c>
      <c r="L3125">
        <v>3.14</v>
      </c>
    </row>
    <row r="3126" spans="1:12" x14ac:dyDescent="0.25">
      <c r="A3126" s="1" t="s">
        <v>3947</v>
      </c>
      <c r="B3126" s="2">
        <v>40815</v>
      </c>
      <c r="C3126" s="2">
        <v>40820</v>
      </c>
      <c r="D3126" s="1" t="s">
        <v>3948</v>
      </c>
      <c r="E3126" s="1" t="s">
        <v>14</v>
      </c>
      <c r="F3126" s="1" t="s">
        <v>36</v>
      </c>
      <c r="G3126" s="1" t="s">
        <v>37</v>
      </c>
      <c r="H3126" s="1" t="s">
        <v>43</v>
      </c>
      <c r="I3126" s="1" t="s">
        <v>654</v>
      </c>
      <c r="J3126">
        <v>807.75</v>
      </c>
      <c r="K3126">
        <v>5</v>
      </c>
      <c r="L3126">
        <v>153.4725</v>
      </c>
    </row>
    <row r="3127" spans="1:12" x14ac:dyDescent="0.25">
      <c r="A3127" s="1" t="s">
        <v>3949</v>
      </c>
      <c r="B3127" s="2">
        <v>41958</v>
      </c>
      <c r="C3127" s="2">
        <v>41963</v>
      </c>
      <c r="D3127" s="1" t="s">
        <v>1191</v>
      </c>
      <c r="E3127" s="1" t="s">
        <v>14</v>
      </c>
      <c r="F3127" s="1" t="s">
        <v>15</v>
      </c>
      <c r="G3127" s="1" t="s">
        <v>16</v>
      </c>
      <c r="H3127" s="1" t="s">
        <v>23</v>
      </c>
      <c r="I3127" s="1" t="s">
        <v>2521</v>
      </c>
      <c r="J3127">
        <v>34.24</v>
      </c>
      <c r="K3127">
        <v>8</v>
      </c>
      <c r="L3127">
        <v>9.9296000000000006</v>
      </c>
    </row>
    <row r="3128" spans="1:12" x14ac:dyDescent="0.25">
      <c r="A3128" s="1" t="s">
        <v>3950</v>
      </c>
      <c r="B3128" s="2">
        <v>41715</v>
      </c>
      <c r="C3128" s="2">
        <v>41720</v>
      </c>
      <c r="D3128" s="1" t="s">
        <v>1513</v>
      </c>
      <c r="E3128" s="1" t="s">
        <v>14</v>
      </c>
      <c r="F3128" s="1" t="s">
        <v>15</v>
      </c>
      <c r="G3128" s="1" t="s">
        <v>16</v>
      </c>
      <c r="H3128" s="1" t="s">
        <v>43</v>
      </c>
      <c r="I3128" s="1" t="s">
        <v>1683</v>
      </c>
      <c r="J3128">
        <v>310.12</v>
      </c>
      <c r="K3128">
        <v>2</v>
      </c>
      <c r="L3128">
        <v>80.631200000000007</v>
      </c>
    </row>
    <row r="3129" spans="1:12" x14ac:dyDescent="0.25">
      <c r="A3129" s="1" t="s">
        <v>3950</v>
      </c>
      <c r="B3129" s="2">
        <v>41715</v>
      </c>
      <c r="C3129" s="2">
        <v>41720</v>
      </c>
      <c r="D3129" s="1" t="s">
        <v>1513</v>
      </c>
      <c r="E3129" s="1" t="s">
        <v>14</v>
      </c>
      <c r="F3129" s="1" t="s">
        <v>15</v>
      </c>
      <c r="G3129" s="1" t="s">
        <v>16</v>
      </c>
      <c r="H3129" s="1" t="s">
        <v>27</v>
      </c>
      <c r="I3129" s="1" t="s">
        <v>2980</v>
      </c>
      <c r="J3129">
        <v>70.463999999999999</v>
      </c>
      <c r="K3129">
        <v>6</v>
      </c>
      <c r="L3129">
        <v>22.9008</v>
      </c>
    </row>
    <row r="3130" spans="1:12" x14ac:dyDescent="0.25">
      <c r="A3130" s="1" t="s">
        <v>3950</v>
      </c>
      <c r="B3130" s="2">
        <v>41715</v>
      </c>
      <c r="C3130" s="2">
        <v>41720</v>
      </c>
      <c r="D3130" s="1" t="s">
        <v>1513</v>
      </c>
      <c r="E3130" s="1" t="s">
        <v>14</v>
      </c>
      <c r="F3130" s="1" t="s">
        <v>15</v>
      </c>
      <c r="G3130" s="1" t="s">
        <v>16</v>
      </c>
      <c r="H3130" s="1" t="s">
        <v>27</v>
      </c>
      <c r="I3130" s="1" t="s">
        <v>3025</v>
      </c>
      <c r="J3130">
        <v>19.68</v>
      </c>
      <c r="K3130">
        <v>5</v>
      </c>
      <c r="L3130">
        <v>6.8879999999999999</v>
      </c>
    </row>
    <row r="3131" spans="1:12" x14ac:dyDescent="0.25">
      <c r="A3131" s="1" t="s">
        <v>3950</v>
      </c>
      <c r="B3131" s="2">
        <v>41715</v>
      </c>
      <c r="C3131" s="2">
        <v>41720</v>
      </c>
      <c r="D3131" s="1" t="s">
        <v>1513</v>
      </c>
      <c r="E3131" s="1" t="s">
        <v>14</v>
      </c>
      <c r="F3131" s="1" t="s">
        <v>15</v>
      </c>
      <c r="G3131" s="1" t="s">
        <v>16</v>
      </c>
      <c r="H3131" s="1" t="s">
        <v>29</v>
      </c>
      <c r="I3131" s="1" t="s">
        <v>3951</v>
      </c>
      <c r="J3131">
        <v>140.66999999999999</v>
      </c>
      <c r="K3131">
        <v>3</v>
      </c>
      <c r="L3131">
        <v>54.8613</v>
      </c>
    </row>
    <row r="3132" spans="1:12" x14ac:dyDescent="0.25">
      <c r="A3132" s="1" t="s">
        <v>3952</v>
      </c>
      <c r="B3132" s="2">
        <v>41972</v>
      </c>
      <c r="C3132" s="2">
        <v>41976</v>
      </c>
      <c r="D3132" s="1" t="s">
        <v>1676</v>
      </c>
      <c r="E3132" s="1" t="s">
        <v>14</v>
      </c>
      <c r="F3132" s="1" t="s">
        <v>197</v>
      </c>
      <c r="G3132" s="1" t="s">
        <v>16</v>
      </c>
      <c r="H3132" s="1" t="s">
        <v>17</v>
      </c>
      <c r="I3132" s="1" t="s">
        <v>2995</v>
      </c>
      <c r="J3132">
        <v>62.65</v>
      </c>
      <c r="K3132">
        <v>5</v>
      </c>
      <c r="L3132">
        <v>29.445499999999999</v>
      </c>
    </row>
    <row r="3133" spans="1:12" x14ac:dyDescent="0.25">
      <c r="A3133" s="1" t="s">
        <v>3953</v>
      </c>
      <c r="B3133" s="2">
        <v>41968</v>
      </c>
      <c r="C3133" s="2">
        <v>41968</v>
      </c>
      <c r="D3133" s="1" t="s">
        <v>2797</v>
      </c>
      <c r="E3133" s="1" t="s">
        <v>14</v>
      </c>
      <c r="F3133" s="1" t="s">
        <v>15</v>
      </c>
      <c r="G3133" s="1" t="s">
        <v>16</v>
      </c>
      <c r="H3133" s="1" t="s">
        <v>31</v>
      </c>
      <c r="I3133" s="1" t="s">
        <v>1492</v>
      </c>
      <c r="J3133">
        <v>364.08</v>
      </c>
      <c r="K3133">
        <v>2</v>
      </c>
      <c r="L3133">
        <v>9.1020000000000003</v>
      </c>
    </row>
    <row r="3134" spans="1:12" x14ac:dyDescent="0.25">
      <c r="A3134" s="1" t="s">
        <v>3953</v>
      </c>
      <c r="B3134" s="2">
        <v>41968</v>
      </c>
      <c r="C3134" s="2">
        <v>41968</v>
      </c>
      <c r="D3134" s="1" t="s">
        <v>2797</v>
      </c>
      <c r="E3134" s="1" t="s">
        <v>14</v>
      </c>
      <c r="F3134" s="1" t="s">
        <v>15</v>
      </c>
      <c r="G3134" s="1" t="s">
        <v>16</v>
      </c>
      <c r="H3134" s="1" t="s">
        <v>31</v>
      </c>
      <c r="I3134" s="1" t="s">
        <v>2383</v>
      </c>
      <c r="J3134">
        <v>71.087999999999994</v>
      </c>
      <c r="K3134">
        <v>2</v>
      </c>
      <c r="L3134">
        <v>-1.7771999999999999</v>
      </c>
    </row>
    <row r="3135" spans="1:12" x14ac:dyDescent="0.25">
      <c r="A3135" s="1" t="s">
        <v>3954</v>
      </c>
      <c r="B3135" s="2">
        <v>41457</v>
      </c>
      <c r="C3135" s="2">
        <v>41458</v>
      </c>
      <c r="D3135" s="1" t="s">
        <v>528</v>
      </c>
      <c r="E3135" s="1" t="s">
        <v>14</v>
      </c>
      <c r="F3135" s="1" t="s">
        <v>36</v>
      </c>
      <c r="G3135" s="1" t="s">
        <v>37</v>
      </c>
      <c r="H3135" s="1" t="s">
        <v>27</v>
      </c>
      <c r="I3135" s="1" t="s">
        <v>1334</v>
      </c>
      <c r="J3135">
        <v>2.496</v>
      </c>
      <c r="K3135">
        <v>1</v>
      </c>
      <c r="L3135">
        <v>0.90480000000000005</v>
      </c>
    </row>
    <row r="3136" spans="1:12" x14ac:dyDescent="0.25">
      <c r="A3136" s="1" t="s">
        <v>3955</v>
      </c>
      <c r="B3136" s="2">
        <v>41579</v>
      </c>
      <c r="C3136" s="2">
        <v>41584</v>
      </c>
      <c r="D3136" s="1" t="s">
        <v>3004</v>
      </c>
      <c r="E3136" s="1" t="s">
        <v>14</v>
      </c>
      <c r="F3136" s="1" t="s">
        <v>47</v>
      </c>
      <c r="G3136" s="1" t="s">
        <v>16</v>
      </c>
      <c r="H3136" s="1" t="s">
        <v>110</v>
      </c>
      <c r="I3136" s="1" t="s">
        <v>1645</v>
      </c>
      <c r="J3136">
        <v>1403.92</v>
      </c>
      <c r="K3136">
        <v>5</v>
      </c>
      <c r="L3136">
        <v>70.195999999999998</v>
      </c>
    </row>
    <row r="3137" spans="1:12" x14ac:dyDescent="0.25">
      <c r="A3137" s="1" t="s">
        <v>3956</v>
      </c>
      <c r="B3137" s="2">
        <v>40589</v>
      </c>
      <c r="C3137" s="2">
        <v>40593</v>
      </c>
      <c r="D3137" s="1" t="s">
        <v>1009</v>
      </c>
      <c r="E3137" s="1" t="s">
        <v>14</v>
      </c>
      <c r="F3137" s="1" t="s">
        <v>36</v>
      </c>
      <c r="G3137" s="1" t="s">
        <v>37</v>
      </c>
      <c r="H3137" s="1" t="s">
        <v>58</v>
      </c>
      <c r="I3137" s="1" t="s">
        <v>2494</v>
      </c>
      <c r="J3137">
        <v>239.97</v>
      </c>
      <c r="K3137">
        <v>3</v>
      </c>
      <c r="L3137">
        <v>86.389200000000002</v>
      </c>
    </row>
    <row r="3138" spans="1:12" x14ac:dyDescent="0.25">
      <c r="A3138" s="1" t="s">
        <v>3956</v>
      </c>
      <c r="B3138" s="2">
        <v>40589</v>
      </c>
      <c r="C3138" s="2">
        <v>40593</v>
      </c>
      <c r="D3138" s="1" t="s">
        <v>1009</v>
      </c>
      <c r="E3138" s="1" t="s">
        <v>14</v>
      </c>
      <c r="F3138" s="1" t="s">
        <v>36</v>
      </c>
      <c r="G3138" s="1" t="s">
        <v>37</v>
      </c>
      <c r="H3138" s="1" t="s">
        <v>29</v>
      </c>
      <c r="I3138" s="1" t="s">
        <v>3957</v>
      </c>
      <c r="J3138">
        <v>81.96</v>
      </c>
      <c r="K3138">
        <v>2</v>
      </c>
      <c r="L3138">
        <v>22.948799999999999</v>
      </c>
    </row>
    <row r="3139" spans="1:12" x14ac:dyDescent="0.25">
      <c r="A3139" s="1" t="s">
        <v>3956</v>
      </c>
      <c r="B3139" s="2">
        <v>40589</v>
      </c>
      <c r="C3139" s="2">
        <v>40593</v>
      </c>
      <c r="D3139" s="1" t="s">
        <v>1009</v>
      </c>
      <c r="E3139" s="1" t="s">
        <v>14</v>
      </c>
      <c r="F3139" s="1" t="s">
        <v>36</v>
      </c>
      <c r="G3139" s="1" t="s">
        <v>37</v>
      </c>
      <c r="H3139" s="1" t="s">
        <v>122</v>
      </c>
      <c r="I3139" s="1" t="s">
        <v>2820</v>
      </c>
      <c r="J3139">
        <v>238.62</v>
      </c>
      <c r="K3139">
        <v>2</v>
      </c>
      <c r="L3139">
        <v>4.7724000000000002</v>
      </c>
    </row>
    <row r="3140" spans="1:12" x14ac:dyDescent="0.25">
      <c r="A3140" s="1" t="s">
        <v>3958</v>
      </c>
      <c r="B3140" s="2">
        <v>40712</v>
      </c>
      <c r="C3140" s="2">
        <v>40717</v>
      </c>
      <c r="D3140" s="1" t="s">
        <v>1696</v>
      </c>
      <c r="E3140" s="1" t="s">
        <v>14</v>
      </c>
      <c r="F3140" s="1" t="s">
        <v>15</v>
      </c>
      <c r="G3140" s="1" t="s">
        <v>16</v>
      </c>
      <c r="H3140" s="1" t="s">
        <v>25</v>
      </c>
      <c r="I3140" s="1" t="s">
        <v>3959</v>
      </c>
      <c r="J3140">
        <v>139.80000000000001</v>
      </c>
      <c r="K3140">
        <v>5</v>
      </c>
      <c r="L3140">
        <v>12.2325</v>
      </c>
    </row>
    <row r="3141" spans="1:12" x14ac:dyDescent="0.25">
      <c r="A3141" s="1" t="s">
        <v>3960</v>
      </c>
      <c r="B3141" s="2">
        <v>41981</v>
      </c>
      <c r="C3141" s="2">
        <v>41988</v>
      </c>
      <c r="D3141" s="1" t="s">
        <v>2474</v>
      </c>
      <c r="E3141" s="1" t="s">
        <v>14</v>
      </c>
      <c r="F3141" s="1" t="s">
        <v>47</v>
      </c>
      <c r="G3141" s="1" t="s">
        <v>16</v>
      </c>
      <c r="H3141" s="1" t="s">
        <v>67</v>
      </c>
      <c r="I3141" s="1" t="s">
        <v>1410</v>
      </c>
      <c r="J3141">
        <v>50.04</v>
      </c>
      <c r="K3141">
        <v>6</v>
      </c>
      <c r="L3141">
        <v>25.02</v>
      </c>
    </row>
    <row r="3142" spans="1:12" x14ac:dyDescent="0.25">
      <c r="A3142" s="1" t="s">
        <v>3961</v>
      </c>
      <c r="B3142" s="2">
        <v>41912</v>
      </c>
      <c r="C3142" s="2">
        <v>41919</v>
      </c>
      <c r="D3142" s="1" t="s">
        <v>2837</v>
      </c>
      <c r="E3142" s="1" t="s">
        <v>14</v>
      </c>
      <c r="F3142" s="1" t="s">
        <v>3962</v>
      </c>
      <c r="G3142" s="1" t="s">
        <v>16</v>
      </c>
      <c r="H3142" s="1" t="s">
        <v>122</v>
      </c>
      <c r="I3142" s="1" t="s">
        <v>3963</v>
      </c>
      <c r="J3142">
        <v>97.3</v>
      </c>
      <c r="K3142">
        <v>7</v>
      </c>
      <c r="L3142">
        <v>28.216999999999999</v>
      </c>
    </row>
    <row r="3143" spans="1:12" x14ac:dyDescent="0.25">
      <c r="A3143" s="1" t="s">
        <v>3964</v>
      </c>
      <c r="B3143" s="2">
        <v>40854</v>
      </c>
      <c r="C3143" s="2">
        <v>40858</v>
      </c>
      <c r="D3143" s="1" t="s">
        <v>3965</v>
      </c>
      <c r="E3143" s="1" t="s">
        <v>14</v>
      </c>
      <c r="F3143" s="1" t="s">
        <v>87</v>
      </c>
      <c r="G3143" s="1" t="s">
        <v>88</v>
      </c>
      <c r="H3143" s="1" t="s">
        <v>67</v>
      </c>
      <c r="I3143" s="1" t="s">
        <v>84</v>
      </c>
      <c r="J3143">
        <v>25.92</v>
      </c>
      <c r="K3143">
        <v>5</v>
      </c>
      <c r="L3143">
        <v>9.0719999999999992</v>
      </c>
    </row>
    <row r="3144" spans="1:12" x14ac:dyDescent="0.25">
      <c r="A3144" s="1" t="s">
        <v>3964</v>
      </c>
      <c r="B3144" s="2">
        <v>40854</v>
      </c>
      <c r="C3144" s="2">
        <v>40858</v>
      </c>
      <c r="D3144" s="1" t="s">
        <v>3965</v>
      </c>
      <c r="E3144" s="1" t="s">
        <v>14</v>
      </c>
      <c r="F3144" s="1" t="s">
        <v>87</v>
      </c>
      <c r="G3144" s="1" t="s">
        <v>88</v>
      </c>
      <c r="H3144" s="1" t="s">
        <v>23</v>
      </c>
      <c r="I3144" s="1" t="s">
        <v>3456</v>
      </c>
      <c r="J3144">
        <v>120.768</v>
      </c>
      <c r="K3144">
        <v>4</v>
      </c>
      <c r="L3144">
        <v>9.0576000000000008</v>
      </c>
    </row>
    <row r="3145" spans="1:12" x14ac:dyDescent="0.25">
      <c r="A3145" s="1" t="s">
        <v>3966</v>
      </c>
      <c r="B3145" s="2">
        <v>40770</v>
      </c>
      <c r="C3145" s="2">
        <v>40774</v>
      </c>
      <c r="D3145" s="1" t="s">
        <v>2461</v>
      </c>
      <c r="E3145" s="1" t="s">
        <v>14</v>
      </c>
      <c r="F3145" s="1" t="s">
        <v>47</v>
      </c>
      <c r="G3145" s="1" t="s">
        <v>16</v>
      </c>
      <c r="H3145" s="1" t="s">
        <v>29</v>
      </c>
      <c r="I3145" s="1" t="s">
        <v>466</v>
      </c>
      <c r="J3145">
        <v>152.91</v>
      </c>
      <c r="K3145">
        <v>3</v>
      </c>
      <c r="L3145">
        <v>42.814799999999998</v>
      </c>
    </row>
    <row r="3146" spans="1:12" x14ac:dyDescent="0.25">
      <c r="A3146" s="1" t="s">
        <v>3966</v>
      </c>
      <c r="B3146" s="2">
        <v>40770</v>
      </c>
      <c r="C3146" s="2">
        <v>40774</v>
      </c>
      <c r="D3146" s="1" t="s">
        <v>2461</v>
      </c>
      <c r="E3146" s="1" t="s">
        <v>14</v>
      </c>
      <c r="F3146" s="1" t="s">
        <v>47</v>
      </c>
      <c r="G3146" s="1" t="s">
        <v>16</v>
      </c>
      <c r="H3146" s="1" t="s">
        <v>67</v>
      </c>
      <c r="I3146" s="1" t="s">
        <v>2700</v>
      </c>
      <c r="J3146">
        <v>92.94</v>
      </c>
      <c r="K3146">
        <v>3</v>
      </c>
      <c r="L3146">
        <v>41.823</v>
      </c>
    </row>
    <row r="3147" spans="1:12" x14ac:dyDescent="0.25">
      <c r="A3147" s="1" t="s">
        <v>3966</v>
      </c>
      <c r="B3147" s="2">
        <v>40770</v>
      </c>
      <c r="C3147" s="2">
        <v>40774</v>
      </c>
      <c r="D3147" s="1" t="s">
        <v>2461</v>
      </c>
      <c r="E3147" s="1" t="s">
        <v>14</v>
      </c>
      <c r="F3147" s="1" t="s">
        <v>47</v>
      </c>
      <c r="G3147" s="1" t="s">
        <v>16</v>
      </c>
      <c r="H3147" s="1" t="s">
        <v>27</v>
      </c>
      <c r="I3147" s="1" t="s">
        <v>1729</v>
      </c>
      <c r="J3147">
        <v>17.856000000000002</v>
      </c>
      <c r="K3147">
        <v>4</v>
      </c>
      <c r="L3147">
        <v>6.2496</v>
      </c>
    </row>
    <row r="3148" spans="1:12" x14ac:dyDescent="0.25">
      <c r="A3148" s="1" t="s">
        <v>3966</v>
      </c>
      <c r="B3148" s="2">
        <v>40770</v>
      </c>
      <c r="C3148" s="2">
        <v>40774</v>
      </c>
      <c r="D3148" s="1" t="s">
        <v>2461</v>
      </c>
      <c r="E3148" s="1" t="s">
        <v>14</v>
      </c>
      <c r="F3148" s="1" t="s">
        <v>47</v>
      </c>
      <c r="G3148" s="1" t="s">
        <v>16</v>
      </c>
      <c r="H3148" s="1" t="s">
        <v>27</v>
      </c>
      <c r="I3148" s="1" t="s">
        <v>2084</v>
      </c>
      <c r="J3148">
        <v>46.44</v>
      </c>
      <c r="K3148">
        <v>3</v>
      </c>
      <c r="L3148">
        <v>15.093</v>
      </c>
    </row>
    <row r="3149" spans="1:12" x14ac:dyDescent="0.25">
      <c r="A3149" s="1" t="s">
        <v>3966</v>
      </c>
      <c r="B3149" s="2">
        <v>40770</v>
      </c>
      <c r="C3149" s="2">
        <v>40774</v>
      </c>
      <c r="D3149" s="1" t="s">
        <v>2461</v>
      </c>
      <c r="E3149" s="1" t="s">
        <v>14</v>
      </c>
      <c r="F3149" s="1" t="s">
        <v>47</v>
      </c>
      <c r="G3149" s="1" t="s">
        <v>16</v>
      </c>
      <c r="H3149" s="1" t="s">
        <v>110</v>
      </c>
      <c r="I3149" s="1" t="s">
        <v>1238</v>
      </c>
      <c r="J3149">
        <v>195.136</v>
      </c>
      <c r="K3149">
        <v>4</v>
      </c>
      <c r="L3149">
        <v>-12.196</v>
      </c>
    </row>
    <row r="3150" spans="1:12" x14ac:dyDescent="0.25">
      <c r="A3150" s="1" t="s">
        <v>3967</v>
      </c>
      <c r="B3150" s="2">
        <v>41543</v>
      </c>
      <c r="C3150" s="2">
        <v>41549</v>
      </c>
      <c r="D3150" s="1" t="s">
        <v>3968</v>
      </c>
      <c r="E3150" s="1" t="s">
        <v>14</v>
      </c>
      <c r="F3150" s="1" t="s">
        <v>240</v>
      </c>
      <c r="G3150" s="1" t="s">
        <v>16</v>
      </c>
      <c r="H3150" s="1" t="s">
        <v>67</v>
      </c>
      <c r="I3150" s="1" t="s">
        <v>3969</v>
      </c>
      <c r="J3150">
        <v>10.9</v>
      </c>
      <c r="K3150">
        <v>5</v>
      </c>
      <c r="L3150">
        <v>5.1230000000000002</v>
      </c>
    </row>
    <row r="3151" spans="1:12" x14ac:dyDescent="0.25">
      <c r="A3151" s="1" t="s">
        <v>3967</v>
      </c>
      <c r="B3151" s="2">
        <v>41543</v>
      </c>
      <c r="C3151" s="2">
        <v>41549</v>
      </c>
      <c r="D3151" s="1" t="s">
        <v>3968</v>
      </c>
      <c r="E3151" s="1" t="s">
        <v>14</v>
      </c>
      <c r="F3151" s="1" t="s">
        <v>240</v>
      </c>
      <c r="G3151" s="1" t="s">
        <v>16</v>
      </c>
      <c r="H3151" s="1" t="s">
        <v>17</v>
      </c>
      <c r="I3151" s="1" t="s">
        <v>348</v>
      </c>
      <c r="J3151">
        <v>29.6</v>
      </c>
      <c r="K3151">
        <v>2</v>
      </c>
      <c r="L3151">
        <v>14.8</v>
      </c>
    </row>
    <row r="3152" spans="1:12" x14ac:dyDescent="0.25">
      <c r="A3152" s="1" t="s">
        <v>3967</v>
      </c>
      <c r="B3152" s="2">
        <v>41543</v>
      </c>
      <c r="C3152" s="2">
        <v>41549</v>
      </c>
      <c r="D3152" s="1" t="s">
        <v>3968</v>
      </c>
      <c r="E3152" s="1" t="s">
        <v>14</v>
      </c>
      <c r="F3152" s="1" t="s">
        <v>240</v>
      </c>
      <c r="G3152" s="1" t="s">
        <v>16</v>
      </c>
      <c r="H3152" s="1" t="s">
        <v>17</v>
      </c>
      <c r="I3152" s="1" t="s">
        <v>1117</v>
      </c>
      <c r="J3152">
        <v>4.9800000000000004</v>
      </c>
      <c r="K3152">
        <v>1</v>
      </c>
      <c r="L3152">
        <v>2.2907999999999999</v>
      </c>
    </row>
    <row r="3153" spans="1:12" x14ac:dyDescent="0.25">
      <c r="A3153" s="1" t="s">
        <v>3967</v>
      </c>
      <c r="B3153" s="2">
        <v>41543</v>
      </c>
      <c r="C3153" s="2">
        <v>41549</v>
      </c>
      <c r="D3153" s="1" t="s">
        <v>3968</v>
      </c>
      <c r="E3153" s="1" t="s">
        <v>14</v>
      </c>
      <c r="F3153" s="1" t="s">
        <v>240</v>
      </c>
      <c r="G3153" s="1" t="s">
        <v>16</v>
      </c>
      <c r="H3153" s="1" t="s">
        <v>249</v>
      </c>
      <c r="I3153" s="1" t="s">
        <v>3354</v>
      </c>
      <c r="J3153">
        <v>479.976</v>
      </c>
      <c r="K3153">
        <v>3</v>
      </c>
      <c r="L3153">
        <v>161.99189999999999</v>
      </c>
    </row>
    <row r="3154" spans="1:12" x14ac:dyDescent="0.25">
      <c r="A3154" s="1" t="s">
        <v>3967</v>
      </c>
      <c r="B3154" s="2">
        <v>41543</v>
      </c>
      <c r="C3154" s="2">
        <v>41549</v>
      </c>
      <c r="D3154" s="1" t="s">
        <v>3968</v>
      </c>
      <c r="E3154" s="1" t="s">
        <v>14</v>
      </c>
      <c r="F3154" s="1" t="s">
        <v>240</v>
      </c>
      <c r="G3154" s="1" t="s">
        <v>16</v>
      </c>
      <c r="H3154" s="1" t="s">
        <v>25</v>
      </c>
      <c r="I3154" s="1" t="s">
        <v>2459</v>
      </c>
      <c r="J3154">
        <v>44.735999999999997</v>
      </c>
      <c r="K3154">
        <v>8</v>
      </c>
      <c r="L3154">
        <v>4.4736000000000002</v>
      </c>
    </row>
    <row r="3155" spans="1:12" x14ac:dyDescent="0.25">
      <c r="A3155" s="1" t="s">
        <v>3967</v>
      </c>
      <c r="B3155" s="2">
        <v>41543</v>
      </c>
      <c r="C3155" s="2">
        <v>41549</v>
      </c>
      <c r="D3155" s="1" t="s">
        <v>3968</v>
      </c>
      <c r="E3155" s="1" t="s">
        <v>14</v>
      </c>
      <c r="F3155" s="1" t="s">
        <v>240</v>
      </c>
      <c r="G3155" s="1" t="s">
        <v>16</v>
      </c>
      <c r="H3155" s="1" t="s">
        <v>23</v>
      </c>
      <c r="I3155" s="1" t="s">
        <v>720</v>
      </c>
      <c r="J3155">
        <v>5.76</v>
      </c>
      <c r="K3155">
        <v>2</v>
      </c>
      <c r="L3155">
        <v>1.6704000000000001</v>
      </c>
    </row>
    <row r="3156" spans="1:12" x14ac:dyDescent="0.25">
      <c r="A3156" s="1" t="s">
        <v>3967</v>
      </c>
      <c r="B3156" s="2">
        <v>41543</v>
      </c>
      <c r="C3156" s="2">
        <v>41549</v>
      </c>
      <c r="D3156" s="1" t="s">
        <v>3968</v>
      </c>
      <c r="E3156" s="1" t="s">
        <v>14</v>
      </c>
      <c r="F3156" s="1" t="s">
        <v>240</v>
      </c>
      <c r="G3156" s="1" t="s">
        <v>16</v>
      </c>
      <c r="H3156" s="1" t="s">
        <v>110</v>
      </c>
      <c r="I3156" s="1" t="s">
        <v>644</v>
      </c>
      <c r="J3156">
        <v>483.13600000000002</v>
      </c>
      <c r="K3156">
        <v>4</v>
      </c>
      <c r="L3156">
        <v>60.392000000000003</v>
      </c>
    </row>
    <row r="3157" spans="1:12" x14ac:dyDescent="0.25">
      <c r="A3157" s="1" t="s">
        <v>3970</v>
      </c>
      <c r="B3157" s="2">
        <v>41885</v>
      </c>
      <c r="C3157" s="2">
        <v>41887</v>
      </c>
      <c r="D3157" s="1" t="s">
        <v>2666</v>
      </c>
      <c r="E3157" s="1" t="s">
        <v>14</v>
      </c>
      <c r="F3157" s="1" t="s">
        <v>15</v>
      </c>
      <c r="G3157" s="1" t="s">
        <v>16</v>
      </c>
      <c r="H3157" s="1" t="s">
        <v>29</v>
      </c>
      <c r="I3157" s="1" t="s">
        <v>1358</v>
      </c>
      <c r="J3157">
        <v>43.1</v>
      </c>
      <c r="K3157">
        <v>5</v>
      </c>
      <c r="L3157">
        <v>11.206</v>
      </c>
    </row>
    <row r="3158" spans="1:12" x14ac:dyDescent="0.25">
      <c r="A3158" s="1" t="s">
        <v>3970</v>
      </c>
      <c r="B3158" s="2">
        <v>41885</v>
      </c>
      <c r="C3158" s="2">
        <v>41887</v>
      </c>
      <c r="D3158" s="1" t="s">
        <v>2666</v>
      </c>
      <c r="E3158" s="1" t="s">
        <v>14</v>
      </c>
      <c r="F3158" s="1" t="s">
        <v>15</v>
      </c>
      <c r="G3158" s="1" t="s">
        <v>16</v>
      </c>
      <c r="H3158" s="1" t="s">
        <v>21</v>
      </c>
      <c r="I3158" s="1" t="s">
        <v>631</v>
      </c>
      <c r="J3158">
        <v>511.5</v>
      </c>
      <c r="K3158">
        <v>5</v>
      </c>
      <c r="L3158">
        <v>132.99</v>
      </c>
    </row>
    <row r="3159" spans="1:12" x14ac:dyDescent="0.25">
      <c r="A3159" s="1" t="s">
        <v>3970</v>
      </c>
      <c r="B3159" s="2">
        <v>41885</v>
      </c>
      <c r="C3159" s="2">
        <v>41887</v>
      </c>
      <c r="D3159" s="1" t="s">
        <v>2666</v>
      </c>
      <c r="E3159" s="1" t="s">
        <v>14</v>
      </c>
      <c r="F3159" s="1" t="s">
        <v>15</v>
      </c>
      <c r="G3159" s="1" t="s">
        <v>16</v>
      </c>
      <c r="H3159" s="1" t="s">
        <v>27</v>
      </c>
      <c r="I3159" s="1" t="s">
        <v>1050</v>
      </c>
      <c r="J3159">
        <v>147.91999999999999</v>
      </c>
      <c r="K3159">
        <v>5</v>
      </c>
      <c r="L3159">
        <v>46.225000000000001</v>
      </c>
    </row>
    <row r="3160" spans="1:12" x14ac:dyDescent="0.25">
      <c r="A3160" s="1" t="s">
        <v>3971</v>
      </c>
      <c r="B3160" s="2">
        <v>40645</v>
      </c>
      <c r="C3160" s="2">
        <v>40651</v>
      </c>
      <c r="D3160" s="1" t="s">
        <v>2443</v>
      </c>
      <c r="E3160" s="1" t="s">
        <v>14</v>
      </c>
      <c r="F3160" s="1" t="s">
        <v>3962</v>
      </c>
      <c r="G3160" s="1" t="s">
        <v>16</v>
      </c>
      <c r="H3160" s="1" t="s">
        <v>23</v>
      </c>
      <c r="I3160" s="1" t="s">
        <v>3972</v>
      </c>
      <c r="J3160">
        <v>39.68</v>
      </c>
      <c r="K3160">
        <v>2</v>
      </c>
      <c r="L3160">
        <v>16.268799999999999</v>
      </c>
    </row>
    <row r="3161" spans="1:12" x14ac:dyDescent="0.25">
      <c r="A3161" s="1" t="s">
        <v>3973</v>
      </c>
      <c r="B3161" s="2">
        <v>41810</v>
      </c>
      <c r="C3161" s="2">
        <v>41814</v>
      </c>
      <c r="D3161" s="1" t="s">
        <v>1610</v>
      </c>
      <c r="E3161" s="1" t="s">
        <v>14</v>
      </c>
      <c r="F3161" s="1" t="s">
        <v>47</v>
      </c>
      <c r="G3161" s="1" t="s">
        <v>16</v>
      </c>
      <c r="H3161" s="1" t="s">
        <v>21</v>
      </c>
      <c r="I3161" s="1" t="s">
        <v>2060</v>
      </c>
      <c r="J3161">
        <v>50.32</v>
      </c>
      <c r="K3161">
        <v>4</v>
      </c>
      <c r="L3161">
        <v>21.134399999999999</v>
      </c>
    </row>
    <row r="3162" spans="1:12" x14ac:dyDescent="0.25">
      <c r="A3162" s="1" t="s">
        <v>3973</v>
      </c>
      <c r="B3162" s="2">
        <v>41810</v>
      </c>
      <c r="C3162" s="2">
        <v>41814</v>
      </c>
      <c r="D3162" s="1" t="s">
        <v>1610</v>
      </c>
      <c r="E3162" s="1" t="s">
        <v>14</v>
      </c>
      <c r="F3162" s="1" t="s">
        <v>47</v>
      </c>
      <c r="G3162" s="1" t="s">
        <v>16</v>
      </c>
      <c r="H3162" s="1" t="s">
        <v>67</v>
      </c>
      <c r="I3162" s="1" t="s">
        <v>3974</v>
      </c>
      <c r="J3162">
        <v>24.56</v>
      </c>
      <c r="K3162">
        <v>2</v>
      </c>
      <c r="L3162">
        <v>11.543200000000001</v>
      </c>
    </row>
    <row r="3163" spans="1:12" x14ac:dyDescent="0.25">
      <c r="A3163" s="1" t="s">
        <v>3975</v>
      </c>
      <c r="B3163" s="2">
        <v>40994</v>
      </c>
      <c r="C3163" s="2">
        <v>40998</v>
      </c>
      <c r="D3163" s="1" t="s">
        <v>419</v>
      </c>
      <c r="E3163" s="1" t="s">
        <v>14</v>
      </c>
      <c r="F3163" s="1" t="s">
        <v>36</v>
      </c>
      <c r="G3163" s="1" t="s">
        <v>37</v>
      </c>
      <c r="H3163" s="1" t="s">
        <v>31</v>
      </c>
      <c r="I3163" s="1" t="s">
        <v>329</v>
      </c>
      <c r="J3163">
        <v>3393.68</v>
      </c>
      <c r="K3163">
        <v>8</v>
      </c>
      <c r="L3163">
        <v>610.86239999999998</v>
      </c>
    </row>
    <row r="3164" spans="1:12" x14ac:dyDescent="0.25">
      <c r="A3164" s="1" t="s">
        <v>3976</v>
      </c>
      <c r="B3164" s="2">
        <v>40636</v>
      </c>
      <c r="C3164" s="2">
        <v>40641</v>
      </c>
      <c r="D3164" s="1" t="s">
        <v>2124</v>
      </c>
      <c r="E3164" s="1" t="s">
        <v>14</v>
      </c>
      <c r="F3164" s="1" t="s">
        <v>15</v>
      </c>
      <c r="G3164" s="1" t="s">
        <v>16</v>
      </c>
      <c r="H3164" s="1" t="s">
        <v>128</v>
      </c>
      <c r="I3164" s="1" t="s">
        <v>159</v>
      </c>
      <c r="J3164">
        <v>11.16</v>
      </c>
      <c r="K3164">
        <v>2</v>
      </c>
      <c r="L3164">
        <v>5.58</v>
      </c>
    </row>
    <row r="3165" spans="1:12" x14ac:dyDescent="0.25">
      <c r="A3165" s="1" t="s">
        <v>3976</v>
      </c>
      <c r="B3165" s="2">
        <v>40636</v>
      </c>
      <c r="C3165" s="2">
        <v>40641</v>
      </c>
      <c r="D3165" s="1" t="s">
        <v>2124</v>
      </c>
      <c r="E3165" s="1" t="s">
        <v>14</v>
      </c>
      <c r="F3165" s="1" t="s">
        <v>15</v>
      </c>
      <c r="G3165" s="1" t="s">
        <v>16</v>
      </c>
      <c r="H3165" s="1" t="s">
        <v>58</v>
      </c>
      <c r="I3165" s="1" t="s">
        <v>1186</v>
      </c>
      <c r="J3165">
        <v>62.31</v>
      </c>
      <c r="K3165">
        <v>3</v>
      </c>
      <c r="L3165">
        <v>22.4316</v>
      </c>
    </row>
    <row r="3166" spans="1:12" x14ac:dyDescent="0.25">
      <c r="A3166" s="1" t="s">
        <v>3976</v>
      </c>
      <c r="B3166" s="2">
        <v>40636</v>
      </c>
      <c r="C3166" s="2">
        <v>40641</v>
      </c>
      <c r="D3166" s="1" t="s">
        <v>2124</v>
      </c>
      <c r="E3166" s="1" t="s">
        <v>14</v>
      </c>
      <c r="F3166" s="1" t="s">
        <v>15</v>
      </c>
      <c r="G3166" s="1" t="s">
        <v>16</v>
      </c>
      <c r="H3166" s="1" t="s">
        <v>58</v>
      </c>
      <c r="I3166" s="1" t="s">
        <v>2494</v>
      </c>
      <c r="J3166">
        <v>159.97999999999999</v>
      </c>
      <c r="K3166">
        <v>2</v>
      </c>
      <c r="L3166">
        <v>57.592799999999997</v>
      </c>
    </row>
    <row r="3167" spans="1:12" x14ac:dyDescent="0.25">
      <c r="A3167" s="1" t="s">
        <v>3977</v>
      </c>
      <c r="B3167" s="2">
        <v>41873</v>
      </c>
      <c r="C3167" s="2">
        <v>41877</v>
      </c>
      <c r="D3167" s="1" t="s">
        <v>3978</v>
      </c>
      <c r="E3167" s="1" t="s">
        <v>14</v>
      </c>
      <c r="F3167" s="1" t="s">
        <v>315</v>
      </c>
      <c r="G3167" s="1" t="s">
        <v>96</v>
      </c>
      <c r="H3167" s="1" t="s">
        <v>43</v>
      </c>
      <c r="I3167" s="1" t="s">
        <v>760</v>
      </c>
      <c r="J3167">
        <v>237.096</v>
      </c>
      <c r="K3167">
        <v>3</v>
      </c>
      <c r="L3167">
        <v>20.745899999999999</v>
      </c>
    </row>
    <row r="3168" spans="1:12" x14ac:dyDescent="0.25">
      <c r="A3168" s="1" t="s">
        <v>3977</v>
      </c>
      <c r="B3168" s="2">
        <v>41873</v>
      </c>
      <c r="C3168" s="2">
        <v>41877</v>
      </c>
      <c r="D3168" s="1" t="s">
        <v>3978</v>
      </c>
      <c r="E3168" s="1" t="s">
        <v>14</v>
      </c>
      <c r="F3168" s="1" t="s">
        <v>315</v>
      </c>
      <c r="G3168" s="1" t="s">
        <v>96</v>
      </c>
      <c r="H3168" s="1" t="s">
        <v>21</v>
      </c>
      <c r="I3168" s="1" t="s">
        <v>3979</v>
      </c>
      <c r="J3168">
        <v>22.751999999999999</v>
      </c>
      <c r="K3168">
        <v>3</v>
      </c>
      <c r="L3168">
        <v>7.11</v>
      </c>
    </row>
    <row r="3169" spans="1:12" x14ac:dyDescent="0.25">
      <c r="A3169" s="1" t="s">
        <v>3977</v>
      </c>
      <c r="B3169" s="2">
        <v>41873</v>
      </c>
      <c r="C3169" s="2">
        <v>41877</v>
      </c>
      <c r="D3169" s="1" t="s">
        <v>3978</v>
      </c>
      <c r="E3169" s="1" t="s">
        <v>14</v>
      </c>
      <c r="F3169" s="1" t="s">
        <v>315</v>
      </c>
      <c r="G3169" s="1" t="s">
        <v>96</v>
      </c>
      <c r="H3169" s="1" t="s">
        <v>67</v>
      </c>
      <c r="I3169" s="1" t="s">
        <v>143</v>
      </c>
      <c r="J3169">
        <v>6.6719999999999997</v>
      </c>
      <c r="K3169">
        <v>1</v>
      </c>
      <c r="L3169">
        <v>2.085</v>
      </c>
    </row>
    <row r="3170" spans="1:12" x14ac:dyDescent="0.25">
      <c r="A3170" s="1" t="s">
        <v>3980</v>
      </c>
      <c r="B3170" s="2">
        <v>41165</v>
      </c>
      <c r="C3170" s="2">
        <v>41167</v>
      </c>
      <c r="D3170" s="1" t="s">
        <v>1513</v>
      </c>
      <c r="E3170" s="1" t="s">
        <v>14</v>
      </c>
      <c r="F3170" s="1" t="s">
        <v>401</v>
      </c>
      <c r="G3170" s="1" t="s">
        <v>16</v>
      </c>
      <c r="H3170" s="1" t="s">
        <v>21</v>
      </c>
      <c r="I3170" s="1" t="s">
        <v>1229</v>
      </c>
      <c r="J3170">
        <v>131.88</v>
      </c>
      <c r="K3170">
        <v>7</v>
      </c>
      <c r="L3170">
        <v>55.389600000000002</v>
      </c>
    </row>
    <row r="3171" spans="1:12" x14ac:dyDescent="0.25">
      <c r="A3171" s="1" t="s">
        <v>3980</v>
      </c>
      <c r="B3171" s="2">
        <v>41165</v>
      </c>
      <c r="C3171" s="2">
        <v>41167</v>
      </c>
      <c r="D3171" s="1" t="s">
        <v>1513</v>
      </c>
      <c r="E3171" s="1" t="s">
        <v>14</v>
      </c>
      <c r="F3171" s="1" t="s">
        <v>401</v>
      </c>
      <c r="G3171" s="1" t="s">
        <v>16</v>
      </c>
      <c r="H3171" s="1" t="s">
        <v>27</v>
      </c>
      <c r="I3171" s="1" t="s">
        <v>1313</v>
      </c>
      <c r="J3171">
        <v>25.032</v>
      </c>
      <c r="K3171">
        <v>3</v>
      </c>
      <c r="L3171">
        <v>7.8224999999999998</v>
      </c>
    </row>
    <row r="3172" spans="1:12" x14ac:dyDescent="0.25">
      <c r="A3172" s="1" t="s">
        <v>3980</v>
      </c>
      <c r="B3172" s="2">
        <v>41165</v>
      </c>
      <c r="C3172" s="2">
        <v>41167</v>
      </c>
      <c r="D3172" s="1" t="s">
        <v>1513</v>
      </c>
      <c r="E3172" s="1" t="s">
        <v>14</v>
      </c>
      <c r="F3172" s="1" t="s">
        <v>401</v>
      </c>
      <c r="G3172" s="1" t="s">
        <v>16</v>
      </c>
      <c r="H3172" s="1" t="s">
        <v>110</v>
      </c>
      <c r="I3172" s="1" t="s">
        <v>1163</v>
      </c>
      <c r="J3172">
        <v>717.72</v>
      </c>
      <c r="K3172">
        <v>3</v>
      </c>
      <c r="L3172">
        <v>71.772000000000006</v>
      </c>
    </row>
    <row r="3173" spans="1:12" x14ac:dyDescent="0.25">
      <c r="A3173" s="1" t="s">
        <v>3980</v>
      </c>
      <c r="B3173" s="2">
        <v>41165</v>
      </c>
      <c r="C3173" s="2">
        <v>41167</v>
      </c>
      <c r="D3173" s="1" t="s">
        <v>1513</v>
      </c>
      <c r="E3173" s="1" t="s">
        <v>14</v>
      </c>
      <c r="F3173" s="1" t="s">
        <v>401</v>
      </c>
      <c r="G3173" s="1" t="s">
        <v>16</v>
      </c>
      <c r="H3173" s="1" t="s">
        <v>21</v>
      </c>
      <c r="I3173" s="1" t="s">
        <v>3981</v>
      </c>
      <c r="J3173">
        <v>207.35</v>
      </c>
      <c r="K3173">
        <v>5</v>
      </c>
      <c r="L3173">
        <v>24.882000000000001</v>
      </c>
    </row>
    <row r="3174" spans="1:12" x14ac:dyDescent="0.25">
      <c r="A3174" s="1" t="s">
        <v>3980</v>
      </c>
      <c r="B3174" s="2">
        <v>41165</v>
      </c>
      <c r="C3174" s="2">
        <v>41167</v>
      </c>
      <c r="D3174" s="1" t="s">
        <v>1513</v>
      </c>
      <c r="E3174" s="1" t="s">
        <v>14</v>
      </c>
      <c r="F3174" s="1" t="s">
        <v>401</v>
      </c>
      <c r="G3174" s="1" t="s">
        <v>16</v>
      </c>
      <c r="H3174" s="1" t="s">
        <v>21</v>
      </c>
      <c r="I3174" s="1" t="s">
        <v>2035</v>
      </c>
      <c r="J3174">
        <v>44.67</v>
      </c>
      <c r="K3174">
        <v>3</v>
      </c>
      <c r="L3174">
        <v>12.0609</v>
      </c>
    </row>
    <row r="3175" spans="1:12" x14ac:dyDescent="0.25">
      <c r="A3175" s="1" t="s">
        <v>3980</v>
      </c>
      <c r="B3175" s="2">
        <v>41165</v>
      </c>
      <c r="C3175" s="2">
        <v>41167</v>
      </c>
      <c r="D3175" s="1" t="s">
        <v>1513</v>
      </c>
      <c r="E3175" s="1" t="s">
        <v>14</v>
      </c>
      <c r="F3175" s="1" t="s">
        <v>401</v>
      </c>
      <c r="G3175" s="1" t="s">
        <v>16</v>
      </c>
      <c r="H3175" s="1" t="s">
        <v>67</v>
      </c>
      <c r="I3175" s="1" t="s">
        <v>2801</v>
      </c>
      <c r="J3175">
        <v>209.7</v>
      </c>
      <c r="K3175">
        <v>2</v>
      </c>
      <c r="L3175">
        <v>100.65600000000001</v>
      </c>
    </row>
    <row r="3176" spans="1:12" x14ac:dyDescent="0.25">
      <c r="A3176" s="1" t="s">
        <v>3982</v>
      </c>
      <c r="B3176" s="2">
        <v>41192</v>
      </c>
      <c r="C3176" s="2">
        <v>41194</v>
      </c>
      <c r="D3176" s="1" t="s">
        <v>910</v>
      </c>
      <c r="E3176" s="1" t="s">
        <v>14</v>
      </c>
      <c r="F3176" s="1" t="s">
        <v>2714</v>
      </c>
      <c r="G3176" s="1" t="s">
        <v>16</v>
      </c>
      <c r="H3176" s="1" t="s">
        <v>110</v>
      </c>
      <c r="I3176" s="1" t="s">
        <v>1422</v>
      </c>
      <c r="J3176">
        <v>362.13600000000002</v>
      </c>
      <c r="K3176">
        <v>3</v>
      </c>
      <c r="L3176">
        <v>-54.320399999999999</v>
      </c>
    </row>
    <row r="3177" spans="1:12" x14ac:dyDescent="0.25">
      <c r="A3177" s="1" t="s">
        <v>3982</v>
      </c>
      <c r="B3177" s="2">
        <v>41192</v>
      </c>
      <c r="C3177" s="2">
        <v>41194</v>
      </c>
      <c r="D3177" s="1" t="s">
        <v>910</v>
      </c>
      <c r="E3177" s="1" t="s">
        <v>14</v>
      </c>
      <c r="F3177" s="1" t="s">
        <v>2714</v>
      </c>
      <c r="G3177" s="1" t="s">
        <v>16</v>
      </c>
      <c r="H3177" s="1" t="s">
        <v>17</v>
      </c>
      <c r="I3177" s="1" t="s">
        <v>2856</v>
      </c>
      <c r="J3177">
        <v>31.05</v>
      </c>
      <c r="K3177">
        <v>3</v>
      </c>
      <c r="L3177">
        <v>14.904</v>
      </c>
    </row>
    <row r="3178" spans="1:12" x14ac:dyDescent="0.25">
      <c r="A3178" s="1" t="s">
        <v>3983</v>
      </c>
      <c r="B3178" s="2">
        <v>41522</v>
      </c>
      <c r="C3178" s="2">
        <v>41522</v>
      </c>
      <c r="D3178" s="1" t="s">
        <v>3134</v>
      </c>
      <c r="E3178" s="1" t="s">
        <v>14</v>
      </c>
      <c r="F3178" s="1" t="s">
        <v>47</v>
      </c>
      <c r="G3178" s="1" t="s">
        <v>16</v>
      </c>
      <c r="H3178" s="1" t="s">
        <v>21</v>
      </c>
      <c r="I3178" s="1" t="s">
        <v>2605</v>
      </c>
      <c r="J3178">
        <v>24.27</v>
      </c>
      <c r="K3178">
        <v>3</v>
      </c>
      <c r="L3178">
        <v>8.7371999999999996</v>
      </c>
    </row>
    <row r="3179" spans="1:12" x14ac:dyDescent="0.25">
      <c r="A3179" s="1" t="s">
        <v>3983</v>
      </c>
      <c r="B3179" s="2">
        <v>41522</v>
      </c>
      <c r="C3179" s="2">
        <v>41522</v>
      </c>
      <c r="D3179" s="1" t="s">
        <v>3134</v>
      </c>
      <c r="E3179" s="1" t="s">
        <v>14</v>
      </c>
      <c r="F3179" s="1" t="s">
        <v>47</v>
      </c>
      <c r="G3179" s="1" t="s">
        <v>16</v>
      </c>
      <c r="H3179" s="1" t="s">
        <v>249</v>
      </c>
      <c r="I3179" s="1" t="s">
        <v>1383</v>
      </c>
      <c r="J3179">
        <v>2799.96</v>
      </c>
      <c r="K3179">
        <v>5</v>
      </c>
      <c r="L3179">
        <v>944.98649999999998</v>
      </c>
    </row>
    <row r="3180" spans="1:12" x14ac:dyDescent="0.25">
      <c r="A3180" s="1" t="s">
        <v>3984</v>
      </c>
      <c r="B3180" s="2">
        <v>41226</v>
      </c>
      <c r="C3180" s="2">
        <v>41230</v>
      </c>
      <c r="D3180" s="1" t="s">
        <v>288</v>
      </c>
      <c r="E3180" s="1" t="s">
        <v>14</v>
      </c>
      <c r="F3180" s="1" t="s">
        <v>1212</v>
      </c>
      <c r="G3180" s="1" t="s">
        <v>16</v>
      </c>
      <c r="H3180" s="1" t="s">
        <v>27</v>
      </c>
      <c r="I3180" s="1" t="s">
        <v>3985</v>
      </c>
      <c r="J3180">
        <v>9.8719999999999999</v>
      </c>
      <c r="K3180">
        <v>2</v>
      </c>
      <c r="L3180">
        <v>3.4552</v>
      </c>
    </row>
    <row r="3181" spans="1:12" x14ac:dyDescent="0.25">
      <c r="A3181" s="1" t="s">
        <v>3984</v>
      </c>
      <c r="B3181" s="2">
        <v>41226</v>
      </c>
      <c r="C3181" s="2">
        <v>41230</v>
      </c>
      <c r="D3181" s="1" t="s">
        <v>288</v>
      </c>
      <c r="E3181" s="1" t="s">
        <v>14</v>
      </c>
      <c r="F3181" s="1" t="s">
        <v>1212</v>
      </c>
      <c r="G3181" s="1" t="s">
        <v>16</v>
      </c>
      <c r="H3181" s="1" t="s">
        <v>296</v>
      </c>
      <c r="I3181" s="1" t="s">
        <v>1520</v>
      </c>
      <c r="J3181">
        <v>683.33199999999999</v>
      </c>
      <c r="K3181">
        <v>4</v>
      </c>
      <c r="L3181">
        <v>-40.195999999999998</v>
      </c>
    </row>
    <row r="3182" spans="1:12" x14ac:dyDescent="0.25">
      <c r="A3182" s="1" t="s">
        <v>3984</v>
      </c>
      <c r="B3182" s="2">
        <v>41226</v>
      </c>
      <c r="C3182" s="2">
        <v>41230</v>
      </c>
      <c r="D3182" s="1" t="s">
        <v>288</v>
      </c>
      <c r="E3182" s="1" t="s">
        <v>14</v>
      </c>
      <c r="F3182" s="1" t="s">
        <v>1212</v>
      </c>
      <c r="G3182" s="1" t="s">
        <v>16</v>
      </c>
      <c r="H3182" s="1" t="s">
        <v>67</v>
      </c>
      <c r="I3182" s="1" t="s">
        <v>3358</v>
      </c>
      <c r="J3182">
        <v>29.96</v>
      </c>
      <c r="K3182">
        <v>7</v>
      </c>
      <c r="L3182">
        <v>13.481999999999999</v>
      </c>
    </row>
    <row r="3183" spans="1:12" x14ac:dyDescent="0.25">
      <c r="A3183" s="1" t="s">
        <v>3986</v>
      </c>
      <c r="B3183" s="2">
        <v>41429</v>
      </c>
      <c r="C3183" s="2">
        <v>41432</v>
      </c>
      <c r="D3183" s="1" t="s">
        <v>921</v>
      </c>
      <c r="E3183" s="1" t="s">
        <v>14</v>
      </c>
      <c r="F3183" s="1" t="s">
        <v>15</v>
      </c>
      <c r="G3183" s="1" t="s">
        <v>16</v>
      </c>
      <c r="H3183" s="1" t="s">
        <v>31</v>
      </c>
      <c r="I3183" s="1" t="s">
        <v>2383</v>
      </c>
      <c r="J3183">
        <v>71.087999999999994</v>
      </c>
      <c r="K3183">
        <v>2</v>
      </c>
      <c r="L3183">
        <v>-1.7771999999999999</v>
      </c>
    </row>
    <row r="3184" spans="1:12" x14ac:dyDescent="0.25">
      <c r="A3184" s="1" t="s">
        <v>3987</v>
      </c>
      <c r="B3184" s="2">
        <v>41968</v>
      </c>
      <c r="C3184" s="2">
        <v>41974</v>
      </c>
      <c r="D3184" s="1" t="s">
        <v>473</v>
      </c>
      <c r="E3184" s="1" t="s">
        <v>14</v>
      </c>
      <c r="F3184" s="1" t="s">
        <v>47</v>
      </c>
      <c r="G3184" s="1" t="s">
        <v>16</v>
      </c>
      <c r="H3184" s="1" t="s">
        <v>58</v>
      </c>
      <c r="I3184" s="1" t="s">
        <v>3326</v>
      </c>
      <c r="J3184">
        <v>223.58</v>
      </c>
      <c r="K3184">
        <v>14</v>
      </c>
      <c r="L3184">
        <v>87.196200000000005</v>
      </c>
    </row>
    <row r="3185" spans="1:12" x14ac:dyDescent="0.25">
      <c r="A3185" s="1" t="s">
        <v>3988</v>
      </c>
      <c r="B3185" s="2">
        <v>40905</v>
      </c>
      <c r="C3185" s="2">
        <v>40911</v>
      </c>
      <c r="D3185" s="1" t="s">
        <v>3989</v>
      </c>
      <c r="E3185" s="1" t="s">
        <v>14</v>
      </c>
      <c r="F3185" s="1" t="s">
        <v>401</v>
      </c>
      <c r="G3185" s="1" t="s">
        <v>16</v>
      </c>
      <c r="H3185" s="1" t="s">
        <v>43</v>
      </c>
      <c r="I3185" s="1" t="s">
        <v>1652</v>
      </c>
      <c r="J3185">
        <v>998.82</v>
      </c>
      <c r="K3185">
        <v>9</v>
      </c>
      <c r="L3185">
        <v>29.964600000000001</v>
      </c>
    </row>
    <row r="3186" spans="1:12" x14ac:dyDescent="0.25">
      <c r="A3186" s="1" t="s">
        <v>3988</v>
      </c>
      <c r="B3186" s="2">
        <v>40905</v>
      </c>
      <c r="C3186" s="2">
        <v>40911</v>
      </c>
      <c r="D3186" s="1" t="s">
        <v>3989</v>
      </c>
      <c r="E3186" s="1" t="s">
        <v>14</v>
      </c>
      <c r="F3186" s="1" t="s">
        <v>401</v>
      </c>
      <c r="G3186" s="1" t="s">
        <v>16</v>
      </c>
      <c r="H3186" s="1" t="s">
        <v>122</v>
      </c>
      <c r="I3186" s="1" t="s">
        <v>2502</v>
      </c>
      <c r="J3186">
        <v>51.15</v>
      </c>
      <c r="K3186">
        <v>5</v>
      </c>
      <c r="L3186">
        <v>13.298999999999999</v>
      </c>
    </row>
    <row r="3187" spans="1:12" x14ac:dyDescent="0.25">
      <c r="A3187" s="1" t="s">
        <v>3990</v>
      </c>
      <c r="B3187" s="2">
        <v>41011</v>
      </c>
      <c r="C3187" s="2">
        <v>41016</v>
      </c>
      <c r="D3187" s="1" t="s">
        <v>3044</v>
      </c>
      <c r="E3187" s="1" t="s">
        <v>14</v>
      </c>
      <c r="F3187" s="1" t="s">
        <v>36</v>
      </c>
      <c r="G3187" s="1" t="s">
        <v>37</v>
      </c>
      <c r="H3187" s="1" t="s">
        <v>43</v>
      </c>
      <c r="I3187" s="1" t="s">
        <v>2200</v>
      </c>
      <c r="J3187">
        <v>40.74</v>
      </c>
      <c r="K3187">
        <v>3</v>
      </c>
      <c r="L3187">
        <v>0.40739999999999998</v>
      </c>
    </row>
    <row r="3188" spans="1:12" x14ac:dyDescent="0.25">
      <c r="A3188" s="1" t="s">
        <v>3991</v>
      </c>
      <c r="B3188" s="2">
        <v>41257</v>
      </c>
      <c r="C3188" s="2">
        <v>41259</v>
      </c>
      <c r="D3188" s="1" t="s">
        <v>1968</v>
      </c>
      <c r="E3188" s="1" t="s">
        <v>14</v>
      </c>
      <c r="F3188" s="1" t="s">
        <v>15</v>
      </c>
      <c r="G3188" s="1" t="s">
        <v>16</v>
      </c>
      <c r="H3188" s="1" t="s">
        <v>27</v>
      </c>
      <c r="I3188" s="1" t="s">
        <v>3992</v>
      </c>
      <c r="J3188">
        <v>55.264000000000003</v>
      </c>
      <c r="K3188">
        <v>2</v>
      </c>
      <c r="L3188">
        <v>20.724</v>
      </c>
    </row>
    <row r="3189" spans="1:12" x14ac:dyDescent="0.25">
      <c r="A3189" s="1" t="s">
        <v>3991</v>
      </c>
      <c r="B3189" s="2">
        <v>41257</v>
      </c>
      <c r="C3189" s="2">
        <v>41259</v>
      </c>
      <c r="D3189" s="1" t="s">
        <v>1968</v>
      </c>
      <c r="E3189" s="1" t="s">
        <v>14</v>
      </c>
      <c r="F3189" s="1" t="s">
        <v>15</v>
      </c>
      <c r="G3189" s="1" t="s">
        <v>16</v>
      </c>
      <c r="H3189" s="1" t="s">
        <v>67</v>
      </c>
      <c r="I3189" s="1" t="s">
        <v>2873</v>
      </c>
      <c r="J3189">
        <v>6.48</v>
      </c>
      <c r="K3189">
        <v>1</v>
      </c>
      <c r="L3189">
        <v>3.1103999999999998</v>
      </c>
    </row>
    <row r="3190" spans="1:12" x14ac:dyDescent="0.25">
      <c r="A3190" s="1" t="s">
        <v>3991</v>
      </c>
      <c r="B3190" s="2">
        <v>41257</v>
      </c>
      <c r="C3190" s="2">
        <v>41259</v>
      </c>
      <c r="D3190" s="1" t="s">
        <v>1968</v>
      </c>
      <c r="E3190" s="1" t="s">
        <v>14</v>
      </c>
      <c r="F3190" s="1" t="s">
        <v>15</v>
      </c>
      <c r="G3190" s="1" t="s">
        <v>16</v>
      </c>
      <c r="H3190" s="1" t="s">
        <v>27</v>
      </c>
      <c r="I3190" s="1" t="s">
        <v>3747</v>
      </c>
      <c r="J3190">
        <v>34.247999999999998</v>
      </c>
      <c r="K3190">
        <v>3</v>
      </c>
      <c r="L3190">
        <v>11.5587</v>
      </c>
    </row>
    <row r="3191" spans="1:12" x14ac:dyDescent="0.25">
      <c r="A3191" s="1" t="s">
        <v>3991</v>
      </c>
      <c r="B3191" s="2">
        <v>41257</v>
      </c>
      <c r="C3191" s="2">
        <v>41259</v>
      </c>
      <c r="D3191" s="1" t="s">
        <v>1968</v>
      </c>
      <c r="E3191" s="1" t="s">
        <v>14</v>
      </c>
      <c r="F3191" s="1" t="s">
        <v>15</v>
      </c>
      <c r="G3191" s="1" t="s">
        <v>16</v>
      </c>
      <c r="H3191" s="1" t="s">
        <v>31</v>
      </c>
      <c r="I3191" s="1" t="s">
        <v>3993</v>
      </c>
      <c r="J3191">
        <v>273.56799999999998</v>
      </c>
      <c r="K3191">
        <v>2</v>
      </c>
      <c r="L3191">
        <v>10.258800000000001</v>
      </c>
    </row>
    <row r="3192" spans="1:12" x14ac:dyDescent="0.25">
      <c r="A3192" s="1" t="s">
        <v>3994</v>
      </c>
      <c r="B3192" s="2">
        <v>41919</v>
      </c>
      <c r="C3192" s="2">
        <v>41924</v>
      </c>
      <c r="D3192" s="1" t="s">
        <v>3831</v>
      </c>
      <c r="E3192" s="1" t="s">
        <v>14</v>
      </c>
      <c r="F3192" s="1" t="s">
        <v>2547</v>
      </c>
      <c r="G3192" s="1" t="s">
        <v>73</v>
      </c>
      <c r="H3192" s="1" t="s">
        <v>23</v>
      </c>
      <c r="I3192" s="1" t="s">
        <v>3426</v>
      </c>
      <c r="J3192">
        <v>9.3439999999999994</v>
      </c>
      <c r="K3192">
        <v>2</v>
      </c>
      <c r="L3192">
        <v>1.8688</v>
      </c>
    </row>
    <row r="3193" spans="1:12" x14ac:dyDescent="0.25">
      <c r="A3193" s="1" t="s">
        <v>3995</v>
      </c>
      <c r="B3193" s="2">
        <v>41615</v>
      </c>
      <c r="C3193" s="2">
        <v>41619</v>
      </c>
      <c r="D3193" s="1" t="s">
        <v>3996</v>
      </c>
      <c r="E3193" s="1" t="s">
        <v>14</v>
      </c>
      <c r="F3193" s="1" t="s">
        <v>15</v>
      </c>
      <c r="G3193" s="1" t="s">
        <v>16</v>
      </c>
      <c r="H3193" s="1" t="s">
        <v>25</v>
      </c>
      <c r="I3193" s="1" t="s">
        <v>3997</v>
      </c>
      <c r="J3193">
        <v>271.95999999999998</v>
      </c>
      <c r="K3193">
        <v>5</v>
      </c>
      <c r="L3193">
        <v>27.196000000000002</v>
      </c>
    </row>
    <row r="3194" spans="1:12" x14ac:dyDescent="0.25">
      <c r="A3194" s="1" t="s">
        <v>3995</v>
      </c>
      <c r="B3194" s="2">
        <v>41615</v>
      </c>
      <c r="C3194" s="2">
        <v>41619</v>
      </c>
      <c r="D3194" s="1" t="s">
        <v>3996</v>
      </c>
      <c r="E3194" s="1" t="s">
        <v>14</v>
      </c>
      <c r="F3194" s="1" t="s">
        <v>15</v>
      </c>
      <c r="G3194" s="1" t="s">
        <v>16</v>
      </c>
      <c r="H3194" s="1" t="s">
        <v>23</v>
      </c>
      <c r="I3194" s="1" t="s">
        <v>3808</v>
      </c>
      <c r="J3194">
        <v>18.690000000000001</v>
      </c>
      <c r="K3194">
        <v>7</v>
      </c>
      <c r="L3194">
        <v>5.2332000000000001</v>
      </c>
    </row>
    <row r="3195" spans="1:12" x14ac:dyDescent="0.25">
      <c r="A3195" s="1" t="s">
        <v>3995</v>
      </c>
      <c r="B3195" s="2">
        <v>41615</v>
      </c>
      <c r="C3195" s="2">
        <v>41619</v>
      </c>
      <c r="D3195" s="1" t="s">
        <v>3996</v>
      </c>
      <c r="E3195" s="1" t="s">
        <v>14</v>
      </c>
      <c r="F3195" s="1" t="s">
        <v>15</v>
      </c>
      <c r="G3195" s="1" t="s">
        <v>16</v>
      </c>
      <c r="H3195" s="1" t="s">
        <v>67</v>
      </c>
      <c r="I3195" s="1" t="s">
        <v>489</v>
      </c>
      <c r="J3195">
        <v>13.36</v>
      </c>
      <c r="K3195">
        <v>2</v>
      </c>
      <c r="L3195">
        <v>6.4127999999999998</v>
      </c>
    </row>
    <row r="3196" spans="1:12" x14ac:dyDescent="0.25">
      <c r="A3196" s="1" t="s">
        <v>3995</v>
      </c>
      <c r="B3196" s="2">
        <v>41615</v>
      </c>
      <c r="C3196" s="2">
        <v>41619</v>
      </c>
      <c r="D3196" s="1" t="s">
        <v>3996</v>
      </c>
      <c r="E3196" s="1" t="s">
        <v>14</v>
      </c>
      <c r="F3196" s="1" t="s">
        <v>15</v>
      </c>
      <c r="G3196" s="1" t="s">
        <v>16</v>
      </c>
      <c r="H3196" s="1" t="s">
        <v>25</v>
      </c>
      <c r="I3196" s="1" t="s">
        <v>417</v>
      </c>
      <c r="J3196">
        <v>249.584</v>
      </c>
      <c r="K3196">
        <v>2</v>
      </c>
      <c r="L3196">
        <v>31.198</v>
      </c>
    </row>
    <row r="3197" spans="1:12" x14ac:dyDescent="0.25">
      <c r="A3197" s="1" t="s">
        <v>3995</v>
      </c>
      <c r="B3197" s="2">
        <v>41615</v>
      </c>
      <c r="C3197" s="2">
        <v>41619</v>
      </c>
      <c r="D3197" s="1" t="s">
        <v>3996</v>
      </c>
      <c r="E3197" s="1" t="s">
        <v>14</v>
      </c>
      <c r="F3197" s="1" t="s">
        <v>15</v>
      </c>
      <c r="G3197" s="1" t="s">
        <v>16</v>
      </c>
      <c r="H3197" s="1" t="s">
        <v>119</v>
      </c>
      <c r="I3197" s="1" t="s">
        <v>414</v>
      </c>
      <c r="J3197">
        <v>13.86</v>
      </c>
      <c r="K3197">
        <v>7</v>
      </c>
      <c r="L3197">
        <v>0</v>
      </c>
    </row>
    <row r="3198" spans="1:12" x14ac:dyDescent="0.25">
      <c r="A3198" s="1" t="s">
        <v>3995</v>
      </c>
      <c r="B3198" s="2">
        <v>41615</v>
      </c>
      <c r="C3198" s="2">
        <v>41619</v>
      </c>
      <c r="D3198" s="1" t="s">
        <v>3996</v>
      </c>
      <c r="E3198" s="1" t="s">
        <v>14</v>
      </c>
      <c r="F3198" s="1" t="s">
        <v>15</v>
      </c>
      <c r="G3198" s="1" t="s">
        <v>16</v>
      </c>
      <c r="H3198" s="1" t="s">
        <v>27</v>
      </c>
      <c r="I3198" s="1" t="s">
        <v>696</v>
      </c>
      <c r="J3198">
        <v>13.375999999999999</v>
      </c>
      <c r="K3198">
        <v>4</v>
      </c>
      <c r="L3198">
        <v>4.6816000000000004</v>
      </c>
    </row>
    <row r="3199" spans="1:12" x14ac:dyDescent="0.25">
      <c r="A3199" s="1" t="s">
        <v>3995</v>
      </c>
      <c r="B3199" s="2">
        <v>41615</v>
      </c>
      <c r="C3199" s="2">
        <v>41619</v>
      </c>
      <c r="D3199" s="1" t="s">
        <v>3996</v>
      </c>
      <c r="E3199" s="1" t="s">
        <v>14</v>
      </c>
      <c r="F3199" s="1" t="s">
        <v>15</v>
      </c>
      <c r="G3199" s="1" t="s">
        <v>16</v>
      </c>
      <c r="H3199" s="1" t="s">
        <v>27</v>
      </c>
      <c r="I3199" s="1" t="s">
        <v>3280</v>
      </c>
      <c r="J3199">
        <v>437.47199999999998</v>
      </c>
      <c r="K3199">
        <v>14</v>
      </c>
      <c r="L3199">
        <v>153.11519999999999</v>
      </c>
    </row>
    <row r="3200" spans="1:12" x14ac:dyDescent="0.25">
      <c r="A3200" s="1" t="s">
        <v>3998</v>
      </c>
      <c r="B3200" s="2">
        <v>41547</v>
      </c>
      <c r="C3200" s="2">
        <v>41551</v>
      </c>
      <c r="D3200" s="1" t="s">
        <v>2066</v>
      </c>
      <c r="E3200" s="1" t="s">
        <v>14</v>
      </c>
      <c r="F3200" s="1" t="s">
        <v>15</v>
      </c>
      <c r="G3200" s="1" t="s">
        <v>16</v>
      </c>
      <c r="H3200" s="1" t="s">
        <v>58</v>
      </c>
      <c r="I3200" s="1" t="s">
        <v>1855</v>
      </c>
      <c r="J3200">
        <v>36.24</v>
      </c>
      <c r="K3200">
        <v>1</v>
      </c>
      <c r="L3200">
        <v>15.220800000000001</v>
      </c>
    </row>
    <row r="3201" spans="1:12" x14ac:dyDescent="0.25">
      <c r="A3201" s="1" t="s">
        <v>3999</v>
      </c>
      <c r="B3201" s="2">
        <v>41697</v>
      </c>
      <c r="C3201" s="2">
        <v>41702</v>
      </c>
      <c r="D3201" s="1" t="s">
        <v>150</v>
      </c>
      <c r="E3201" s="1" t="s">
        <v>14</v>
      </c>
      <c r="F3201" s="1" t="s">
        <v>355</v>
      </c>
      <c r="G3201" s="1" t="s">
        <v>16</v>
      </c>
      <c r="H3201" s="1" t="s">
        <v>21</v>
      </c>
      <c r="I3201" s="1" t="s">
        <v>2817</v>
      </c>
      <c r="J3201">
        <v>91.96</v>
      </c>
      <c r="K3201">
        <v>2</v>
      </c>
      <c r="L3201">
        <v>15.6332</v>
      </c>
    </row>
    <row r="3202" spans="1:12" x14ac:dyDescent="0.25">
      <c r="A3202" s="1" t="s">
        <v>3999</v>
      </c>
      <c r="B3202" s="2">
        <v>41697</v>
      </c>
      <c r="C3202" s="2">
        <v>41702</v>
      </c>
      <c r="D3202" s="1" t="s">
        <v>150</v>
      </c>
      <c r="E3202" s="1" t="s">
        <v>14</v>
      </c>
      <c r="F3202" s="1" t="s">
        <v>355</v>
      </c>
      <c r="G3202" s="1" t="s">
        <v>16</v>
      </c>
      <c r="H3202" s="1" t="s">
        <v>25</v>
      </c>
      <c r="I3202" s="1" t="s">
        <v>2563</v>
      </c>
      <c r="J3202">
        <v>258.57600000000002</v>
      </c>
      <c r="K3202">
        <v>2</v>
      </c>
      <c r="L3202">
        <v>19.3932</v>
      </c>
    </row>
    <row r="3203" spans="1:12" x14ac:dyDescent="0.25">
      <c r="A3203" s="1" t="s">
        <v>3999</v>
      </c>
      <c r="B3203" s="2">
        <v>41697</v>
      </c>
      <c r="C3203" s="2">
        <v>41702</v>
      </c>
      <c r="D3203" s="1" t="s">
        <v>150</v>
      </c>
      <c r="E3203" s="1" t="s">
        <v>14</v>
      </c>
      <c r="F3203" s="1" t="s">
        <v>355</v>
      </c>
      <c r="G3203" s="1" t="s">
        <v>16</v>
      </c>
      <c r="H3203" s="1" t="s">
        <v>67</v>
      </c>
      <c r="I3203" s="1" t="s">
        <v>3431</v>
      </c>
      <c r="J3203">
        <v>29.6</v>
      </c>
      <c r="K3203">
        <v>4</v>
      </c>
      <c r="L3203">
        <v>13.32</v>
      </c>
    </row>
    <row r="3204" spans="1:12" x14ac:dyDescent="0.25">
      <c r="A3204" s="1" t="s">
        <v>4000</v>
      </c>
      <c r="B3204" s="2">
        <v>41764</v>
      </c>
      <c r="C3204" s="2">
        <v>41769</v>
      </c>
      <c r="D3204" s="1" t="s">
        <v>1839</v>
      </c>
      <c r="E3204" s="1" t="s">
        <v>14</v>
      </c>
      <c r="F3204" s="1" t="s">
        <v>913</v>
      </c>
      <c r="G3204" s="1" t="s">
        <v>16</v>
      </c>
      <c r="H3204" s="1" t="s">
        <v>29</v>
      </c>
      <c r="I3204" s="1" t="s">
        <v>1078</v>
      </c>
      <c r="J3204">
        <v>243.16</v>
      </c>
      <c r="K3204">
        <v>2</v>
      </c>
      <c r="L3204">
        <v>72.947999999999993</v>
      </c>
    </row>
    <row r="3205" spans="1:12" x14ac:dyDescent="0.25">
      <c r="A3205" t="s">
        <v>4001</v>
      </c>
      <c r="J3205">
        <f>SUBTOTAL(109,Walmart[Sales])</f>
        <v>725457.82450000057</v>
      </c>
      <c r="K3205">
        <f>SUBTOTAL(103,Walmart[Quantity])</f>
        <v>3203</v>
      </c>
      <c r="L3205">
        <f>SUBTOTAL(109,Walmart[Profit])</f>
        <v>108418.44890000018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f 9 e 9 d 5 4 6 - d 0 8 5 - 4 a e f - b 5 4 5 - 7 c 6 e 0 a 3 3 c a e b "   x m l n s = " h t t p : / / s c h e m a s . m i c r o s o f t . c o m / D a t a M a s h u p " > A A A A A F o E A A B Q S w M E F A A C A A g A p l T q 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p l T 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Z U 6 l b p a 5 1 r V A E A A K 8 C A A A T A B w A R m 9 y b X V s Y X M v U 2 V j d G l v b j E u b S C i G A A o o B Q A A A A A A A A A A A A A A A A A A A A A A A A A A A B t k E 1 r w k A Q h u + B / I d l e 0 k g B A r S Q y W H E i 2 V Q j + I 4 E G l r M l o g v s h u 7 M Q E f 9 7 N y a p b c 1 e d n n f m e e d W Q M 5 V k q S r L 3 v x 7 7 n e 6 Z k G g q y Y F w w j S Q h H N D 3 i D u Z s j o H p 0 z r H H i 8 U H q / U W o f P F c c 4 l R J B I k m o N P H V d 8 c j E I y Y c g M Y F x z U 9 M w I t J y H h H U F s K o 5 X b V X 1 k J 0 A S 2 O a f l D E E k t H N p 9 F r J I q G X I r o + L x v u u i P c 0 Q + t h E I 3 9 w u w A r S h j j N n G z d Y 5 3 R 6 8 C c s I s v O f u I 8 y x l n 2 i T N a O v w h 5 y W T O 4 c e H 4 8 w J U 6 1 0 y a r d I i V d w K 2 Z g m G B g j O p 3 o u 3 Z P M p t Q t 7 a r I w g 1 n i P S G 2 4 R 6 K 3 C v S 9 W V l a H Y S e 1 B p V w f W 9 M w A 0 y V V a i P t 7 q F d 6 K G f 4 K u J Y 6 c a c G G G 6 5 w u Y 4 H J w x D q Z X p R U b 0 B f 9 0 z K J b f h M 4 s M o b r 6 q x 2 0 r / N d y D n 2 v k o N / P / 4 G U E s B A i 0 A F A A C A A g A p l T q V i A 4 H 2 e k A A A A 9 Q A A A B I A A A A A A A A A A A A A A A A A A A A A A E N v b m Z p Z y 9 Q Y W N r Y W d l L n h t b F B L A Q I t A B Q A A g A I A K Z U 6 l Y P y u m r p A A A A O k A A A A T A A A A A A A A A A A A A A A A A P A A A A B b Q 2 9 u d G V u d F 9 U e X B l c 1 0 u e G 1 s U E s B A i 0 A F A A C A A g A p l T q V u l r n W t U A Q A A r w I A A B M A A A A A A A A A A A A A A A A A 4 Q E A A E Z v c m 1 1 b G F z L 1 N l Y 3 R p b 2 4 x L m 1 Q S w U G A A A A A A M A A w D C A A A A g 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g 8 A A A A A A A B o 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2 F s b W F y 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F R h c m d l d C I g V m F s d W U 9 I n N X Y W x t Y X J 0 I i A v P j x F b n R y e S B U e X B l P S J G a W x s Z W R D b 2 1 w b G V 0 Z V J l c 3 V s d F R v V 2 9 y a 3 N o Z W V 0 I i B W Y W x 1 Z T 0 i b D E i I C 8 + P E V u d H J 5 I F R 5 c G U 9 I k Z p b G x T d G F 0 d X M i I F Z h b H V l P S J z Q 2 9 t c G x l d G U i I C 8 + P E V u d H J 5 I F R 5 c G U 9 I k Z p b G x D b 2 x 1 b W 5 O Y W 1 l c y I g V m F s d W U 9 I n N b J n F 1 b 3 Q 7 T 3 J k Z X I g S U Q m c X V v d D s s J n F 1 b 3 Q 7 T 3 J k Z X I g R G F 0 Z S Z x d W 9 0 O y w m c X V v d D t T a G l w I E R h d G U m c X V v d D s s J n F 1 b 3 Q 7 Q 3 V z d G 9 t Z X I g T m F t Z S Z x d W 9 0 O y w m c X V v d D t D b 3 V u d H J 5 J n F 1 b 3 Q 7 L C Z x d W 9 0 O 0 N p d H k m c X V v d D s s J n F 1 b 3 Q 7 U 3 R h d G U m c X V v d D s s J n F 1 b 3 Q 7 Q 2 F 0 Z W d v c n k m c X V v d D s s J n F 1 b 3 Q 7 U H J v Z H V j d C B O Y W 1 l J n F 1 b 3 Q 7 L C Z x d W 9 0 O 1 N h b G V z J n F 1 b 3 Q 7 L C Z x d W 9 0 O 1 F 1 Y W 5 0 a X R 5 J n F 1 b 3 Q 7 L C Z x d W 9 0 O 1 B y b 2 Z p d C Z x d W 9 0 O 1 0 i I C 8 + P E V u d H J 5 I F R 5 c G U 9 I k Z p b G x D b 2 x 1 b W 5 U e X B l c y I g V m F s d W U 9 I n N C Z 2 t K Q m d Z R 0 J n W U d C U U 1 G I i A v P j x F b n R y e S B U e X B l P S J G a W x s T G F z d F V w Z G F 0 Z W Q i I F Z h b H V l P S J k M j A y M y 0 w N y 0 x M F Q w N T o w N z o x M y 4 y M D c z N z E w W i I g L z 4 8 R W 5 0 c n k g V H l w Z T 0 i R m l s b E V y c m 9 y Q 2 9 1 b n Q i I F Z h b H V l P S J s M C I g L z 4 8 R W 5 0 c n k g V H l w Z T 0 i R m l s b E V y c m 9 y Q 2 9 k Z S I g V m F s d W U 9 I n N V b m t u b 3 d u I i A v P j x F b n R y e S B U e X B l P S J G a W x s Q 2 9 1 b n Q i I F Z h b H V l P S J s M z I w M y I g L z 4 8 R W 5 0 c n k g V H l w Z T 0 i Q W R k Z W R U b 0 R h d G F N b 2 R l b C I g V m F s d W U 9 I m w w I i A v P j x F b n R y e S B U e X B l P S J R d W V y e U l E I i B W Y W x 1 Z T 0 i c z U 1 Y T R j Z T Y 4 L T U z N T I t N D B i Y y 1 i M D J i L W I x N G Z l O T I 4 M W V k M y I g L z 4 8 R W 5 0 c n k g V H l w Z T 0 i U m V s Y X R p b 2 5 z a G l w S W 5 m b 0 N v b n R h a W 5 l c i I g V m F s d W U 9 I n N 7 J n F 1 b 3 Q 7 Y 2 9 s d W 1 u Q 2 9 1 b n Q m c X V v d D s 6 M T I s J n F 1 b 3 Q 7 a 2 V 5 Q 2 9 s d W 1 u T m F t Z X M m c X V v d D s 6 W 1 0 s J n F 1 b 3 Q 7 c X V l c n l S Z W x h d G l v b n N o a X B z J n F 1 b 3 Q 7 O l t d L C Z x d W 9 0 O 2 N v b H V t b k l k Z W 5 0 a X R p Z X M m c X V v d D s 6 W y Z x d W 9 0 O 1 N l Y 3 R p b 2 4 x L 1 d h b G 1 h c n Q v Q 2 h h b m d l Z C B U e X B l L n t P c m R l c i B J R C w w f S Z x d W 9 0 O y w m c X V v d D t T Z W N 0 a W 9 u M S 9 X Y W x t Y X J 0 L 0 N o Y W 5 n Z W Q g V H l w Z S 5 7 T 3 J k Z X I g R G F 0 Z S w x f S Z x d W 9 0 O y w m c X V v d D t T Z W N 0 a W 9 u M S 9 X Y W x t Y X J 0 L 0 N o Y W 5 n Z W Q g V H l w Z S 5 7 U 2 h p c C B E Y X R l L D J 9 J n F 1 b 3 Q 7 L C Z x d W 9 0 O 1 N l Y 3 R p b 2 4 x L 1 d h b G 1 h c n Q v Q 2 h h b m d l Z C B U e X B l L n t D d X N 0 b 2 1 l c i B O Y W 1 l L D N 9 J n F 1 b 3 Q 7 L C Z x d W 9 0 O 1 N l Y 3 R p b 2 4 x L 1 d h b G 1 h c n Q v Q 2 h h b m d l Z C B U e X B l L n t D b 3 V u d H J 5 L D R 9 J n F 1 b 3 Q 7 L C Z x d W 9 0 O 1 N l Y 3 R p b 2 4 x L 1 d h b G 1 h c n Q v Q 2 h h b m d l Z C B U e X B l L n t D a X R 5 L D V 9 J n F 1 b 3 Q 7 L C Z x d W 9 0 O 1 N l Y 3 R p b 2 4 x L 1 d h b G 1 h c n Q v Q 2 h h b m d l Z C B U e X B l L n t T d G F 0 Z S w 2 f S Z x d W 9 0 O y w m c X V v d D t T Z W N 0 a W 9 u M S 9 X Y W x t Y X J 0 L 0 N o Y W 5 n Z W Q g V H l w Z S 5 7 Q 2 F 0 Z W d v c n k s N 3 0 m c X V v d D s s J n F 1 b 3 Q 7 U 2 V j d G l v b j E v V 2 F s b W F y d C 9 D a G F u Z 2 V k I F R 5 c G U u e 1 B y b 2 R 1 Y 3 Q g T m F t Z S w 4 f S Z x d W 9 0 O y w m c X V v d D t T Z W N 0 a W 9 u M S 9 X Y W x t Y X J 0 L 0 N o Y W 5 n Z W Q g V H l w Z S 5 7 U 2 F s Z X M s O X 0 m c X V v d D s s J n F 1 b 3 Q 7 U 2 V j d G l v b j E v V 2 F s b W F y d C 9 D a G F u Z 2 V k I F R 5 c G U u e 1 F 1 Y W 5 0 a X R 5 L D E w f S Z x d W 9 0 O y w m c X V v d D t T Z W N 0 a W 9 u M S 9 X Y W x t Y X J 0 L 0 N o Y W 5 n Z W Q g V H l w Z S 5 7 U H J v Z m l 0 L D E x f S Z x d W 9 0 O 1 0 s J n F 1 b 3 Q 7 Q 2 9 s d W 1 u Q 2 9 1 b n Q m c X V v d D s 6 M T I s J n F 1 b 3 Q 7 S 2 V 5 Q 2 9 s d W 1 u T m F t Z X M m c X V v d D s 6 W 1 0 s J n F 1 b 3 Q 7 Q 2 9 s d W 1 u S W R l b n R p d G l l c y Z x d W 9 0 O z p b J n F 1 b 3 Q 7 U 2 V j d G l v b j E v V 2 F s b W F y d C 9 D a G F u Z 2 V k I F R 5 c G U u e 0 9 y Z G V y I E l E L D B 9 J n F 1 b 3 Q 7 L C Z x d W 9 0 O 1 N l Y 3 R p b 2 4 x L 1 d h b G 1 h c n Q v Q 2 h h b m d l Z C B U e X B l L n t P c m R l c i B E Y X R l L D F 9 J n F 1 b 3 Q 7 L C Z x d W 9 0 O 1 N l Y 3 R p b 2 4 x L 1 d h b G 1 h c n Q v Q 2 h h b m d l Z C B U e X B l L n t T a G l w I E R h d G U s M n 0 m c X V v d D s s J n F 1 b 3 Q 7 U 2 V j d G l v b j E v V 2 F s b W F y d C 9 D a G F u Z 2 V k I F R 5 c G U u e 0 N 1 c 3 R v b W V y I E 5 h b W U s M 3 0 m c X V v d D s s J n F 1 b 3 Q 7 U 2 V j d G l v b j E v V 2 F s b W F y d C 9 D a G F u Z 2 V k I F R 5 c G U u e 0 N v d W 5 0 c n k s N H 0 m c X V v d D s s J n F 1 b 3 Q 7 U 2 V j d G l v b j E v V 2 F s b W F y d C 9 D a G F u Z 2 V k I F R 5 c G U u e 0 N p d H k s N X 0 m c X V v d D s s J n F 1 b 3 Q 7 U 2 V j d G l v b j E v V 2 F s b W F y d C 9 D a G F u Z 2 V k I F R 5 c G U u e 1 N 0 Y X R l L D Z 9 J n F 1 b 3 Q 7 L C Z x d W 9 0 O 1 N l Y 3 R p b 2 4 x L 1 d h b G 1 h c n Q v Q 2 h h b m d l Z C B U e X B l L n t D Y X R l Z 2 9 y e S w 3 f S Z x d W 9 0 O y w m c X V v d D t T Z W N 0 a W 9 u M S 9 X Y W x t Y X J 0 L 0 N o Y W 5 n Z W Q g V H l w Z S 5 7 U H J v Z H V j d C B O Y W 1 l L D h 9 J n F 1 b 3 Q 7 L C Z x d W 9 0 O 1 N l Y 3 R p b 2 4 x L 1 d h b G 1 h c n Q v Q 2 h h b m d l Z C B U e X B l L n t T Y W x l c y w 5 f S Z x d W 9 0 O y w m c X V v d D t T Z W N 0 a W 9 u M S 9 X Y W x t Y X J 0 L 0 N o Y W 5 n Z W Q g V H l w Z S 5 7 U X V h b n R p d H k s M T B 9 J n F 1 b 3 Q 7 L C Z x d W 9 0 O 1 N l Y 3 R p b 2 4 x L 1 d h b G 1 h c n Q v Q 2 h h b m d l Z C B U e X B l L n t Q c m 9 m a X Q s M T F 9 J n F 1 b 3 Q 7 X S w m c X V v d D t S Z W x h d G l v b n N o a X B J b m Z v J n F 1 b 3 Q 7 O l t d f S I g L z 4 8 L 1 N 0 Y W J s Z U V u d H J p Z X M + P C 9 J d G V t P j x J d G V t P j x J d G V t T G 9 j Y X R p b 2 4 + P E l 0 Z W 1 U e X B l P k Z v c m 1 1 b G E 8 L 0 l 0 Z W 1 U e X B l P j x J d G V t U G F 0 a D 5 T Z W N 0 a W 9 u M S 9 X Y W x t Y X J 0 L 1 N v d X J j Z T w v S X R l b V B h d G g + P C 9 J d G V t T G 9 j Y X R p b 2 4 + P F N 0 Y W J s Z U V u d H J p Z X M g L z 4 8 L 0 l 0 Z W 0 + P E l 0 Z W 0 + P E l 0 Z W 1 M b 2 N h d G l v b j 4 8 S X R l b V R 5 c G U + R m 9 y b X V s Y T w v S X R l b V R 5 c G U + P E l 0 Z W 1 Q Y X R o P l N l Y 3 R p b 2 4 x L 1 d h b G 1 h c n Q v V 2 F s b W F y d F 9 T a G V l d D w v S X R l b V B h d G g + P C 9 J d G V t T G 9 j Y X R p b 2 4 + P F N 0 Y W J s Z U V u d H J p Z X M g L z 4 8 L 0 l 0 Z W 0 + P E l 0 Z W 0 + P E l 0 Z W 1 M b 2 N h d G l v b j 4 8 S X R l b V R 5 c G U + R m 9 y b X V s Y T w v S X R l b V R 5 c G U + P E l 0 Z W 1 Q Y X R o P l N l Y 3 R p b 2 4 x L 1 d h b G 1 h c n Q v U H J v b W 9 0 Z W Q l M j B I Z W F k Z X J z P C 9 J d G V t U G F 0 a D 4 8 L 0 l 0 Z W 1 M b 2 N h d G l v b j 4 8 U 3 R h Y m x l R W 5 0 c m l l c y A v P j w v S X R l b T 4 8 S X R l b T 4 8 S X R l b U x v Y 2 F 0 a W 9 u P j x J d G V t V H l w Z T 5 G b 3 J t d W x h P C 9 J d G V t V H l w Z T 4 8 S X R l b V B h d G g + U 2 V j d G l v b j E v V 2 F s b W F y d C 9 D a G F u Z 2 V k J T I w V H l w Z T w v S X R l b V B h d G g + P C 9 J d G V t T G 9 j Y X R p b 2 4 + P F N 0 Y W J s Z U V u d H J p Z X M g L z 4 8 L 0 l 0 Z W 0 + P C 9 J d G V t c z 4 8 L 0 x v Y 2 F s U G F j a 2 F n Z U 1 l d G F k Y X R h R m l s Z T 4 W A A A A U E s F B g A A A A A A A A A A A A A A A A A A A A A A A C Y B A A A B A A A A 0 I y d 3 w E V 0 R G M e g D A T 8 K X 6 w E A A A A B a I z B r f P N T K N q / m e O v 8 y x A A A A A A I A A A A A A B B m A A A A A Q A A I A A A A N c H x 4 Q Y Q E t r P n y 3 l v I H 7 i + + + b f J j g z R 4 j K i O G z r Q d H 2 A A A A A A 6 A A A A A A g A A I A A A A B n n Y 0 i j y X h P I q O 2 0 Z J p z q C v J q W G p 4 U 8 P h 5 Y b P f x Y O P + U A A A A B g M X M h d Q G E g / b A + N 9 x n 8 X N D j 4 Z R g 6 7 p 7 F C q 5 a T O N W w g p g + / m L n x Y / h h Y / F a L H 9 J 4 N 6 F c F a W M t p q C n G X t q w d 3 i 5 7 P g r X r s h 6 b t L K q U f M W L E n Q A A A A G K 1 A M L B L s d B N K M 9 i J l y E L 7 K V B j I w J / L h G N F K l Z W X Y y G M h F t 5 T d k w y p a j l s R E e Z d w Q w y G 6 r M i t S X X Z H k z p E 5 e X E = < / D a t a M a s h u p > 
</file>

<file path=customXml/item2.xml>��< ? x m l   v e r s i o n = " 1 . 0 "   e n c o d i n g = " u t f - 1 6 " ? > < V i s u a l i z a t i o n   x m l n s : x s d = " h t t p : / / w w w . w 3 . o r g / 2 0 0 1 / X M L S c h e m a "   x m l n s : x s i = " h t t p : / / w w w . w 3 . o r g / 2 0 0 1 / X M L S c h e m a - i n s t a n c e "   x m l n s = " h t t p : / / m i c r o s o f t . d a t a . v i s u a l i z a t i o n . C l i e n t . E x c e l / 1 . 0 " > < T o u r s > < T o u r   N a m e = " T o u r   1 "   I d = " { 2 5 2 7 D F 2 2 - 0 5 9 5 - 4 5 2 F - 8 8 A 6 - 5 8 0 0 C 7 2 E 3 D C B } "   T o u r I d = " e c 4 e 9 9 4 a - a 6 1 a - 4 e 1 5 - b 6 d 3 - 4 5 0 d 2 a 7 f 7 8 4 7 "   X m l V e r = " 6 "   M i n X m l V e r = " 3 " > < D e s c r i p t i o n > S o m e   d e s c r i p t i o n   f o r   t h e   t o u r   g o e s   h e r e < / D e s c r i p t i o n > < I m a g e > i V B O R w 0 K G g o A A A A N S U h E U g A A A N Q A A A B 1 C A Y A A A A 2 n s 9 T A A A A A X N S R 0 I A r s 4 c 6 Q A A A A R n Q U 1 B A A C x j w v 8 Y Q U A A A A J c E h Z c w A A B C E A A A Q h A V l M W R s A A M J 5 S U R B V H h e 7 L 0 H n J 3 V c T b + 3 N 7 7 9 l 6 k X f U u J C R 6 b 8 Y U 2 9 j G J b E d x 9 1 O 4 s Q t X 0 K + u M R O X L A N r o A B 0 3 s X A i E h J I R 6 L 7 t a r b b X 2 3 u / / 2 f O 1 Y I Q A g Q 4 X 2 L / / i N e d v e W t 5 w z 5 Z k 5 M 3 M 0 z + 4 M l + b X 5 W E 2 F P F O q M R j 4 1 E T T m v M w q i X v 0 6 d S v z 4 a E y H e E a D d l 8 e O u 2 x N 9 6 G 8 v k 8 o t E o 1 r / 4 E u K R J O Y u n I O 6 h j p 4 X C 6 g q E E u B O T y S e g r n R g 7 E k N L k x u B w Q B 8 0 5 3 I l b Q w 6 k o Y i + t g G A o g F U o C n Q 2 A H r A Y N T C h g F B v G A b e i 8 1 r R 7 K U Q S 5 a h M 2 T Q 6 Q v B q v J g Y p Z b u j 0 r 9 2 s R q P l o V G / l 0 r l 8 Z P X i s W C + l 3 o S H c P n H U 6 m O 2 6 Y 6 + U S Q N + F z r + M 0 J f t E O v N S G L G G / H D I P O i k I h B 6 1 W x 3 P J e U s 8 f w m 7 d + / G 5 s 3 b 0 d T U g E O H u l B b W 4 O z z j o D Y 2 P j O H j w E K x W K 5 Y v X w q H w 8 n D w e / r 1 X n + f y J f F D R Y f 8 T E + Q F 0 G u F X z o C 2 h D p n H r X O E q z G k / N / L K P D 1 g E D K u 0 F z K 1 9 b S y 7 J w 0 Y j e r U 9 0 3 k f 4 + t A I c R 0 L Z X a W E z l 5 n i e B L G 0 O u N 6 q d O R 6 4 7 j k Q g d g 0 b s K Q x 9 4 6 F q c i P B 5 J y I w V 0 V J 6 6 M K W S K Y T D Y W z c + A o O H + 7 F O a e f B 1 P E A i v / 6 c h 4 g e 4 I D C Y y p 0 U P Q y k L Z y m P o d 3 9 y F e 7 0 R c 2 o D + k w x A H o J g r Q K v X o 3 F x C / Q D 4 / D l 4 / D o s n B Y g K b Z b t T O d K P g M E F b K K G x u R L 5 S B E 5 W w r 2 K i c m + i Z Q y J a F R a s 1 I J X O o L 9 v B L 2 9 g 3 w u D S Y n g + j p 6 V W C I B Q O R x B P x V 8 n T B q R Y F I J R f 7 L U Y x z S G n H k S i N I 1 9 K U 7 A s 2 L D x Z X X + I z 1 H s X X r 9 l f H 3 2 A w Y d q 0 d s y d O w f X X f d B G P g c d 9 5 x D 1 7 e s B F V V V U w m U x 4 8 K H H k M v l k E y m 8 d v f / V 7 N 4 Z 8 L p X M a p a Q T 2 T f y 4 3 s l A 5 W p n t M g / J c T 5 U v 5 y e Q 1 O B o 0 Y C j y F k y Y B 1 p 9 O c y u 5 S / H U a s 3 j 9 P r s 5 h O H m 7 y l I V J S F d f 7 b 5 h 2 W n L + G t Z C 8 q U y w S m U h n 8 5 K c / w 3 n n n Y 9 9 + / a h p r p a a U t 5 b 5 A M O r 0 i q 2 5 S / t Z q t e q Y 0 t J v R m k + w O 4 R A 5 o 9 p y 5 I Q p F I F M F g A P f e 9 w A s G h s u P / N y J A M J T F v Y C W 1 J j 4 n u S R j M J o S H A 8 h E c 4 g N J + C o d M H g 0 M P r 1 c F l L I A 2 C p i M o j A W R X V n L e 9 X A 1 9 L J U w W K / y H g 4 i N x J D 0 p y l s g E l T g J 5 z 6 j 8 S h K 6 k o 6 A 1 I Z N J I p n L o u 9 Q L 2 o b 6 7 F 1 x w 7 8 6 t e / R j Q W 5 R F D Z U U l + g b 6 s X P n L i x Z u g R a D W 2 P S Q e r 3 U T r 5 o J R Y 1 f W S M P z a b J m W k s b H I Y q C l U B B V p D r c Y I p 7 E B J r M F d 9 1 9 N 0 5 f v p L W h c L P g f L 5 v B x n A + r r G z F 9 e i c 8 H j f 0 B h 2 F q x P L T z 8 N y 5 Y v R 0 N D L W p q a + F y + R C L x X n / R v z h 9 t v x o Q 9 d d 0 w g Z X 7 f e n 7 + p 0 l 4 I k 1 L Y u T c W I 3 v T F G f C g n f m Q y A 0 1 x U R 6 W j g F S O B o X X 8 t n e O D a T C T 1 2 k l / t p h I q T n h f 7 l V 3 E m O i u / D C C 2 5 Y v m w 5 B g c H 4 X a 7 E Q q F O Z E l 7 N u / H / l C n o y U x a 2 3 3 o b 2 a d P h s D u w Y + d e J M K j a G l u Q i Q c x f D I K P b u 2 a e E r a L C d w y i v J 4 K f K l 7 U q 9 u z E p J d p p P f b A S i Q S v M Y Y H H n g Y Z 8 8 5 G 7 N a Z 8 F R Y 0 X t j C q e N 4 v 4 Z I w X 0 M D i J E z K E i b x S b 2 N l b C 4 b W R e D Q p p o j q t E U V q v X Q 0 B Q 0 F P 5 2 I I 5 t O I 9 g X J K S z Q / h M z m O y W f i 3 k 5 D A h N B g h O q s C K O V V t C i h X X X / X C 3 t g B 2 D 8 Y o u L f e c Q t + + M P / w N I l i z B z Z i c h l h 0 b X 3 4 Z I 8 M j S q h 2 7 9 6 J 1 r Z 2 3 k M J t / / h f q x 7 Y S O R g B P V j i Y 8 9 O D j H O 8 J P P T Q o y h y c G a 2 z c P 4 U A y / / s 1 v s X X L F g w O D e H C C y 7 i z w F a w D 5 0 d H T i 6 W e e w Q M P P o Q D n J c n n 3 o G F 1 9 0 C V 5 6 6 U W + v g p r 1 r 6 I 2 b P m K u X w 9 N P P 4 E j v U X j c T s 7 V D o y P j e G R x x 6 l 9 b K q O T v Z / P x v I Y F j P m v x v 0 W Y h O T 8 I k g e X k M E y G 2 h o J i A U E Z L S P f G c b E R B l b z s 5 G s 9 g 0 C 9 W a k n T N n L r o O H 8 b q 5 9 Y o q P L 7 W 2 6 j l t Z h 7 7 6 9 Z J a l x O y v o L K y Q m n L V 7 b u o g Y 1 k C E e Q J C C d 8 + 9 9 + G R R x 9 D I p X C r 3 / 7 O 0 o t x Z 8 W b o q G w j o c G N c T b u n R W Z W H n Q N V R S x 6 q p T N Z i n Q G W z d s A F 1 l Q 1 o a m x B 9 U w f X D V O J T h 6 W i U j N b q v q Z I W y o D q + R W o n l c B n b W E f C a P J I X G Q H x M l 4 Q / i 6 i a V Y G 6 B V X w T f O i o r U C N X M r k c n G U M w X 0 X 5 G B 3 R G H a K h A C b 7 R 2 n p E s g m M 8 g T I h o m d i O 9 7 Q l o D m 2 C y 1 Q B P z / T 0 N A I s 9 F A v y 6 r D r E A A k s 9 X g + + + K U v Y c + + A + j r G 4 C d A n j t t V f j 6 q u v w T 2 0 s B q T H o d 7 e 9 D W 1 o p P / f W n 8 P i j q w n l n L j p p l / h M 5 / 5 D P 7 + H 7 7 O E e Q / z n 6 K 4 z o + P k k L H c c G w r p v f e N b u O S S S w k x e 9 X 1 5 s + b j w 9 c + 0 E l K M + / s I a K Q 0 M 0 s R e f / d R n 6 W e 1 w s y x u e L 9 V + B j 1 1 + P V a t W v S v 4 9 3 y 3 W R 3 r e 0 0 K Y f y l k c V a w I z q N / q Z Y g T y h I Z W S 5 G u y a n 7 o d o Z M z r p l 2 z A n L m z a c J 0 n L w w I Y U H Q 4 N D a O J E m U w W X M 8 J m T V j J o L + C W x + Z T M n e Y J C V o n h 4 W F 8 9 m 8 + g y u u u B x 2 m 4 3 Q R U 5 Z 1 i 5 H g 3 S v D S U V d G j j 8 U 6 n I h 3 P I B 6 P 4 9 F H n 0 A s n c O Z 8 1 f S 6 h h g o I k T Z i v y Y s 8 9 / B C e X / M A Y s U w 1 r 7 4 I B m G e P j o U f Q P d G H r t j U I + 0 d h p X O + / v m n o e d z b N 3 w I i Z 5 7 + L H 3 P X r m x G L R p V l 2 7 j p S d x 5 8 8 / Q M 7 4 f v v o a W r U i a h d X o 2 l l P b z t N m Q b F 8 P y + T 9 C d + Y n k U 0 l l a O f I / x L 0 X p n s 3 l e V 5 x d D R L J h I J + A g c E I u e p h B 5 5 9 H E 8 9 P A j G B g Y U E E V a I q 0 u j H 6 n m Z U V V b z s 1 q M j Y 4 h T e G 3 0 s K I F n V z / I V E m Y y N j / E a K c K 9 O g o e 4 a v L p e B e l t b 4 P 3 / 8 Y 7 x M q y h Q P U R I L E r G S U t p t Z m U x Z S g R D q V 5 j 1 V w R / w 0 z p N w f p 3 R g L t O 6 t o / Y / 9 / Z d E w p c n 4 8 0 S h W n 7 I B U m B e u d 8 K 5 W n N l B C o 8 I 0 f D I C D W q X V k j m U y B g A P 9 f Z R i N 5 5 6 9 l l Y q P G u v u Z q S m 9 B a e 5 s L g + H 2 0 t o M q K w / 0 R c o 6 B d T 0 A P N 0 2 r m E k q 5 H d E y W S S s D O E 0 Y k R 3 P a H O 1 H h q c K l p 1 2 G q h Y v X A 1 O 9 R k N / Z N o K E a L o k f 7 o k U Y O N y F g S M 9 y m 8 Z G R x W s C 4 U n M C L 6 5 9 E l J Z m n L B U R + b q 7 z k C g 9 G E v i P d a G 3 u x B D h l E 5 H e B f 0 Y / k Z 5 y H G n 9 G x G G p n N S L S l 0 K E f l U i m E A m T L M f 1 + P o 2 C T 2 9 e 3 D o g W L V I D k 7 j / e h X 0 H D u I l W g 8 J F 8 r 4 i B I i 1 y r G F w b c t m 0 b V p y + A n H 6 W n q 9 X j w Z 3 h + V j c n M c e T 4 0 M r K j H m 9 X m z Y u B E v 8 9 i 1 a 5 d 6 T v l M Z R X 9 P J M J 3 d 3 d v M 4 G P P g Q 0 U E w R G U T Q 4 w K Z 9 a s W Q h Q m H I U b D N h n Q i 2 w a C H j f D V a j G p w M X k x L i 6 p 2 Q y p u 4 7 G o m p w M W p w L 8 5 t T m F L i o I f d 5 p A O r P m f R 8 1 q W N W c L / Y y + c I u n + z 3 e + f U O G 2 k 4 g g U S l O j o 6 q D k r q T G T d H p n Y n h 0 H F s 3 b 8 S S x Y v w 4 o t r E Q g E 0 U 6 4 I p Z N G H / 2 7 J k 4 Q k Z t p q M + v b k a X m u e R x E W W q d 3 S g J x Z M K f X b 0 G L 7 y w D s 1 1 T Z h X P x c N C 2 p g d R G 3 H S O B p q P 0 + b a + t A 4 6 + k + L V 5 6 F S f o K M + Y s x M E 9 O 9 D S M Y P C c x j L z z 4 f h 7 s O o U B I N n f J E r y y 7 n k s W n E G n r z v H p S 0 R Y z T w s 4 / b S m 2 b l w P B 3 2 n e D S M 2 a f N R 3 Q 8 h G K u B I f P Q w E 0 I z o S R s l O v o 8 S 3 s X z a G x p x p I l i 2 n 1 D O j h s 7 c 0 N a O m p h J O p x O N j Q 0 U U i 2 q a X 1 c 9 g o s X 7 I M v V 2 9 m D V v N s 5 e e S a f o 4 Q 5 M + f C a b D D Y r R j x v S Z q K m v x J k r z y E C G I e P f u i 1 V 1 / L c 9 k o Z G 5 M a 2 + j Y n P h 9 O X L M c n 3 W 5 r b 0 N X d h W u u u Q q n L V 1 E 6 z a I Z f S B T 1 u 2 l C j B i q V L l 8 B I K C p I 4 b T T T o P N a q Z F j G M m B W 8 L / b M t W 7 d x b i U I o k E u n 1 M W S w R d g k o n k l g 0 X S k B f T G N Y i m v v p f N Z q g I 8 i K f r 9 L U 0 s F f G s l j v d N H 0 4 S D E 6 V y e F y j B r d Q I D z j 7 z E 6 a i P h E m b U c q D 5 e v n k 5 U h e W b P J a 1 r 1 e Z m Q A k H n e 4 0 i h Y J x 7 D n U h R e e f R o X r b g Q j V W N q J p Z Q V + A W v w 4 k v D x p r V r a T m t W L R 8 J Z L R J O 6 7 8 / e Y N X c O e g 4 e w E f + 9 k t 4 + I 5 b 8 P 4 P f 4 L Q 7 p f w 1 d U o C 9 B N / 2 I u B S o Z D q F p 2 n S s e / I J X P 3 x T / K z t 6 G 5 f b q K / J 1 x 4 c X I J N M q D C 8 B C q 2 Z k C w 4 S R g Y h 7 l g R T Q V w v w V S z H R M w 5 P u 1 1 F 0 E Y o m B I G D w X C s D s p K F Y P C q E 0 4 o k k X A 4 r 7 P W m 8 v o Y z X X B k K T l 4 s 9 8 A c k B E x 1 f J 3 S 2 v F r 7 k k i e j O H U G M s 8 C K N H Y x E 8 8 e Q z h G 9 Z H C W k P f v 8 5 T j r r N O R K Y W h L V l U 5 F B I y / k w a V 2 v z o P M T 5 5 C k y L s k 3 l K U 2 E F g k H s 3 3 s Q I 2 M j C q 6 e c / Z Z a G t v 5 h h b Y b X y X M d x U J I Q V i K s g k D s f C 9 L V J L O p P l M L t j s 9 F + N R s 6 F g c + j g 5 5 C L J D U R K v 6 l y p g p 0 J K o I 7 9 f o w 0 6 A v p U c V J F i v z / 2 J s x P l L p b P Y c z S G d Y / f g m m N 7 V g 5 d w X c d U 7 Y K 1 + z T F M k E y a w T 3 6 K P 5 P P C O O J V s 7 B Y B b m K t 9 0 b C w O o 8 V C 3 8 u C + G S c 5 7 J Q 0 5 a D I v J c Z S 0 r z 0 g o x t c z M W r g Z A a x k S Q q 2 2 s Q H p + E 3 m 5 Q M L J 1 d j v 8 4 w H 4 B / 1 o a 5 7 O e 0 7 B 0 1 y G o O L / T N B C V t f W K S 1 + + E g v 3 F o H f L 5 K F L I l 5 N M p 6 G 3 0 j R r c y O i C K G r K T m 5 o n 4 6 C 3 U b B G 4 f d 5 1 a v n U g p j F O 4 t K A c I x E n M 7 u c 9 L H c i J X 6 j 3 0 C M J a c M G l O / v 0 p E q g p E c U c r X U q k U K O 4 x Y M h P D s s 8 8 r q H r l + y + j U J l h p 8 + p V 2 F 2 q E X 0 T Z s 2 I 0 O B F P 9 w Y s K P p b S E 4 U B A L R X 4 i V Z 0 O h 2 c F L a a + g b M m N m h 7 s 9 u d 6 j v / 6 X Q r m E j 6 l y F U w q o v U 6 g D A b 6 Q X 5 x X o u o q a o m z k 4 e e + d P T 1 R 2 O D h u R J K 8 J Y u 8 P n O C F i q E O 2 + 5 B d d e + W H U V t c j P h 5 H z f w K J T h v J H m t f O u B Q x G k 4 i l U z f A i G c i Q + Q h p a G 1 E 6 H y t F S p 6 F x o M Q U c o K u t U G s I 9 J 4 U 1 m 5 A 1 K z 4 j T y U Z E A Z q V 5 0 4 / r U u D O / v V x H D f b v 3 o 7 W 1 A 9 H D I Z 6 r G n l q d W e V i 1 Y x B l u l W U G h K R I L 3 z M c x b Q G l 7 q 7 8 c F x D B z t x + y O x T A 7 z A i P B K n 1 I 3 D O E + t D Y d l j h 9 F p g s a T I C N W q e 8 n J p K 0 X h R y P h u N G A e K H z T Q f 9 G U f a 2 c I w w b 4 a A B V r 4 V R 7 Y U 5 8 t a 2 D T V / L B c 9 e 1 J I R G e X B R B i t B + z 5 4 D 2 E Y o K O t n C x b M g Y l 8 Y L V b E C H 8 X v X U K k L p W W h u a i z 7 f P T n y p Y v q 5 R T i t Z c L O C k f w w H 9 v c o K C p C J Y L 2 l 0 L 7 x w z K f 5 x e 8 f r F 3 Z O R 7 p v f + M c b 5 B d h v h D N + 5 e / / G X s 3 L k D l 1 1 6 O b W / h I P / t C R o 8 c V e M 1 m g h A 4 6 u / W U f F k P k M U g S d k 5 u G 8 / K m o J 8 w x W u K i J d S a y l q Y E / 6 E g R g 9 O I D F O 5 q s v W 4 Y p K m W 1 q G q p I f S 0 w E R G C A / L W p p Y r h y s l Q b l Q 5 l o q X Q 6 I 2 + A A l P t I 0 w y k D E d i P n j y C X S M g B 0 7 M k c k S Q S w S g M D V p 0 E X 6 2 1 n T g + c c f x P y L z 8 M L q + 5 D d V s t n n 7 4 L h z Y t x 3 B 8 Q l U u V q R C M R g t B k R S y T o 8 I d Q S d 9 H y O 6 y o 7 a + F s M H h n F k c D / M O T s q m + u Q T E R Q S G l g 1 n o Q 1 Y 7 B U k 1 B D 5 S Q H M 7 D 7 n b D X e t F P s k x 4 X M n 4 g G U d B l e I w l f U z U i w z H o f U l k N T w H 0 i o Q o 6 d w C e T U a c R K v 0 Y 5 J D j O f H 5 + r o C s + o z A T V F Q E h E 0 E K Z J M E O E e 3 x y k o K 1 l 5 B y A O 3 T W 5 U 1 E 4 H b s X s P O m d 0 w O v x w U l B E Y G S Q 6 y Z m W N q s z l U R N H t c i v l 4 e Z n L L R Y A g f / U q j K X l T r Y 6 d C r 3 q i o t H H x k Z R U V F B X H 0 O t d j b S + M 7 I Y F X 8 Z y W c F K H s 9 r S a P U V y l q Y T m 4 k F E G A l v H 5 N e s Q I h x x + 7 z Q U w u K 8 B X i e q R p R E s F H a p b q i k w N q V d p 2 j w F e J 7 n 6 Q F D S O d D R P n x 9 C w p A q N p 9 W h 6 f Q 6 m J x G G B 0 G a E w 5 W i j 6 e 7 S G g f 4 x W p g o t X M E l Z 1 O N K 2 o R 9 a b g n O 6 D U l 3 F P p 6 D c + T x d z 5 c + l D l W C 0 0 2 n P p x C P R 5 V g C r N d f M 0 H E K R v 5 W n 0 w l t f g 8 B w B N G c D R 1 t j c f u j L J b o C L o D a K i o Q o d M 2 b B 3 e p Q 3 8 3 0 8 3 x B F z V 8 E f o Y f Z M w r z d B A U j n M d Y 9 o N K b J v q H E Q 9 H Y K g q w d 6 i h a f D Q e t L C E s / T H L / d C U z D Z d T Y o s q 2 y K j C S B T j B E i + t W R L o Q p R g E e R B y c y w z C f H 0 S u V K K c 0 H l V c o e s 1 A p r H 9 x P R Y v X o j r P / Y R W i c 9 J g h 1 5 b 0 n n n g G 0 6 Z N Q 1 V l B Z / b q P y 5 K b S g h J J z p N f r l H B p a Z G 8 V Z X w h 8 L K b 0 t y H v 8 3 L y L / d 9 G r F m r P s A 5 t T Z W 4 9 n 3 v w 4 w Z 0 w n 3 M u o D f w r K 5 j X Y P 0 5 t K P D O R S b S F N U a k 2 R B h M g 0 a 9 e t x 7 o X X 6 J w Z X H B + e e i u a U J 7 m o 3 i p w Y s Z J 6 q w b O B h s y 9 G 9 0 W h P C A y F Y v W Z C w i S c F V 5 M H h l D J e G e 3 q x X 8 E 5 D 5 X A 8 q c k 3 a K E V W G e h Z a I v Z a K Q y W f l N S E J U c t C s i w f O G i 5 k s k U L E Y r M m S s 8 Z E h w p o 4 + g 5 3 Y e H y F d i 3 c 5 s K 0 y 9 Y s p w K q B Y R O v o D k 3 2 Y 3 l K l m G 6 K R v a O Y z Q 0 A J v O A W + L m 1 b M g O h I H J W t N f S n P J j s G V N B D b u 5 S q V O J a h Y d L T Y 6 W A O j g o 3 D H o z b M Y K 5 K L A x n X P o W 3 W d F h d D q x d t R o O s x e D R 4 c x d H g I Q 0 f 7 0 N D S i p w 2 S u H K l Q 9 t e f 6 K k o z G / x c 1 8 p N Q T S P W L Y p k N o p 0 P I v u Q 7 0 w U S D m z Z s D J / 0 n J y 3 k x p c 3 U S g y P I p U r i t p h e w q + P B W l M v l + S w a b H 5 l i 4 o W y x x I t F O W W C T X 8 m R R x L 9 E U g I V T P J h y Y M V l j I D H 5 8 t / a e g a E Y L t 7 W k h C m b T i B O h 3 b X n n 1 4 c d 1 L 2 L Z t B z T F E h o p R I s W z i e M s K K 2 t h o Z w j U L / Q 6 j 3 Q i 9 q R y A M D m M S E w m y t B n K M Z J 0 i O b S c N R a 4 X B + t Y T / n Y 0 0 N 9 / z K G W B V E t j D A h H s g i q c n B 5 b R j z r y l O H x g H 2 Y t W I z h w X 6 c f + X 7 s W P z R p g 8 7 d A W U m T o 2 t f 5 D X H 6 Q j p a E 0 P B h K o O n 4 J Y Q t H R K O x e J w a 3 H 4 V 1 N p V F Z Q 7 x w R x S u h B s D Y R t D v p + C R t C Q 3 6 U K q I o 0 U L L 2 t n B g 9 s x d 8 F p P E M J 3 Q f 3 o a 6 + C Y f 3 7 y d S L u C c y y 5 F q h R Q 5 9 e V L I T I r 0 c X J Y 3 M p + R f U K Q I d W P 0 M x O J J I W p B / v 3 d u P c c 8 6 E w + a E 1 W a l t T G q R f q 9 e w / i w g v P h d P u 5 J y Y 1 X n e i i T S a z Q Z M K O z Q 4 3 D n t 3 7 V E q a + G s C C U V x / C X 5 V W 9 G K i h x J G B A g 6 u c h v 7 f S W K V p N T g s U e f g N v j U m s m D Q 3 1 S l h E i w m m l 9 x B Y e x D h w 6 p S W p v b 0 d P 9 2 H Y n Y L f j S h R W w 8 N D N L K O G B K E m p U l 1 B / 7 B z v l m T S j / Q c V v m K c p 5 0 N I P U R A F 5 m x Y R d w H T y W y S P O s j d A s N h u F q s i m l I x D 2 8 K G D m D u z 7 Q 3 X D 4 8 Q f q b o t c Q J 2 W p N y K c I c Y u 0 R h U O + m h x 5 N 2 T M L j K n 9 W V r B R f J 0 J H E v Q / b B Q A 3 o N h D K a K E t I H n L D 5 7 H j 2 u X t w 9 f W f R C w c w w Z a q w W L l 2 D V I w + h Y + 4 8 n H 7 B G U g U x 2 l / C J O V R X o j S X a I Z G q I z 5 Q O F 7 B 2 z R b l C 6 1 Y v g w u t 0 t F 5 g T 2 C 0 y T e Z L 1 J i M F W c p A T n V s J Z J Y o n K U 9 U T 5 v m R z r H t x g z r n + e e d r c 5 l I W T + S y b N / q O B U j Z f o k / z 3 4 t 3 Z V B l 0 f b 2 O + 7 C J R d f h O r q S p g 4 Y e L A y o S 9 1 a T J d + V 9 S e C V z I 5 c m B g 9 S g e b g h D J T 6 K u t R 5 9 h D 0 i W J K h 8 E 5 J o O c k n f K W l h Y E B 6 P Q F Y 3 I E V 4 m K U z j 5 i I W u b x I j C U U F J M E 2 8 b l d Y r p X z 5 K j e w c U 0 n B J 9 J R 3 o 8 h r U d t f S v i / g i M V h M t Q w w G W q 2 i O J S V Y Z j c o r H F l + R r Q S u i R 9 I q J 1 H j y s D c V A 6 t J / f a Y f P a s L t r P X I Z W v h Y C r X 0 0 y o q a 3 G 0 r x v x a B x O W t C 5 Z 8 4 i z E u r 7 5 y M S j k 9 o h R G 8 T / 3 b u u l E t H g j D N X q J C 5 k Y r q 9 Z B M I o x S W S A 1 W + 9 O U Y m S E u W Y T M a x b f s u 9 B 4 5 i q u u u k I h A K n b + k u F g L r P f / U b N 1 Q 5 A K P U K 3 A g p + j t m P x U a K q 0 Q 5 z g L C G c Z E 4 P D 4 9 i + b K l K m I k z u y p X E f e j 0 Q i K h 3 K 5 / P B Z D c h F 8 v A 7 v a g G C l Q g 1 v h r f T S 5 5 D M h R 5 V 3 l C + b k l l z 4 s m F h r q H y C s s S k r K T B E a O / u P a q u S b 5 j 0 B J e 0 l a 4 a z 0 I T A Q w 7 C 3 B z G v X W m y E m y Z k w n l U t d f Q r 0 o h m O c 9 + C f R 2 u w 5 6 T M 4 6 Y e J 3 1 H K a V T + Y S I c h W + 6 C w X 6 G h Y y V S 6 g R b o k A q a D P u 1 F Z h T w N l Y g F U m g k h B R l X n k K d g h D R w + F + r r m 9 E + d x p a 5 r T C Y 2 q E y W B D H e 9 l + p x 2 V D R 6 j w n T y R F G I U f F E 4 y h 5 0 A / n n p i H V / R 4 t x z z 4 K N 1 n B K o b 2 e Z F 3 v 3 Q u T k J x T w U A q z U r 6 u W K Z 1 q x Z y 3 G R C K C J 9 0 R F o v y s v y w Y q P v S 3 3 3 r h g p 7 e e D K A 1 v i Y H K S y Z z l i t F 3 5 0 9 J N s P Q 4 D D h A 3 0 e b z U O d n c p Y Z q / Y C 6 8 X o 8 S p n d C v Y c P o 7 q u D q M j Y y o V R x z 8 0 E A I n r p K R C c i c F T Z V d R M + Q E m s 0 q r 2 b l 9 G x n G i n A w R O E C B S d N C 1 f D C T U r e K n V G O D l Z N f U 1 F J A 8 4 i P J O C s 8 i D Y H 0 C R V s F j t 6 G J x 9 S U p 0 I p X s d F / y a I h K 4 A i y 5 C A a 9 Q i m O q E H N q v I Q h J / x j a q H Z a N G p Q I i W T r v 4 h O O H x + C s d W G o a x R 9 v W N o 8 L S p K F k g P Q x n q w 4 F L S 2 U x o N Y f w a V T b U Y 7 R q C q 0 W g Y B r + y Q n o 0 j Z E J 8 P Q e C P I 6 x I o a s r Z 7 m 9 G 2 X R B K Z b H H 3 4 B K 5 Y u x d n n n q 0 Y 3 H 5 M q f x 3 k o y D C J C d 4 9 j Q U I c d O / b i w I E D a p y E B w S G 5 r P l u i / 5 7 J 8 7 6 f 7 l O / / n h h / 9 6 P t 8 0 J 0 4 8 4 w z y v C K j P G 1 v / t 7 W C 1 2 t L W J f 1 C 2 M m X G K R c g i r B N H e p E x 1 6 T / C 9 J Z X r 0 0 c f R T W s h u W g 3 / + p m J V j V V d X q 7 3 J 5 t k 5 Z k P L 3 J B w r g y / n K r 8 m 1 5 H 3 p 8 5 d T a a X p E / B 9 + W M a 2 r / A q 9 l L A c q L F 5 a k F w W / r F J u H 1 u t Q T Q 2 j 4 N F W R 4 j 9 c L E 5 3 t i s o q P E 8 t K T V E c n / b d + x A 9 + E j a P G 2 w + F 0 q W T b b J y W r 9 a C b s K p R + + 9 G + e f e 6 6 6 B 3 n + d D g N V 5 2 P E C 4 J S 4 U b + V w S D z / 8 C E 5 f s Q J f / d r f Y 8 n i p S o p V Z 5 D r 5 N 1 G i P y x T w G B / p F 6 c N C 6 9 j T P 4 F 4 J E i I V 4 T d 6 k R r 0 3 Q M 9 B 1 G x h C G p 4 1 j o s u r T A q p 3 r W 6 7 I j 5 Y 3 B X + 5 C M x V G y J W k l S z D S 5 3 J U O J E N 6 x D r o 6 8 y y T m x U x F O V Y 2 C v i a h 5 B R J f V s m m U X P o U H M n j c P N d V V 7 8 g 3 e q 8 k 1 1 H r V i Y L W l u b l U I d G h 4 h z + 1 C f 3 8 / x z H L u R V + I F L i f P 6 / u q / / D t I a S h m M j A w j R P 9 G Q 0 a Q i N I t v 7 + F m q O A 5 p Z m P v A A m V P C u w Y c O N h F z V / E 7 j 1 7 s W X r L m z f v h v j E 3 7 i 5 D T W r t u g / j Z y 0 E Y I q V Y / 9 x x q a 2 u R 4 H v 7 D x x U C a U t b S 3 o 6 x / E r p 1 S v C g C a s C R 3 j 5 0 d R 9 R n x s a G u F 1 d d i 5 c 5 8 S Q G F M Y Y b u 7 q P Y v 7 + b 0 M 2 C h s Z G O r s F 7 N / X h W g x g d H J U V R 3 1 t D C g P c 5 g a y s 3 h P C N T e 3 q Q L I k d F J F c Y V i y u r + x d d e D 6 + + Y 1 / Q j A Y x P U f + S g + / Z H P w O a g / 5 K I o G + s H w l 9 F G Y 7 Y R C V p Z Q + 9 P H 5 j / Y O c F z M s F c 6 V S 7 d U H I A p Z Q f d T X V e N / 7 r l A F i h I 1 k / v T 6 8 3 o 4 T M 9 / e w z a p n A 5 X K j h U p k Z G Q U L + 7 s p 9 9 U i y p 7 F Y X E g 8 r m G i T j M T Q s 9 i G l l a w U Y S R C w Y y J Q p V B R h e A 1 l y g c J S Q S I W R R w r W 2 g L i h X F E A y E K F 4 X f 7 k X 9 t H Y U E m o + F c k i 7 v E k C k s i d S J E s n g t D P s / w b R y D 1 L B 0 N j U h D P O O B 3 X X P N + r F i x T P H L v f c 9 B D 8 h d D x B x X F M k f 4 5 k n a U w i I R H g s f N h Z N K K H R 0 i L Y C J V q a m t w / 4 M P k Y G L y u r c f f c 9 C l i M j I x j 2 7 Y t u O X W 3 6 v v P U O N L 2 s Q 9 z 1 w P w 5 1 d e E w 4 Z k k Y Y b p 9 + z c t Y t C U V D Z 4 A c p W I N D g 9 i y f Q u e e u o Z l e r z 3 e 9 9 H 8 + u X k 1 B L e D n v 7 w J t 9 z 2 e 1 q O 7 f j V b 3 6 n m P j Z V a t x s O s g H n v i M T z F 6 y T i S f z r v / 1 f 7 D 2 w D 7 f + 4 V b c 8 s f f E V K Z s G b z C 9 i z b 7 + q P 1 r 9 7 A t I x w r 4 r x / / F L f e d i u G h 4 b I Q G U 4 I e t r i Q D 9 D T 6 I x + W l N Q a C i R B u / P X P s O / Q H v z 8 F 7 9 U t U P j 1 K B 9 / X 3 Y u H E T f n 7 T L 1 W W 9 q H + b t z 4 y x v R S 1 8 w k 8 2 i i 9 b t k U c e U 8 I n / C n a N Z 3 N 4 A c / + A H + 8 I c / 4 M X 1 6 + j X W d X r s 2 b P o p C 3 o M l d Q O V M L y 1 O D N G x E H z T 3 D A a r E p z p 6 J Z j B 0 N I p d x w g H 6 S S X x z y h O P L c m b k U h z Z v m 7 7 Z m W q O q G J y 0 k i a H G W O 9 Q 9 D Z 5 K 0 y W p j 6 K V S g U M f C c X T v G 0 C W E t 7 a 2 q p 8 z f 9 J s t B a i a I R 4 R I I f u 4 5 Z + G K y y / D 4 4 8 / g w k i D C k v + X M V K m 1 3 T z f O O + 9 c T n Y z 9 u z d j b v u + i O u u f o q p c F E o 0 k G Q 3 V N J b L 0 S c T J t N v s O O / 8 c z E 2 P k 6 G / T G c D r d K C j 1 I Q Z R I m W B z g Y l S A v L + K 9 + n c s A 6 p k / D + 6 6 4 E q 0 t T U h S 6 x 8 5 0 q M + K 6 v x T d R W X / / 6 1 2 E 2 0 t e h l f z K V 7 6 M S y + 9 R B U v 6 n i 9 B Y s W q l I D P z 8 v N T z r N 2 y k d j s D n / j 4 J / C J T 3 y c E M t G p 1 + P h Q s W Q s f P S d H g U T J 8 N B 2 i T w X 8 / Z e / h t m z 5 y h B E p L s h U w u r Q I G e r 2 G / k U W a 9 Y / r + 5 b o k / C / I c I V a P R C E 6 j v / H J T 3 4 c 8 w m T A v 4 A k o k E m b W E e X P n c r x a K d x x P k 9 C T b 7 B U M 6 8 N p u M W L p k i S q D 6 Z w x g x C 4 f N 1 o 1 v C q U I s z L g V s O n 5 2 f I 8 f k e 4 s S h k r M p l m Z N K E k h k N x 3 c I S Q q Y m b A 7 M u g v W 7 P e 1 w Q l O 0 H 4 G 4 k i 7 R y C b V Y 5 + X Y K 5 h 0 P 9 z K p H I 8 8 t m / d g 0 s v u U A p Q F W D 9 b + A h M f k f i R s L + 7 A h R e e o 0 r 9 g 6 G A g v b H k 4 y x y j K h h R U F / b + V t B I V m z N n D q Z N m 4 4 7 7 r w T l 1 x 8 s S p c k 2 i a M L x k D x h N J n T T 8 g j D i Y / 1 n / / 5 I 3 z 8 4 x 9 T 9 T + P P P o I m S C L D 1 3 3 Q f p c F h X W F q j V o j S h D q O j Y 3 T 6 q 4 m Z B 2 l 9 b s d Z Z 5 2 l h E h C 3 B M T E 6 i u r q E W z d H c + 5 V w l A p 5 f p 9 + A 7 W X 4 O u 7 7 r o b c + f N V Q w q 9 y T w 0 8 P 3 J D t c S s E l S j Q 8 P I D f 0 1 r O m T t H 1 f 0 0 N t W r A I Q I h 7 T / G j / o V 2 X u Q k l a J w k A 2 O x 2 m K 0 2 l Z o k / t a 0 9 g 6 V J X H d d R 9 G y / S Z n L S 8 e h b B 9 y J s g U A A K 5 e d h U 9 / + j O 4 4 4 4 7 s O m V l 9 W k S w B E x k R K H 2 Q t r c D P f + m L X 8 T 3 v / t 9 d B C K S X a 3 6 F p Z P L c b X 4 N Z n l a n i u j p 6 B d K W h U i e l Q S 7 r X 7 G m A j l L N a X T w v G Y d C L 7 A 3 y T G x T i s / Q 5 6 W q h D T o L q 1 F q k + M V / q 5 Z O S C K + s T Q m 8 9 t H v s v K Z / y f g 3 l u R 3 I / d J U G L B i p 3 C t X T z 3 K 8 / Y i L 3 0 h B k i w M W R 4 I R 8 I I B 8 O q q l w O W e f 6 3 0 Z a S S K t J 7 T r m N a h o l 1 n r j w b h w 4 e p F a f R X W u U W H m G 2 7 4 N z z 4 4 I O Y P W c 2 b r 7 5 Z u X r 3 H r L r f j x j 3 + i h O r 5 N a t x G / + W Y I H F Z M P o 2 A h a a P H i 6 Z Q K Y 0 / j u W V N I 5 V K 4 v H H H l O L t j O o v f c R o j V S s M T h H 5 s Y U W X e w p z y e 2 d n p / K j p D r 1 p Z d e o p / V j b a W N s y c 0 Y l H H 3 u U U O 4 P e O L x J y i Q Z K p U S m V f 7 N i 5 E 3 v 3 7 l W w R t a W a q o q k Y o l V L K p B B J U d k X R q E L w E i Y X m E p 0 i 0 U L F + J l C o h E I X f y H G 6 n i 0 I d U a k 4 Q n J + U S Y v r F 2 N r k P d y k p J q b u s 3 8 j z C 4 n w S n m 7 p N p k M g k e U h V b t k 7 h F J 8 9 p 8 M E / T w R r G S u n P V R M 9 + H y t k e e K Z Z k S s k M R F K I j Q c w G B k A J G x K B G C E 7 H B B L w N F Y S S M Q q f O h 2 K t G A q Y D E Z U c 1 n S s f 4 S s L c k n l + P E 1 Z g W K W Y x S l X 0 a B / 9 9 I k h f o 5 L g 3 1 D f g 9 N O X 4 7 H H n i L 0 D i j l H I m E c O R o L 5 5 / 7 g X O / Z N 4 8 I F H s H P H L q K I G G K x q O K Z / y 2 k S c Q i J Z n 4 q c i a h D H F g R f t K I w u M S N J d h T B E m 1 d / l w 5 I i N W Q g B + K O x X t T / y e d H s e W p U K d G + 9 9 7 7 c d E l l 5 C x K 2 A l b h a f S q y Q n C t H y z e l K e X 8 A p k E r M j v 4 q + J Z h K I 5 P d P 8 D s u 2 B 2 S F J t T i 6 J R C k m U c O f O P 9 6 J c 8 8 + B 0 u X L l L d l + x 2 a m C z l f 7 b G C o r q 1 R k K R b g h E x m U Y y n o e c 1 z A 4 T 3 M 0 U F H V p u d 8 C T E Y 7 w q E w + v s G U N X c g H F d A T O s D h h p Y Z N h y d g 2 q Y X Z O L F 9 / 1 g f 2 h p b C e H y q K 1 y H B u j K Y 1 f v v 8 3 o 2 1 D 9 K W q O Z Z v U s 1 8 J K C H e W I S F V U e j B w d g r 6 g R 9 W 0 W g S G J l A 7 r 1 z G k i s l k d P E k E 0 V k O t 1 w N 3 g R F o 7 C T j K p T a S N C W Q b w r 2 5 T I F + l B J P H z P G p x 3 z j l o b W s l 4 5 Y V x f 9 G E u G I c Z y H R g a x b u 1 L K n i x n c I j Q b J F C x f w / p v 5 G W D H 9 h 1 E K E d x 8 S U X 0 i W p o s / / 3 7 8 E c C q k + 6 d / / H u V H C u M M S X p Z W E q T 7 q k o 8 g h E b I p g R G r J k e x m F e H w A g R S n l P f k b C I a x 6 6 h l q b Q N m z e x Q f o V A D x E m I R H M 8 v U K 6 h C S a 5 / 4 u 5 x b A i Y a a v 4 8 Y a H A u z v u + C P W r 1 + P r V u 3 K u t w 7 T V X q X s T i G i x G H k P 5 f u Q V C L p 1 p S Y S P P 6 V l S 2 V 5 X T f u g b G W w 0 S 7 y G R M / K 1 6 O f E c z w 8 z X Y l 5 i A 1 C h W G s 2 q K D E d y M P i o H 8 3 P k l f T Y e 6 2 k b E K a T 7 u 3 f S o t b y 2 8 T 2 a r x e u / 8 T q b y m p 4 f L R O h F 2 Z N 8 X G n s I t + d G m e h Q E K D y m o K R D 6 D s Z F h u O o 9 y A Q y 0 J s p 0 n a a J / m e l r 4 a J P W p C K P W h t B g A I b K H D T H O v 8 e 7 z + J r C d D B U y O x r B / 3 0 H M o t V 3 e V y v L n T / b y R R G m L 5 5 R 7 F h 1 + / f i N W r l y p y v 2 l v 4 b w g 6 C B S i r p W J x K h A r d 5 / M o t + S 9 L E T / q e g k F b v v n s S 6 S Z X n 1 i 1 b 0 X O k D x / + 8 A c 4 A P R T 6 G f 8 K U i s o x S z h e l P G I 0 6 5 e N k 6 a S e S M K k c k i 4 W J p Y e q q r E R k P Q T o c h U e D c F W 7 K X Q F G N 2 E X v b y 4 o 1 A w n x c g y O e D J o o A B W E e K N 7 x t G y c D p 6 X z m M u o V V 9 I + K S I y J Q s k i T 4 t Q x f N O W d n j S X V B 4 r 8 8 h V v u e d M r W 1 T 5 + o q z z o G m l F b v 3 X L L 7 b j 8 0 s v o S 1 Y d O 4 c G i U w 5 D 8 9 K X y u f L W L y M J 1 z Q j 2 v r 4 r j G o J Z Y 0 b N r G o + W 7 6 c M z d e R F a X Q S z j R 1 W L H d n C 6 x 3 5 Z D R H n y O K Z 5 9 4 m U r F h K u v v p J M 6 q L l / t 8 r U F M k C k N 8 V L H 4 M o b S E U p P f 1 P G S t 4 T f + q l 9 S + r v h v z 5 s y j o n h 9 j d z / F L 0 e c L 9 L K p I 5 R Z D k 2 L t 3 P w 4 c O I T 3 v / 9 y W g z r n 0 y Y h M T y C I y r r a 2 k V v K e V J i E J I A g n Z y E L C 5 Z U 5 K 2 Y 4 Q S / h C 8 T V 7 C u D L j J U a y C H R H k f D T R / J Y E M y l U K v 3 I t q f Q C 6 Z h 6 + + G u O H R + F q s q v y D 4 k m R k b 8 S v M 7 6 S + W O L H H k 0 y 2 w W D D t h 0 7 8 f L m V y j Q J u h o U Q a H h n H 7 n b e r C K S J s H P b t p 2 q i D O V T a q l A e n f t 3 / / A R W l l C y O c V r A n X t 2 w d 1 G q 1 t p R i A y g W Q x B V 9 r F Y 4 c P o o C f b K R H j + i h T B e 2 b Y Z j z / + N B V G Q d V G C Q n s E 2 O Z T 5 X w y o t 7 U U X 4 e 9 6 5 Z 0 G v M y r U 8 O d A o g w F g U z 1 a Z f M l i n l p V K W t D o 4 q K x D g S D d A K I Z m Z T 3 Q O t 6 z O i a f O 9 j 8 5 4 E S m C O a B F Z F J a c u D / e e Q 8 O H j i A y y 6 / D E 7 6 P e I M / 6 l J Y G A Z d p 4 8 q 1 p I n F u b x a J y / 9 L p A s Y k d a e Z s G + W F 0 Y X I U I n Y Y + H V o D w 1 E g B 1 R a M C P S G M e 7 N Y a B v E F 7 6 V I H D E d U D 3 e j Q w l H z G j 6 X b A r J 0 h g 4 N K z W d Y 4 n 6 W s h a 1 c / / v G P c f P N v 1 L B G T m H t E Z e u G A B n n n 6 C X 5 I h z 1 7 9 6 g m / w J h N 2 1 6 B Q 8 / + h j 2 U q B + / v M b E Q m M 4 a Z f / F x t h v D L m 2 + m Q r L h 5 t t + j U 1 b X k E w O o F 7 H 3 p I d Y j d 1 7 c X e / b v Q T g W U j 5 l P J 5 S A q U a p p T M y E T K K U e y 2 D 1 9 e h v h b D V c b q d i 1 D 8 n U k 1 g T r h n s f A G + t l 1 d b U 4 f O Q o r R X 9 5 H B E N R p 9 t 2 Q 3 F Z G S d g P v k d 7 V 6 I r J T f P m J T + s r 6 8 P t 9 1 2 p 6 p 9 W b l y O T 7 4 o Q + o a J 3 T Y z 8 p H D q e 5 P 0 3 f u a 9 P 5 R o Y e n C M z E 5 C a N G / L c S D J Y y X N D Q i R E N J y X r I m B a R 5 4 + U Q w 6 Q o Z Z n n p 0 u D y w e a z w N H l U Z y O d 6 b W 1 H 5 V a 1 e K E p d 6 B t F G L 0 B t 8 p q J i 2 v r 6 e t T X 1 a m G l W K 9 R f g X L V 6 k e h z K O E m E 0 G q T u i s d V j 2 7 S o X / p X 9 f K B T E H + g j D g 0 N 4 a l n n 1 Z Z G Z K T K P V J X / z i F 2 G z O 1 G S l V p t H i k K q W y O s H j R Y v g q K j B r x m w + q 4 P e V R 1 K W R O F y 4 r D X Q P K v 2 1 p a V Z + y Z + b M L 0 l a Y s q T 1 O y 1 5 9 4 4 k k 8 / f R q t f Q i a 5 n v Z p 1 q f n 0 O n e + g Q + y b 0 a s V u 6 d C S p D S a b V O N T E + o X p q 9 / X 1 4 4 I L z s X S 0 5 a o N S W J I J W d 3 r c W j P L k S g 6 f 5 G 6 V f R 7 B y u J / C K O J 9 X s v J G l A L q s X F o 8 Z 1 g p C T 2 p 1 Y f j j g w A i Y E a L g b D Q i G A m i T 4 6 7 j N m d m I w N I 4 w J 6 d 1 T j s V R x J G q w F + W Q I Y H O Z k 5 Z A m V B s P T S D s s P L 3 L N w G u W f J P S y i w O e 6 + J K L c d n F l y g / T 1 P S Y v e e 3 V i 2 b J k K v z / 1 1 F O 4 + v 1 X q 3 S v x o Z G j A 6 P 4 I M f / A A + + t G P Y N H C x S o l S m r E v v l P 3 8 T Z Z 5 y l x k k a X 5 5 9 9 l k q 0 v X y y x t x z t n n 4 s l V z 2 J 6 O y 1 P N W F g z 2 H M m j U H h w 7 s U x n k B f p X y W Q W j z / 2 J C 6 5 9 F y 4 n G 7 C y X I B 4 F 8 K l a P N J X R 0 t K v e k B a z F c + v e Y G + o g E 2 m 5 X o o x x A E x R w o t K e 4 q 2 p 1 2 W R P Z L W I J C U L Y + o k F / T o e + Y 3 o F A l S A 9 2 m K x G D a + t A F d + / d j x R k r s W j R A u X P T K U v T W U D v B 0 Z D G b c + I t f 4 k b C H N n h Q x h B F v A k r U j 8 L q l N k m v K + a b O K c w l g y B C I T / l 7 6 n f y 5 8 p C 4 u E 4 O 8 g / P y P / / o h 1 q 5 b i 2 e f X 4 3 R k S G 0 T e t Q K V U S j S t / p 3 z o C C t G R 0 Z w 8 6 9 + i a s / 8 H 7 c f + 8 9 G J o Y o v Z f i u h w H A N 0 g A t O M 5 6 5 + 1 4 M 9 f T h 9 B l L 4 d M 4 k T V k E K P 1 G 6 Q w 2 j n B E t L f 6 B + D k R r S r p e e h Q W U 8 i X 0 H O 5 B c 2 0 r q m t l g X s E l 1 5 4 M Y Y G h l D f 0 I B p 7 d P w z F O r 8 P R T T 4 t 6 w b X X f h C b N 4 t f 9 B g C Q T + m N X V i Z H Q Y 8 + b O J t S k 7 z Q y h q e f e Q r N z U 2 0 d D 6 0 t b Z h 8 5 Y t 9 F / D W L Z 8 m V q H k + I + W R O T V l 9 b t u w k H E y q + j N h J G E w u S / p r y e R U 1 F e / 3 O W 6 7 U 5 e I 3 K c 3 n 8 S 8 f P + x T J 3 x L Z E 1 4 R X 9 1 B S y U 9 3 q V H / + j I K B K x q G p g o z L 8 j W X r L A Y h F i l n t 2 T 4 / M p q H 7 u W t M z z W E r v S Z i E T j n K J / h 0 b H Q U d 9 9 7 H + b M m 4 e z V q x Q G d z S j 0 A m 6 Z 2 Q D I Z e Z 8 H X / + n r h D R 5 n L F y J T 7 8 4 e s Q D A T w 5 a 9 + D f / y z / + K a d N b k M 1 k E Q 7 F Y L a Y 4 H D a V K p P O W V I 2 l i V w / w 6 E S R a B 2 E S y U Y X Y R H n + w c / / B E a 6 h t x 3 Y c / h G F a g 3 X r X s S B A / v x v e 9 + V 4 X x F b M X + V 3 Z u o Z + z s G u w / j u d / 8 d D z z w A H 7 5 y 5 v U u a 6 7 9 s M w 0 I I m 9 S X 0 J v x o 0 9 P a W S 2 I D E r 1 r j R c y S M 4 n k R 3 O I B 0 N a 2 U T n o M a T C 9 a E b y K C e U / o y z x q P 6 R 6 Q j a U L Q s N r Y I D E w g c p p P h X B U g z N 8 R P m l r 4 4 4 w f 4 X n s N E v k 0 N P S B S p k i P 1 u J o Q M D q O q s U M q i v F Z Y f t a y c i h r Y b G e k t k i A t X d 1 a 2 y 7 I W p n n 5 m t V p U v + L y S 1 B R W S 6 G F H g p 1 3 Y 7 P a q M Q 5 z + 9 0 q i J I U k C i p C I e e X O R J F V + 7 / L k o m q + 5 T O l C J z y n M L M s e 8 p o I v C w x 5 G h d x P r I I c s N Y t k l / 1 C m e k p p n k g i b O X A W I R 8 O q 4 2 s z h C K D 1 n 1 i y 1 n 5 b A f D m / Z O F s 2 7 5 N t c m T J j w S + H i 9 Q L 8 3 O i U L J c w n W c D S S E U 2 C T j n 7 D N U I x O J u L 0 b 7 S Y D L Z D k 4 U c f w d V X X U k / 4 l m s p I C q l t D P r l a b D 0 i g Q x J n N 9 M Z X / P C C y o 1 6 r 7 7 H 1 D W p K m h B f / 1 k 5 + o j I 2 F 8 x b h z j / e h X A w g m p H n d q i x u 5 z 4 e H H H 8 V i y a m b 1 k 6 m c d I S T M c 9 9 9 y D 0 0 6 j 1 a F g / u S n N + K F F 9 Z g 0 + Y t W L x 4 K Y 7 2 D 9 K S d O P K K 9 + H 1 b y H F K H e u h f X 4 Z H H H 6 b W 0 u L M O Q t w 4 4 0 / V 0 W I n f V e j H / q a i S f e A C 1 1 1 0 H r 8 O H 4 q E Q q m p r o K X i k Q V h q 9 Y M k 9 W s d g F J h K K q J M N d b U E m Q u a o s J F x y D Q y d A r u l o v t N B T c y F B U L U A n C d s y d i t s + j w i t J J 2 r w O Z R B o 6 c 3 l d U O D M F H Q R J p t a A x P l J v V H t f T h J E I m T S s l c 2 R o Z J L W a r M K 1 E h F w M M P P Y Z 9 + w + p b B B Z N F e R M 1 2 Z w Y + n Q o n X O w V + k + v u 3 X M Q P 7 n x p 1 S Q Z 6 v z y P 5 i D X W N q j T m W 9 / 5 N m 6 / 4 w 4 8 8 u i j + O A H P k Q Y u w e f / + L n 8 e S T T 2 D D i 5 u w f M V y W h s D L W c B V 1 1 1 F X b s 2 o 3 L L 7 t M P d d v f 3 8 L + v u H K B i z j 3 v m 1 5 M I h S o R M V t U O 2 v p S z J 9 2 j T V c E Y a A U k k 9 R C V j E R T a 2 p q O N e H 0 d h Y r w o s B T 7 + q e i U p E E i e Y N k O B n Y 8 8 8 / p x z G J G O / W 5 K H F 2 0 i T H E a f Y t 5 c + e p 7 P N Y n N b I b F I T / L v f / V 4 l 6 f 7 4 J z 9 G Z + c M b N i w g c 6 5 R e 1 3 N D 4 5 Q Y G k z 9 P X i 3 h K M t q 3 Y / b M 2 c p r s 6 u e e G T M c E j t k R S L R Z C n V v R W e J Q 1 F J j w S 0 L N a 6 6 5 G t / / w f d h N O j w 0 v q 1 m B g b U Y p D E n D T 9 J e k r u u f / / l f 8 L 7 3 X Y k 1 z z / P e y 5 i 0 j + J k p Z W I x l D M c P P q H 2 m s p j s i c B m r k D J K K H q D K r c d t V 3 w t F k g b v d B m + 7 C 4 4 a C p F J B 7 N X L N n J O L S s e d 1 t k n 1 R Q n b A r / Z J C h v p E 3 G + p c 9 F u D 9 K A R W r 9 H q m O h 4 K H U / S 4 s v p c s D r d a F l 6 Z V Y u P x C j A y P Y R X h p Z z D 6 3 H j 2 e e e x 4 s v b j g G 5 3 l + j t E U F e j / 7 R 8 1 I F t 4 e 4 m S e 0 j n M i q 6 + Z G P X M 9 x L K l U s O H R E S X g G z e + j L P P P R 9 f / t K X l T W S M L c I 9 3 e + 8 8 9 Y t 2 G t q k + T D J l t 2 7 Z i Y G g I z z z z D L q 7 j 3 D c t U Q U Z u z a v Y v X O H a x t y D p O y I J B L L Q L 8 / + / v d f g f q 6 e u W X z p k 1 k 8 L 6 P i x Z s h A W m 5 0 8 J J 2 d 3 j x a / G 7 o l A R K G G 2 t 9 G 5 b s l j 1 g V B 5 a + + B Z J A k 2 1 y 0 m j z 8 Z Z d d j v U v r V e Q T I r P J C 9 P f B r Z Y O y r X / m q 2 v O o v r 6 B z u d 8 1 Z v g l c 2 b a C X P V u F S C Z s 2 N j a h o a U O J q 8 W l i q d 6 o A k Y 1 9 B a y o D Z i Q U G R 0 Z V 9 e S a x 4 8 d E h t I v d V w s u j 1 F w B w g M R c s l F F E Z L U i g W z F u A f D Q P t 8 u j 2 h A L R B k f H 4 d F b 4 e u s R 1 1 t z y M + t s f Q z y v R S o a Q C o + j u q i k R r P g X i g n A a k r M 4 J 6 l 1 6 O V B W 3 5 S k v F 9 S r E w 2 g 9 r B x G E q Y t z s U n 0 C 6 + c 2 I j o Q R 1 H 2 s 3 w H J M m 9 Z 8 0 w o G X m d F z z g a u x Y O F C 1 N X V U F l c R j R w m d p 1 5 a E H H 1 F b G E n S q S h Q 2 V n l a E C L W I Z Q 6 d h 5 3 o q E 2 W 3 U 9 p J o L X u I P f j I I 5 x L r / L j R F m I E r 7 7 j 3 f g N 7 / 9 r R p f s Q y S 6 L x v 3 x 5 l V c r D p M G G 9 S / j C v L D 6 a e v w K 9 + 9 R u F g G R r o K 6 u L j U 3 w j u n R p L D a K V g e Y h u W m m t 2 l V 9 n 8 B b 6 c M v S x l K A x d f m 5 8 3 U 0 z v h N 7 2 7 q R w T r I T p G h P u h H J Q L x X E u a V l e 5 q D p R 0 k J V a I J m I V a t W w + f 1 K R M s e y t 9 4 x v / h B / 9 x 3 / h Z z + + E R e e d x E q a G W 6 C c u 6 D h 7 C G W e e o Q T 9 3 n v v V T B N + R K c l a l 2 X e J L O A l 5 q m r q V E f X n 9 D S n c X v S J h V t N e / / 9 9 / w 7 e + + U 3 8 x 3 / 8 A J d d e Q 3 y 5 H J 5 X Q Z V / A 0 p 4 Z e o o P R 8 k H P J B s d y P R s n p O f Q Y Y R y e v S N U v A D E 8 g 7 a A F b f K r k v c J H v y W n R f h o E q G j 4 V e z 3 I + n 4 Y h O t V Y 7 k e T a Y 3 s n F d P 4 Z p T 3 i H K Y S p h W m U e G 1 m S g a x w e + m D D u 8 Y x e S g I f 0 + I f t y p M Y H 4 I A 0 e B 6 w m L x Y u n E 9 B u l R F x q Z N a 8 N 1 1 3 0 A H R 0 z 8 N j j T + H B B x 9 T e w V H x u g n a i d p c W P Q n R K j 0 a G n 9 R f k 8 o P v f w 9 3 3 v E H D A 8 N K y U k 7 8 m 4 L y E E / / z f f o 6 f o e W k g A l K E e h H t w M f / O D V H G M 9 X t q 4 n j 7 f 0 8 o i P f v c K v p 6 U Z W 0 L S U 5 k a j M i 1 l Z s l M h 4 T O J O I u f J N F n E W o j 4 f R U R F a 6 3 E o C W j K e V L 7 X V B a 7 o J R 3 S 2 8 h U J L g G k e Y 0 E n S 6 V e e v h Q m O u X v N A D x Z j Q 6 O o w 2 Y n s 5 n 2 w o d u 0 1 1 3 L w Q s q q 1 N F E L 1 m 0 U P k s 3 / u P f 8 e P / v M H a g 8 n 8 Q v S h A k z Z 8 + G 1 W L D t L Y 2 D k A E 7 e 3 T O A j l z G 4 Z R I H Z k m 3 + s 5 / 9 D N / + 9 r f x n X / + P 6 p G 6 / r r P w Y D / Q T x x 2 4 i N H n y q S d x G y 2 V k Z A i R 5 g n X X P F o o n g i K U s 0 L e R h p c + L + E c 4 Y 8 U x t n d N q S y s j O i F s P j Q 6 i q a I b N Z I N Z M h r C f s Q m R 2 D 3 e G B x W + G g c O V S r 4 c U 0 i N b N u s + l m W k q J A t I j o c w + S + M B z H 1 q 4 k z W a K Z C m s u o I + F Z k i P B K C r 7 E K V j K D i / c b O B w + 9 q m 3 J 4 c Z 8 O e N m C x U o G D w q Q X w c j a C A 4 s W z 8 O 1 1 1 6 F S p 7 z v v v u w + O r H 8 e L 6 1 9 C J D B C Z g t y X N 6 a y U T m T E Q u A p e d t O o 3 / M v / I Z L Y r N b U R F E 0 N z W p 8 P / j T z y G z Z s 2 K 2 g v 5 T g f + u C 1 u P S S C 5 U g D g z 0 Y 2 h 4 C D d y 3 h 5 8 4 D 4 V 6 Z X c z Y q K S m X B r v / Y R / H p z 3 x G L d 2 8 W x J B k l 1 H x F D s p w 8 5 P j G G n t 4 j t J Q H 8 M o r 2 1 Q W i y w S S 3 K 3 b P x w o t W a y v 8 U P j s Z n T T K J 3 l i Y k E k P V 7 C u Y u X L C I T T l O Q 6 E 8 h U K K B Z a V b L j y V d C v n N R i s Z M A s I i N R O C v d G J o c p D b S o L G 5 U U X B 5 H E k n a d U k s T c g t J o 0 o K r I P s X H X P K h U S D a a X W Q Z 6 Z F 5 H W W e I D H T x 4 g L g 9 h 7 l z F q B / u B / + S T 9 a O 6 Y j z 2 u 4 N D r I b o K i 0 S a G g 8 q 6 S Y 9 z G 3 2 f E Q q 6 y e l B J h K H M 2 + A q 9 q k F o g n D v j h q q q A 2 W 3 C 6 h d X q y p d C d r 8 8 u c / x + j e U b V d a W w i j I b T a s r 3 c h z 5 E 1 p U W C R f L w h N w a B 2 C I l O h u h 3 2 W C 1 m 1 W q 0 8 m I S A x H / R y / c T / a Z t U i M D g J b 9 s 7 y 2 O L p H U Y i 2 q Q z G o x v 0 6 s r 8 D 6 4 r F d O T J I J t J k t v 3 o G x j C 6 P A o E c C l S i F J p 6 o 3 Y y Q h q U 9 a 9 e x z O P + 8 c 9 V i t O x m 7 6 V S m T V z h k q / k i i x L L r X U m F K y H 9 s f E J Z d P H 1 y v R a G H 1 q f s s M L V a + P B 5 y e e G X E x n 9 V E k U g y j h k e F x P l 8 f u o g 2 J H I r 9 9 H W 3 q Y U q K y t X n T R B e T H c q T S Q a U j w R 3 x + U T Z C o / I O q f c 4 / F 8 J / Q G g Z I b j V G Q D h B W r V m z j s 7 7 l a i t r V F a 7 E 9 l n d 6 M E h M p 1 f v O Y D F C Z y v B V V M O M J R D q u X b V B b o u N + F T j a 4 J 0 Y f p x x 5 s V w S D V I 7 / l m t 2 B 4 Y Q x s H x + d 4 b V 8 l g V O q F b K r h M h w A h m f G f t T k 2 j X m T F J S 1 i b N s L r p P D T O E i O o K X Z h l 0 7 t u M 2 C p T 0 0 f i P 7 3 + f g 5 9 E s D s C I 4 V D u h J J U O J 4 E t h n n g w r h z 2 f y c L o L n d G O h W K p r U I d A f Q 2 F a J y Y F R 1 M 6 q P P b O O 6 M 0 Y e c g 7 6 O d F l O r K Y + h M I z a T S N C m G a U h e h V K m w t / R 8 E t k k f v y l Y / e d K A u F l H U q U S I Z W y G C U r r Z 6 t S P M 9 u 3 b s W L 5 6 X j 8 8 c e p 9 P X o 7 J y m E I 2 s W c n C u i i G a f T H f v a z G / G P X / 8 6 z 1 Y k O h K j c C w h u 3 y J 1 0 g u J k 6 4 b J I s E R I R p j + V Z X o r k p 7 f I B y R d g j m C j J X h Y U P I F G Y 8 s 1 O 0 Y m / H / / 3 8 S Q C d P w x R R K Y k D W 1 S J T S Q E g 3 3 + m G x 2 b n Z 6 Q E o 3 y + V D B J C 0 R I t 3 1 M 7 W x I G w T 3 u A Y F Q r t 5 t a 2 w 1 1 Y j f C S m m r n I m s + 6 y X 4 s W L Y c v / n N r / C 9 7 3 + X Q y z n k o F O E / 4 5 R C e 8 S k N b x z G y b Q K a n l E k I x R W W g X P d P s p C 5 O Q 5 J 0 Z K x w I D k z C R K u e C J e D I O + U z D y P z 1 6 g t d S p I k g h m W e p E E h q 3 W o R / N J L L 1 I 5 i 1 I o G g z 4 F X K R j d j + n E m C a r K k I H w t e 2 2 p n 2 7 C d E L / F 9 e 9 i E A g p L J b r q Y S E Y Y c D w R F Q / P 5 g / j t b 3 / P M Y i R f 2 L Y s 3 c / 9 h M q y j L H g a 4 j 2 L F 9 / + v X o Y S Z x G / a v H m b c u L m z 5 + r L v Z W Z v 5 U S c 6 d T e W Q j e W Q C q e R T + e V f 5 G N 5 1 S 2 t w 4 m x P x h W C t M 5 f w 5 C T C U Q z 9 / A p I s c E L M Y x Z o h N B D z i 1 W V + T x l Z d f U R n q V d V V O H q o B 5 q 4 H v X z G m F 0 m L B l x y a U g k W k c x O E f E U M m 4 j f A 3 m E r S l U V f q Q 0 2 Y Q N p a Q D w b Q c + Q w d Y I J 9 m M a P J c i P L B Y E R r 2 w 1 5 t O / a c v A 9 a A U c l B Z W + U H S c 1 r D 2 t e T b U y G Z j r B A T 7 c e D v p q s e E 4 L B 7 C 0 H c x X p I h Y D U W V d q N b H x n l F v n a f I 5 + c V M n 1 M 2 a E v S n 9 q A g x w b U S B q 3 A o l d T 1 Z Y P 5 z J e F r u f 9 y J o Y o W y e e W / M 8 n / M g v v i F z 8 N J I d u 9 Z 5 f q e / + 7 3 9 + K W b N m 4 J l V q 9 R y T C q V U Y k I 0 u L g y J F e b N m y l a 5 H 7 j W B y h H / y j q E + E 3 r 1 q 0 n b r 5 c a S p Z u X 4 n J J u Y h Y 8 m k P I T b 2 a p / X q C S I y l k f T T 0 h C z a z V 6 Q i 5 p 0 a N D l m b W R A a z u a V P n x Z m h 4 R P a X o T R c R G E 4 g N x Z A M p t T v 6 V B G r c X k M / S 3 i G 1 V k u v b C L r K D a Q v J b 0 J B g Y G l V Y S / 0 3 6 5 L W 1 t 6 r f 5 b p S t i 6 L g b I k 0 H 9 o G P P O W Y x s M g 3 / w D i a Z z S g q q 1 C X c / l M t A i G N C f C 8 F I P + 1 I P q K 2 1 0 l J D w 0 q o A w t n f S A 8 F H T C c m i b i 5 e o J U l F K D x D f X F Y P c 5 o L e T G c n I S f p k u j o P Z H 9 1 0 z v k S w N 1 T j S r Q 9 o f V e s 0 0 n P d X v 3 G 3 R 5 P h W Q U n e Y S / H E t j g b 0 8 F i L c B F y H w 3 R f z C m V X S 1 v a 0 d s + f M U M 1 4 t m 3 d A Y 8 U 9 V H T S w h f f s p U y N r d F G L 4 U y j h / 9 c k k d 2 t 2 7 a R P w b R 3 N i k F o b F 5 x O 0 1 j 8 4 g A 9 / 6 D r s p y t 0 7 n n n U W A 4 z x y X h Q v m 4 y U q G 9 n P 2 C 1 I 7 m t f + c o N s k e Q H N L s c s P G V / i F s y E d U Q U z n y r J Q A Y J g 1 K T G V X e I B s 6 V 7 R W E T 6 l U c z n Y a 0 0 0 S f R q y 6 q J S 0 x u 1 6 2 t R F o J A 3 s M 3 x N F v v K F c A l A x 1 S M r s k d E o T E x O d R g 0 1 S V 6 c 1 4 w G G e l t P p m E 2 V 2 u B D 4 Z l b W O E b + / 7 V Y 8 8 t i j N M 9 7 c b i n G w v m z 1 f C L M 8 n u Y M S q K i s q l a l 7 o d 7 D 2 N a W w f i o S g 2 7 9 y A h u k N d K r L Y X x V E m K j 3 8 R z S 1 / z J X W N s E 0 W U M P z u I m 4 B k f 7 1 f Y 4 J k 6 K m z 6 a k G S 0 h / r D a F r Q j P 5 N f W h e 0 o b A g B / e V q c q b L S 4 z f R J N N g y Y E K I F s J j L X E M p N Z H f f 0 N J E w 6 d R h 0 J e w d M 6 C 1 S Y c o h U l g p c l F 3 / N N g h m n Q i 5 L C W 5 T C U N R a m 3 6 V C J k f V E L a l 1 i z e 1 U K E 5 M n z 4 N X o 8 L L 6 x d r 7 L h Z T M H 2 c Q 6 R + U h P C S + i T j v x B d / d t Z L A h B d X d 0 4 7 5 z z s W n z J j X O 6 1 9 8 C S v P W K n a x k m n K 8 k J 1 Z a 0 m D V 3 J o 4 O D H P 8 W / D M c 6 t w 2 a U X o 7 v n K H S f + P j 1 N 8 h a w e r V L 6 g 9 V D s 7 p y v T J o N 3 q l o m m y g g 3 B u l v + H i w G Z h r T V w k q O E B V J 5 m o W n 3 Q G r 1 w K D 2 r + J g k L G k 0 M y B / Q W v S r c k / d k Q V Z a L J u s R p j J H B Y v f 7 r 5 N w X R 7 N T D 6 q C g U s B i 4 3 T m L W a 1 R 5 R S r y c h s a x 3 3 3 s v 7 E 4 D v v i 5 L + D C C y 9 Q w i S w T 6 I 4 z z 6 7 m t 8 t 8 X l n q W h U Z / t s u G o q 0 d d / F A V D H r f 8 4 X Y F E 6 d N n 4 5 1 L 7 6 o + v O 1 8 / c w f Z 7 A k Q H 0 9 R 7 F R G B C 7 W G 1 a d s r 6 J g 5 E 1 m D G R O a H C q 1 k j V f Z i a d W Y d c r M D n 5 b O Z T V Q e S T U W x 1 O T t w i v j R Y 7 V 0 J P w A w 7 h c y o e 8 3 v E x J r K t F L + S k C T n 8 a k Z S G w k u 4 G U 3 D 4 r R x o v V q 9 0 a T 0 w r y x j s m W X D m L W A o o k O N U w S q C A v n y 0 z z a b W U F / T l u S T t T N y B / r 4 h F V q X 5 G h p Y v n K p s 3 Y t X O v W l / y k B f E 6 Z d 7 P T F A 9 L + N p p S U k E B a U Q z X f / R 6 r H r m G Z V A s G H j S y o J W a q G F y 1 Z h P G x U c y c M x M V X h c s V j P m z Z 2 D S s L / t t Y W 6 O i M 3 T A 4 O K x 6 4 S 1 e P F / V M o n j f q q p R Q l a i m y 4 o M r K o 8 E w f N O c a g e J b I w a K 5 p E 1 R w v t e a 7 m F 0 h P u P U w 4 o l k k O 2 C J V 1 G u n 2 I 7 8 f X 6 9 0 P M k C 4 G 9 / + z t c e / U H y A Q a Z X m l V k Z C 4 8 F Q B I 1 N j S o 7 o K m x G f f f f z / O o B Z K R B N 4 + Z W N q h X Z i x S i p U u X o s J X i f G J C T K G l k r n e U x r b s Z t t 9 6 K 1 r Y 2 l f X d 2 9 e r 1 m 6 e f O o p f P D K q x F K h B H g / V U R h s l 9 i 6 L w 9 w Z Q N 6 s B I / u H l R K Q X M M S m V / G W C y 7 W M o j 3 Y f Q 2 t J A n 3 I c 4 w N 9 K F l r V M T I Z C g / v y i I r Z u 3 o H 9 g S P U I P N T d g 1 l t T b C Z C y q A A 2 N B t Y p 2 1 v g Q 7 g 8 o 6 K 0 V 5 f U O x l 7 y 9 i R + k 0 h T C V C w 3 B Y J T 9 P 4 0 b e a O o 0 E L S Q y K Q v K r b x + b X U l x + E 5 t U A r G R c z Z 8 7 A g f 0 H C Y 0 O q o C W j D c B A b / 3 W p 6 g C J p E E 6 f m 9 n + S R O B l Y z s 9 l a D w W 3 1 d j V o i k C R e y f u s q K z A a U u X 0 B J L c x s 7 U V M J H Z 0 z Y T E Z l d H J F 3 J E c l Y V V p e 0 J + 0 H P 3 g N r r / + O l R V + V Q A Q r I F y v V M b 0 3 C C A F a p V L a g H Q i g 5 g I U 5 t L M b 1 k B 5 h 5 E Q 0 h m q x p / a n J Z L H B X u l Q u W 1 T m P 1 4 k k m S + I N o R l m 0 l b Q h S f M X b W q 1 O 7 B v 7 z 4 8 + u h j F K x g u V E l / 1 m p 1 f 2 h C Z V 1 3 d E x X a X r S F F g h h p L G s L I d 2 W h T 9 Z a G u r r c f n l l 6 G p u Q k r l q / E i h U r E Y 1 E O A n U 6 p o K J A i B R t P H R d 6 O 3 W N V e z U 8 d R V 4 4 I E H 8 b W / / y r W v / S S w u 2 R c B w P P f w I B T 6 C n / / 0 v 2 A g X K 5 1 i 7 9 Z Q j Q u a x / l Z 5 o z f y E W L q R / R 6 s Y D o W Q g J S M q F N z T E x q 4 7 n Q o F 9 t S G d 1 u B A d S G J 8 H 5 8 x R N g t J u 1 t S K 8 t l Y M U F F I J I U v k T 4 7 R y O u h m 9 y L 5 F t K l 6 k G K q Z r r r 4 S y 5 Y t 5 Z h c y j G b j + s + f C 0 6 O z p x / 3 0 P 0 / / Y R B 9 W K o q l r R r 9 9 E i M F k z W O H l w z M T v + p 8 k W e u K / O y 7 G L h i B b I v r u G z S Z e v 8 u Y L k i x Q P i T S z D G m X I g f b q C C F q Q j 0 W O x W t K z X R S N / K 2 V z F s R J P G X R G O e i n k W J g 7 1 l l s B J + N x V M 6 g I L 7 a m o s / K F R p M q r s V p 7 L v P c q y B O p i C x C 9 E W M 9 K 1 K 1 K Z v J N G 0 e c K S e X h h z Q v U v B w M + j V e r w / 7 D x y A j 1 r n 8 5 / / n L r d h n p q e Z 4 n n o i p N t H H 5 y n K E o L 0 I 7 z g g g t w 1 f v f r z S Q R L w 8 V B b S O l r y w W o q q 2 C x S W t h p 9 r q V P Y G z u W o l Y 9 j F F u 1 F Y P d I x j v H V U r 9 M 8 9 / 7 x K y X l 5 0 y b V H V e 0 t R z S 6 l o K D e f M n q 0 E 4 M 4 7 b 8 c f / n A b f v z T n x G K D m P z 5 l f w i v S q 4 K R L E E n g X i L 7 2 n w J j H a 3 2 u A f G U N k M k g / V S K l F M y 8 E Y G u C C Y O B u D v C q l m M 2 9 G Y j B 8 t v L 7 4 z E K F H 0 7 Y a 5 0 / o 1 8 I e M h i 7 2 S 2 b J w 4 T w V 6 L F a 7 a p S e S m h 0 a W X X Y y B w X 4 q r y c w M j y i g l 7 j E + P Y s m U 7 n n l m t f p d A k b / k y T K I T s y j B L n P / b c E + r v k 1 N 5 P t / 8 / T L p / s 8 / f / u G d 7 L G J F u P h I 7 E 6 A 9 Y C e l i a s + j E x f 6 5 K J m + i 6 l n A 6 J Y J L O N y 3 e W 9 / H O y K 1 / S d v W V P U Q R r j S 0 X t 6 6 k c 0 u 2 c 0 Y m j 9 J e e f P I p S O u y R Q s X o Z Y K R B J x h 8 i g K s V p 8 R J O a k S F Q y X K J w 0 6 J e V F O u X u 3 7 8 P 8 x f M x + O P P 6 G 6 3 E q p e W N D A z F 2 F n P n z c P R 3 l 7 C w 0 4 K t Q Z d 3 V 2 Y P 2 M e / b 8 S J q j h z N T 2 n m P R P t n 7 t x D J E 6 b m U d l e q T I 3 j F R e 5 5 x z L q o r K h E l U z 3 / / H O E D 3 l c f d V V V G x 6 1 e 9 d t t v 5 z K c / T Y 2 Z U 5 2 k J O o q m 5 j J T y n v X 7 R g D k Y i Z c t i P G Z E d E Q F N v p o A g N l R x K L x 4 j 4 Z I L 3 R b + K H 5 I V / l Q 4 y R E q v b r V 6 o k k E U f Z 9 b y C g h X P a F X e Y Z 7 8 J B D w R J L g k Q i W I A C J N o p S l r x B s f R y n 9 K G e 4 A u h e y 9 e / B A F 3 b t 3 k N r l U A g E E R N d Y 3 a H U X q 3 f 6 n S C y N Y + U F s C w 9 A 8 7 L P 4 A C x 2 h q e e X d 0 D t q I y b r R t G R F J y V L r W B m K v x z d v 6 i h W b P B B S j f x d L Y R / Z P D 3 T o K 5 y + e W g r 2 M 3 g I N h V o 6 F i n m 4 D W O h 4 B l h 5 j a n F B j K k g g 7 y f 8 G Z h p V X K p H H R k G k n q F G Z W Y W C a b c n M U G l N v J h 8 P 0 L N O s r D T W a t q q h S 5 5 H S E / F 9 Z P A L c e K j o g E Z 3 l O J U G 1 P L g p p o 7 f I W / 6 s Q O B I f x K J Q B x W n w 2 + 5 s q y E q D P k g q n M D Q + g N v v v g M r z 1 i B b Y S X 3 / r G P + O + B + 5 W j V U u v e R S 7 N i 5 H U 8 / / Q x m U E H I y r 5 s 0 7 N / / 1 7 8 1 S c + h r F w T q U x 1 b k K K p H 2 Z C S w W 2 W o c + y k F b V e Y 1 I b 4 C V D c j 8 U v q r y + L 0 Z D Y Z 0 y N K P a v P l 3 5 F e l L G U i F + S V r n 3 6 F G V g S E 5 k p J 2 9 O R T z 6 q t j R Y u m q / W t Y R O 5 C W Z q 6 n 5 n P p 5 o v K X 1 z M p Q v F 8 R l l j y f F 8 p 5 k c 5 X k u 8 4 f M / X u h U y 6 B F y c 3 M S p 5 X 3 p k q G E 8 r W + 9 v 5 C 8 J y F z Y Z p 8 U c o R 3 p g h L A M g P o S c U 3 4 / M S / q 9 V R e n J X P C R N r y d z S 3 F F v 5 X 2 k i H c z e S U k x 5 + j j H M l J 0 w q R S U k X 1 C 5 g t G h u F p k h j 6 v y i Q k 2 i f C J 3 j 5 + O 9 P d V g a z K R w N J f E b F + l e r / 8 m Z J q C h I J 0 3 e s 8 S J 4 N A B v Y y V C R 4 N I 6 w g j d A U Y R n L I B v J I T G b g r v e q Y I 1 s C R r 1 R x C b C C E y K v C r g H Q p g 7 0 H 9 u L T f / X X 2 L F r F w 4 c P I D z z z k f T z 7 9 u G J C q Q U 7 5 6 x z l V U R v h K Y F Q o G M a t z N s z G g i r d L m r o X G t P r l k V w + g J / c h o E k U V B s + n p c L Z p H a V l 8 B S O p Z R 7 a F P N q c p w r 1 4 W q v C + W / W 9 f Z k J O c S i y U O v 9 v j V H 0 U p Q U 2 3 1 B d e i W D X 4 J g o i S k P E U W S W X t s k B B F J I 0 M U l 7 E q G c C s d L H 3 2 5 A 4 H j 6 p D X s m n O h W w w k F A W U 6 y 0 C J r M + 6 m S 8 M p 7 s U x T d E o W S h Z U s 5 H y D U o i q q v x 1 J I x p Q T A Y p T 6 I F q R a g N h Y B k C C U n U Z + / e f f Q n 1 v C 8 O i y g v 3 P 2 2 W d w r I X 5 y 6 X h w r S i 5 e Q 1 E a Y X 1 q 1 T 0 a X z z z t H M b q c 4 9 + / 9 3 1 8 6 q / / u u z r n H c h Z s 7 o o M 9 U 7 t 8 t 3 5 s i N W D U 1 P 7 u E C 2 m D 6 O D o 2 j p q O c 7 R c j + V q L 5 Z A f 0 1 z S i + j 9 6 6 T y H a P n E 1 j T a y 7 m F U 0 w n E y r W T 6 K i 2 W Q O 4 f 4 4 3 D U + D A Q G 4 G p o R O F o W F I O 5 B J w V D k 5 H i F U z a 5 Q v s 3 U O e S e C j k N / K N + t b 2 O y W 3 B 0 O E h N H X U I R y N o v f I Y b S 0 t a O C m l 0 y 7 e X + B B L K t V E w I c G / S 1 o D j M U Y 3 P R Z 8 6 p g 7 t S Y X n o P x s f S m M z 7 U e O p p S 8 o t W S v D 0 A I 8 Y l x Y E w P e a u 1 4 t 1 p c L l v O e S 5 p V R i 5 8 6 9 q o W a O P q 1 N V W o 5 3 i 5 3 Q 6 1 1 i f Q 0 W y x q L H d t m U b d b J W C Z N A c q / P T U v d w e f P Y X L S r 9 o k C B z f t n 0 n U Y i O i u c M d N C S S y a M 8 J A 0 y Z F I p 8 D S U 4 1 c v x d 6 W w s V n 6 D 2 C h R o l V J w N F r e s I b y V i S w R j S 3 p 7 6 K 8 C I G s / s 1 g Z I w 8 P r 1 G 1 T R 1 8 o z z s B j j z + O M 8 8 4 h 4 5 r T D G o Q D B R G M L o E m Z N U o u 9 8 s p W + j B N q j h O G E f P A b 7 j j j t x 9 p m y V r A R 8 + f P J 9 R y K e a W 5 i i S Z E u x U u c Q g Z K s C 1 c V 4 c b q J 3 D 7 X X 9 Q J f I e t w e P 0 G k O B A O q Y Y p M Q v m g 3 1 A o I E + h 9 f E 6 9 Q 4 v 9 K r S t h z C l s / I T 5 l o W c g 2 W y 1 q J 4 9 Q f x C + y k p s D g + g 2 W N H R b O L Y 5 h S z f 1 l A V u y G Y 6 3 A v K 7 z q C B 0 + t A b D K K b D i r F p F l V 8 Y 8 r U Z 9 c z 2 c H p t S I M I w E r 4 X Z p F n 0 u m L t P 6 8 1 0 I S N / 7 8 l z h j 5 R l 8 r 8 y 4 Z c h a t u Z T a 1 d T G l j u X Z S R k Q o k T y v 9 4 5 / + B D N m z 4 I h R b + n 0 q 4 + J w p M v l O G z V p U W H M 4 M G 5 A g 1 e n a o q m w u B y q O x + n r M s 7 D L m Z Y E W C / j a P Z S V i B y i R K S K W K y T 1 M Q R I O B Q d z d 2 7 t i N Q 4 e 6 c f B Q F 4 V O d q p 0 Y t 2 6 l 5 T F k Y T t 8 f E x V R C 6 d e s O 9 T n Z A X F i Y l L x z I J 5 c z B n z i z V p q G / f 1 R l x o y O j X I O e W 3 e l 1 Q I S 0 T x + K D T 2 5 H c u 8 z x 8 a j l 7 e g t B U r g i L Q n l n / u d j s Z + N S D F 0 I y e G r H 8 5 w W 6 X g a Z j r I U 7 6 U T M K a F 9 a q y Z I d 0 9 W i K 1 W 5 C M i 5 5 5 y H t S + u o z U s Q f a T + t 3 v b s G B f f v R 0 3 M E S 0 5 b j I M H D 6 q N 1 X b s 2 K F 2 h r / 8 i s u o 7 T Y h l o j h p Z f X q y C A x 1 2 B u + 6 / G y + t f w n j H P Q Z n T M Q O C y d Y y u w 9 o V 1 6 J w x D d 2 c x O W n n 4 7 V q 1 e r v g s C H + 5 / 4 C G 1 0 C u r 4 h a L H U 8 + 9 i g 2 c 1 K l 1 E M s m c d T g T / e d Z d K o q y u q S F m d + D 5 5 5 9 X i 8 W S C 4 i c X v V C 7 6 e A V v m s s H B C 4 q P l P a T c L f Y 3 x f f y v g i k 0 a 5 X O 3 A 4 K 7 2 E i R 6 M H x i n B H C 8 Z O z V V 8 s C M 8 W 0 F q M G G f p y 6 9 a 9 Q O 1 8 N h l d m J b j T Q U k C 6 z l L Y h K Z C 7 Z m 1 g 2 8 9 Y j n k j h 0 M F u x b S y 4 Z l 0 h p o 9 Z 5 4 K 0 u z r 2 o 9 q v j Y w M M C z 6 7 B l 6 3 a V Y S 3 9 F 0 J J H S y I K Q i 6 Z d t W O O w O 5 e d t 3 7 G F t y b l 9 i 5 s e m U z 7 H a X u u 4 j j z 2 u 1 u i k I 9 b x T K k C F z z s h O v S N K a + o Q 5 z K d A S l Z X r y O c l G b e n + 7 A S h P d f d Q V m z G 3 B 7 P n T M X v m T E y f 3 s H H 1 6 r 9 h i + 5 9 C I V s u 9 o n 4 t K o o N p 0 2 U N K Y 8 U + U 2 W R E Q B D Q 6 P Q P Z m 9 t G 6 q Z 6 N p 5 D B I b w r y y A P P f S w a s E g f D q l E M q H K K a y s h G F I Q p G K Z 9 j 3 z 8 p Z W K S Z U Y L Q Q i l k w 7 3 7 4 I k 4 h Q P R W C j t o m S s a Z I b k r 8 A B k w 0 b i H D h 1 U P e k E K w v e l w Y s M i n 3 3 f c A P v e 5 z + H L X / 2 K W n 2 X D d 9 e 2 r A R X / r S F / G R D 3 9 Y R Z I E N 4 v g X n n l l V h B x 3 7 r 9 h 3 w 1 n p w + a W X 4 p L L L s U e Q k v J M P e 1 V S J G / y W R j m H W r N l q 7 6 r d O 3 c o K C X F c b J 0 c O X 7 r 0 R b a 7 v a / + m 5 5 1 e j w u n E h z 7 0 A e z e v U t l 4 e c K W a x Y s U K 1 7 J I + G O G o b L e z A W 3 t 7 a q P x f B o P 9 K E x Q 4 i r 9 2 x M L Y F x z G m z x G + 0 J d 7 m z G U M Z H P + K b 7 K C R x j B 4 c I U y W T b P N h K o R F R Q 6 G c n O J p m 0 1 I S V L Z B M r k T T H n j w E a W 4 g s E I f n b j L 8 j E s q l d C P / + 3 e + p B j S y h Y 9 Y O o F d 8 X g I d z / 0 R 6 x 6 5 m m e Q Y s X 1 r 6 I b 3 7 7 W 1 Q U f Z y D e 7 H + x Z c x z Z v E z 3 7 2 Y / Q c 6 V H z 8 I u b f q k U y d i Y H 4 8 9 + R T V r h H 3 3 / + g K i K U T r a 7 d u 6 i U p K N D V 6 v 4 a V H R V H D 8 e a z 2 R 1 S T e t S w i h N / 1 u a W 7 B 4 8 Q J c f t n F M B H 2 X X 3 t V a i r a U N D d S d q q u t p 0 R o J + y q I A j z 4 2 C e u p 9 X P w m b 3 Y N v u z Z y v d V Q K j T j 9 9 N N w x e V X 4 8 r 3 X a 1 S o 0 Q B t 0 2 b h r H R C f J B m u N c 9 t 3 L / n v 5 d 6 P R q q z R 1 O s y b m J t 5 8 9 f p D 4 j w i L l G 0 W J L F P Q l G K K x w k 7 A + r z 0 p N D d o B 5 y x n W i f a T C E p C c H N Z I 7 5 T k k I 5 d y v 9 q E i E 2 l u H 6 M i U U J X N 6 e W X X 4 6 V K 5 b j c M 9 h 5 Y Q K B B D G E I s g D x I I T M A j / g M 1 L s 2 b 6 G e F s 2 X h V Y R I J k M g g d v l V h W 3 U s 0 p G 7 K 9 v G E T H n 7 k E R w 4 c F C d R 6 8 1 q 3 U a y q 9 a P 5 K u o x / 5 y H V Y t f o 5 t T O h b C j 9 / J o 1 Z J 7 7 1 R a k Y g V k I k 5 f u R K t L W 2 q h 5 7 Q o Y O H V B h d r K t A M I F 8 r f R x Z s 6 Y q T R t / f Q a J A Z D W N o y H X Y a F x / 9 r p m z W + F s d q g J k U x 7 B U m V l T k 5 i V a V s H d F J y 2 K u Y j g k B + + x k o E e 2 M I D Y W R z 7 5 e s P Q U C n n G N P 2 J 1 0 r i y 2 0 G 5 K c w g 8 A i E V j J w W t v a 8 P f f e 1 r + O t P f p L f K 5 c z 7 N m 9 G 7 F 4 B F + m o p I S d c m S l 3 2 z P v 2 p T + N D H / w Q 9 u 3 f h x L h k 6 x / / e 3 f f F a t y 1 1 2 y a W 0 z q u I L h b R 2 h + m V e l S j V / G x y f U I r W s R 4 m 1 m Y K a U y Q Y R Y Q q T d 9 x L F a + d x F s t V u 8 w 8 4 5 d a K y q k r t r D K t d S Y 2 v E z h / u a 3 s X f n E V X 4 G Y 0 m c B 8 F d 3 R 0 k o p t h b K 8 r 7 y 8 B W v X r l P r Y N l M H n 3 D h 6 G h c n K 7 v Q r p y H r o 0 a P 9 v I a Z S C N J F + M J P P r Y E 3 x W q 6 r 9 W 7 9 + H e f / R d W z 5 K a b f 4 1 f / / b 3 5 E M Q f u 4 n T 2 V p q b f g x l / c h F / 9 5 t c 8 f s v n 7 c H d d 9 + r s n F e W i + V y S P 4 5 U 0 3 v 7 l A y Y R L W F l 2 2 Z M F X O k Z 9 2 5 J Q r J a C q e r y q M m R S Z W A g / j k + O q A 5 F A u k 9 + 8 q 8 U 5 O g + f B i 3 3 H I r u r o O q S b 3 d b X 1 u O m m m 3 D P 3 X d j k s 6 n W C 3 B z d J + 9 + G H H 1 K D K U w t J d U i o K I 1 3 G 6 X E g r J w 5 M J F R N f 0 k u a E v 0 K W k O x N E 5 O n E A H l 9 O h z i c C K v v o X n v t N e o 1 g 8 U J n 9 e r o K R s Y S r C J Z p c 4 O G l t H q L F y 3 i u c T c i 8 s O x M f j t C J B 5 E s 5 t c i d j i a x f G Y 7 8 k P j + M k P v 0 f B f Z p W k N Y m T 9 D E M R g / E s T 4 P j / i / r e o L e K J n X U 2 O J o t m D w 6 h o r W S l h M L g S 6 w 5 g 8 F C p 3 Q J L x 5 E d F u K V G Z z x B z E + Z E i E Z H x t X Y y 1 N L a e s l z C 7 d A E S B S l z I L 3 v 5 N n 3 7 N k L j 6 t C F R B K F E U a p 9 i P h b N l / C T 9 S i 4 k v p I E B E R I 5 H v h S F y l G E k 4 f O 2 L a 1 V z F d l L + O V N G 9 U 6 k 9 o p 5 D j l I U I 0 E d d i k s d A i A o 2 r U E f f x 4 N 6 i l c 2 n K H J Y 3 A R y c c P P Q U 7 j V r 1 q o U L 9 k t U y y D 7 D Q p 1 5 M c O + n P K K X z 8 W S c g i M R X T 3 u I 2 z v O 3 o U P / / 5 z 2 G S 5 + H 1 Z S O 9 Q 4 e 7 8 T A h v F g U e V 2 s m z R a l T W x V c + u U d Z R L K Z s X 1 t d V a n a 1 4 k S F H S x l r D / M 3 / 1 W f z V J z 6 p I r v T p 3 f i r L P O I d K Z i 3 X r 1 x A 6 V / O o h O 4 7 3 / 7 2 D T L Y 4 g Q X i + W U n V Q g w y O n t L q j 2 k m t m o C 1 8 r W A w j u i k g b J I G F c Q Y 8 s r Z 3 R o a e P U 1 5 Q v O K K K 3 D 2 m e f i g g s u J N b 2 K A a W / W m l Q 8 1 1 H / o g d G T + 5 c t W 8 O E q M L N z N u H Y 5 X D Z n c T M K 8 h I W Z x x x p l Y s n h x W T j 4 H S s H y U 1 Y 2 N r a g u m t 0 3 G E P l d j Y y P m z p n D 5 z I R O O m Q p j X y 1 n h U I q P s C 1 V T W 6 W E c t a s W W Q Q K x 3 j 7 a g h w w l U k I a e W 7 d s o Z P b r 3 L S 5 s 6 m n 1 F d h x f E O h n 0 m N 4 2 j R P r h b Z k Q P v 0 d i Q D K V r a H j r T b h i M s r a j x + N P P a Y 6 w Y q T f N k l F 2 G k P w Q D m d h E o b X T R 5 P v F D l p 2 W R e + V c n g 4 U m i y Q K m 2 j d w x R A 6 d H n U s o j E y G U T B A y G z R Y T + a a 0 d 5 J I U k j Q g s s P d F f 3 r h B B S q k / k t 2 g Z z q 2 y E 7 9 C 9 e u I y C R k t N H 1 B 2 6 T / j z B V 8 z j 6 8 Q h 9 o 6 Z L T V I Z D k H 6 g L H x H Y 1 H V n f a 8 c 8 / D + g 3 r E a J v 5 i D k u / f + + 3 A 2 / T Z p j y B R x 7 u o 9 D 5 8 3 U e o B O u U J j / n 7 L P U X B w P + S j 3 K o t d S k R U R g b 5 w 2 4 i 6 j A W Y R D / m v + N x v R I 0 u / 2 2 g S O S Q B I g 6 H h Y S y Y N 5 c Q b I G y y J I O d s a K M 2 l 1 j l A g Q v R n q 9 U y x v n n n a 8 E T s r r + y l o E m i S h O d P U h B c T i u 2 b d + F S y 6 + D A 8 + + A C V b p c a j 3 P O O U f t q n n d h 6 7 D 8 P A g H n j o A V r B m N r n e R Z 9 N s l q k T z Q W b N m q p 5 + k q 0 y v a M D D z 7 8 I P 6 K h k C a y p x 7 7 r n q n n Q f + + C H b 7 A a n d B Y b U j S T I s 2 s d G p l J R 8 s 4 c Y 0 1 B Q i 5 H S f L 9 s m s u h x 6 k o l 2 i 6 c j S k H H K W h 5 / 6 X Y o I w 0 N R 6 D Q m B R 3 1 N k 0 5 S s h B E w 0 n n V c L R e k a S q j C Q Z f D x o k q h 6 / L v a m B A h n e Q 4 h W r r m R I i 6 j U a + g o f y U 5 o i i U V V k M J 9 V v Q z E 8 b Q 7 r G h r a I O Z w m J x O 5 G Z j M L l c y F F R 3 z G v A 7 1 L I n 8 G I X Q Q U d 3 L v 8 G B 7 8 d 0 2 b P h L O + A R q b A R E 6 s 7 N m z 1 Z p S / u o w W U i W p v b y H B L M a t 9 F t w W F z T U q i 2 t j R j t G k I x U 0 L T v H a E L b T u h H Y + W u R I L K R 8 N X G 4 F 5 6 + D F 3 a O O I F H c Y i H N t s E t 4 K p / I V d B T K c H 9 Y o Q K z 6 4 2 Z J S J s q k + 7 1 8 x x p I O s p x L 0 J y E K 3 e S 1 q l Z r m 7 d t x h b 6 R S N D Q 1 h + 2 n I F o R / i p E v T U F F W A q 2 n T 5 t O 5 s / g o U c e p F + 4 B / P n z a d l C 6 G S f s m F 5 1 9 c 3 u G e / m Z N X b U a y z r + F D 6 X z A 7 Z 5 / i 0 x a e h f 2 Q C u 3 d s x d l n n 0 v I t U S N u + y j P H / e A j Q 1 N S g l s + y 0 Z f z 8 N D V n w i N v S v y A F D i a 9 Z K h U V J J u P J z K K x D t a P M A 7 K l 7 B V 0 D U S Y x K o K f 4 m S k p 6 J D 1 A w B M K d c 8 6 Z V G Z 9 m N H Z g T v u / I M q w Y g m Y l S 2 L g V 9 R W F L p 1 r J n 7 R a z E r J / O P f f w M b N 2 3 A m W e e h e 1 U p O e e c 7 b y l X 2 e a s 5 p M / 3 G 9 X z G s 9 W 1 z j 7 r T D z 4 0 P 0 U 3 g A h 4 k G 1 k f n m z Z u U j z k y M s L n P Q 3 7 D h y A 5 l + + + N n S 5 7 5 + A 6 I R P 7 o O 7 E Y l J b C R P s M r 6 9 Z g d G g Q 8 5 Y s Q z g U x E y e w O 7 y Y N W D 9 + H D f / N 5 H O k 6 j P W r n s C n v v r 3 C B C 6 P X T H r f j k l / 8 O C U p 2 9 8 H 9 m D t z O T K J j G I Q A 5 G D h Y w g v s 5 7 I Z m W H D l I k k Y l g l 2 e r D c n G X h J L I 1 R E V K n Y 3 T f E O y 1 F l g l O 1 t R U Z 2 T Z 1 R / J T l 5 + z k J D j q j 7 S Y r D u 3 u V t b J Z D N h T s c c O P R 2 J Z A S / h f o K G X r 8 l M s / C F q + X p v A 5 9 f M r 5 l O 1 E D U i E p g X c p A R H L I 4 x 3 O D y J k V w G 0 V Q S 7 p I V O t k j i t q 4 s m S B z 1 3 B 8 c o o J e N u o 6 / A z 0 n c y H 6 S U G + e 1 x x I S A Z H E k V d C T M c 1 b S i o t B 0 q K R C D P b 6 o b d S C V o L q s m I K D h R X P J T M v G l j F 2 g X D k E X 4 5 6 J Q l T i 0 Q S + X Q O j g r O F 7 l b E k P F v x E F V F 7 j o l I r 8 f e 0 4 E r 6 P d r y m p + 8 L 9 c u K 8 Z y 2 Y b M m O Q o v h v a P 2 Z Q F q z G 8 f r v C 7 K R L X 5 + e u O N + N R f f U o J w k O E / j / 8 w Q / w w M O P 4 t K L L s K 9 9 9 7 N e d G p M P u i R Y s h W 9 R W V 3 o x b / 5 c w s C b 8 d l P / w 2 + / 4 P v 0 T i W V H b 8 + 6 9 6 P 9 a t e Q F X E e 4 L y r n 9 9 j v h 9 X m U k p 7 Z O R M / v + m X P P / 3 M T Q w h k B 4 Q p W p L C L k X 7 B g A X 3 9 c b W G N p V h o X n y 7 r t L C 5 a v x O j E M A 7 t 2 I Z L r 7 m O O N q G n q 6 9 F C A 3 G i h c 9 9 3 y a 5 x x w c V I Z 9 P Y S R j x w b / + L O 6 7 / R Y k K G j X f v L T G K O Z f O 7 R h 7 H s n H M V B v W P T 9 I 8 r 0 R k M g B 7 n U W t d / w p S I S p e 9 K g 8 L d A h h Z v H i 4 6 7 S c j S T r V T h x F / q W 7 o T v z w 5 g M E Z p R 8 b s a K N 3 H S M L J u X g 5 Q B D R 5 z G Q T 8 O l t 6 A 0 G I W 3 Z F J 9 y A W 2 x c Z j 0 N n I P 4 5 y e p N M 6 o k k T C S H w I N x Q o X 2 z k 5 q X h t C R + K q 3 F 1 n L 0 B v k a R W W m M y 3 0 T S C J c x i f 3 h L H I m + j I U 7 n w i j e p s E V X e R u z N j R I a W Z G m k H v J n O 0 U E i 2 v W + C 9 i h Y Y S M U x Q Q F x E T L N c v m o Y L T I U G B 3 x s N I j q Z x P m F Y k P C y V E F r 7 S w r M n n O b K m g z m G j H 2 H m e Y + H Y 5 I 0 G x l I w F P n Q x 5 Z Q v Q E s h E K E T 8 v i k f G w l l n F w 1 E P 0 2 q e 7 V I 5 z X o q M o T r s k n / n Q U S F C R m C k 8 u j c K p A h r O B x V w Q t R C H F a Y u l / I Q G p Y I Z u i r F A Y 3 A U n b S o M l V y p H M l + C N p G H j f R i p 5 S Q c L Z v 3 o H e h V 1 k q + 3 0 r r 2 t L a p v p M Z P P 8 / M S 4 6 o P e T e P x D / / 0 D / j D r b d z D i i o E 2 P 4 0 h e / R P 9 c K h k k + l f O R p e J 0 c 1 q r L 3 B 6 f B g N s 1 p k S f Z + M J z m L 1 g K Q 7 s 2 I F p H f O o p f T Y 8 t I L C E 5 O Y O + 2 L W h o b u U T 0 b H s H e Q g 6 l H b 2 o S x o Q G 1 V 9 H o 4 K B K Q v X 4 6 D x r n D B X E p K p x d U / D c k S T q W N T q I 8 b F J H w d I p i G A 3 C u w 8 9 q F j J I m l p e 2 P I b u P / g 4 Z N I r 6 V + F U L l 1 A o C u I + D h 9 Q z J q r q R D g P 5 V J R W J q T 8 O G 7 W 0 W N N k O E m L E 6 d F M 9 L n k W b 1 J x c m I Y k c T k w E I C 2 p X I S Z E j y R p h 4 T 4 X H 6 R 0 k Y X b S W h N G C y 6 U o 0 e V 0 w W U h s 1 O A 0 0 k D Y Z i U m h g R o 3 U 0 U a t P q 6 p B g X D Z 6 T Z h N J P C R C a L N D l 5 J J d C I q v H e C G B F r M d M 9 0 U e k 6 q Q G T x L U R o U o T W Q 8 N j 8 N t y K N A y D s k O 8 7 k 0 j w z i n P S h d A J + / j 4 Q j 5 B x 8 r B K 0 I b P E O i J o L L R B s P u + 6 E l s 0 J X 7 v / n q H I p q 1 a g V Q p K d T B R t i x y + 6 i b 4 h l C f 0 n O 5 d x Q p l 9 H 6 S S v N 5 q k D 0 7 f 2 S 7 W 8 P U f k D S j 4 J E I 4 m M p V X 0 t N 6 H y D v m c M q + T F C o p c j y R 5 F l l n A V h i B K T J Q + x u O P j g 0 j Q Y g 8 T k n p r m p A h t D b r j u V b 8 n P h N J X x e B I e n j x R i M L u M x P i 7 e V 9 l R T M P X K 0 H 8 2 N 9 b Q 2 e e V L 9 x 7 t V T 0 Z x X e W J Y Y L L 7 o Y p y 8 7 j d D w X F p 3 q S o Q 6 / z 6 + 9 P d + K u b b z h 8 Y A 8 G + 2 R z r 4 z K M J j W O R t P P 3 I f l q w 4 G 5 l s C n 0 9 X f j Q p z + r 1 m s q q q q w 8 b n V q G 6 R r O s E I n R c p b F + M x 1 0 t 9 e D F 5 5 4 H A t O P 5 t j r o f 9 H X T y O V U S f v b a S q i y F 9 H k o Y W i v 3 I i j 4 f I J N J K 2 N Y 0 C 4 a G m U j V n 0 7 o 5 S b s M i A x n k I u m k d V W x 3 9 E j I g / + 2 c G E C k F E f 1 Z A H e R j J Q n Q 0 W n w k W w h 4 b B 1 3 C 7 W 9 F u 3 f v R n N z s 4 J E A q O k x b B s s C y 1 M n m 3 F e a i D v 1 D v S o r R L a j E W Y w c 1 I l e l h P P 6 u O w l p H W K n J W 2 H X 2 h E L a O A k X P Q Q c p i T B c y q r 4 E t R 2 h W E K 1 K i B g L Y 2 F F L Q z p L M I U 2 i h 9 B G n I L x z p o k A G a L 2 M P i e Z T Y c 2 n R n 5 y S z q P T Z 4 x P + l s N q p Z R u M V u U b j V P Q e j m P I z y K 9 G W a Q t 1 I r f 4 1 9 M k I D H P O x X j 3 G M c y T Y u U Q y q W R p 7 + q S w 5 T B 6 Y U P s S 6 y I x J P Q m d A V o G Y j y z J K g y / 8 i K V r h g 0 F U N 9 d A Z 6 Y / O h h B k h Y k N p A k I 2 a I W Y H w S I L W 0 w U j l W 6 G c y J H 0 p + m C 5 F C e J L u Q i i h M t / f W E 1 Q F i q J c M p O K P H J Z H m T P P p u X o + D / l g J B 7 q I T o x e W E 2 E p Y T E 8 q w u C 0 X V T 5 X C a 8 s 1 d W Y t m m m V p C 3 Y t O n t 2 L v v A P 2 i r T h w o B t 9 h P q y Z Z C U o U h f k h d e e A F 1 s p D P e U p z r J L J m F o z l c a e e U m A o J K U V C n d f / 7 n D 2 9 o n z E b T W 2 t q K q r w 6 w F i y h m e V T 4 6 q H N G Q h z N M q v s n J y J S 2 / g p p T 6 p y W n 3 U u W t q n K 8 t l J u M 0 S M i R 0 G O w t w c z Z y 1 G Z a t P P f R / B 4 k A i Q Y T i y W U F a 1 M u O K n B Y g R w h i o m X L D c V o k 3 n 9 9 O y F b Q k 2 y t N 0 q 5 e X h Z U e M G E x u H d K G H K I W P Z p c d t T W u i g 8 o m r l I u X r n A r J f r 4 p M s u 3 / / l f U F d b S + f / L F 6 O F k N r h N v q p A Y 1 o 7 6 x V o W 1 R d F 4 v D 6 1 k C l W T D S / h L h L v H c 7 7 8 U f J R b P h 1 A w E M 7 Q z 7 I 5 H I S l R e z b s h l O m x F z G l q x + v 7 H a N k c h O V 7 6 H C H c G j P L l q a A q / R p C B c j c U G J 8 2 F R q y t z o I i t X J 1 s w c W g w F u 3 o t H c u U o + B 7 + b i f K c P I Q j 0 c b y d H / a 6 O P w r 8 W 0 K m P m + A n h K x q 9 8 J s N 8 J K 5 W K k M k t Q E N w 1 Z N 4 W W k f 6 q d p 4 C h X F J E r x L O I x M h Z h o p 4 o w E U h N l h M S A Y o 4 C Y T 9 H Y L 9 G Y q K S I B i S j 7 6 r 0 I j 4 a R L 6 U o T J L 4 m l K 5 k E 6 H F R a b H v U t F R j p G k M 6 k E N 8 I o F M K I 9 U I I t k K I t 8 v I Q 0 B V D C 3 7 I c 4 + / x I z Y a V 5 + j / e T k p Z C i j 2 l z V c B G I Z + a y p K h i C z H k 9 h G 9 Y C M Z / T w V d q V n y h 1 a A 0 N d W o t b d m y J W h p a l K N h a S Y s / / I g C r z c f v c V I q j O H i w G 1 2 E g s F g S J X M C 0 q Q 5 q 2 v J s e K Q y k 0 h a l j w 2 m V v 1 c 1 s 4 K M J e t G o n 2 l 2 V + O T G B U W k Z e l w i f 4 M h s r E C I R I x q p Z + h L 6 q f / y 9 I c r X G y I w V k i B K N S S a S E g 2 l A 7 2 U G g o 7 O 4 m N 0 b 3 D s P o 0 c F V R 5 x y n K D 0 c N C H 0 k m c 7 T 3 5 j u 6 n Q j K A v 7 / l d k g D z f 6 + P v z b v 9 3 A S 8 j a x y 4 8 / / w L K i U p Q S v + p c 9 / G b + / 9 b e o r K x Q O F 3 q o q Q x j s v t w q X n X U j m K 6 + / H N h / Q G V e B K J k 1 o k Y m h c 0 0 G l + m h q y H t N n z 8 K j f 7 w T 0 + b O w 9 G D e 1 D d 2 o 4 J w s i q h i a V v a G 0 / 3 E 0 s T + k 1 t + K B j K w b L 7 9 F o 8 Y 7 o u S Q W 3 I p C R Z W A 8 H F c y G i R 4 K t Q V t J h t c x + q 7 p C Y u H o 4 j N U z I Q x 9 O F J S s t 9 A 9 U 9 2 h B L Y p e C w H r 1 e i U B W F V z J 5 + r F 6 Z O j P W G j x q t v r 4 R 8 c V T w m c y J w V Z Y R B E X J e W L D S c K 2 H D p P 7 1 T w P O a P I T w e g J b / 5 L M S 6 F G J x v w n D Y E k U C N N K y V D P x P J Y J R K q V A I o a 7 K i 2 q n Y n N F u Q x 5 o z s C E + F / y J 9 C q a U a 7 T 7 Z X 4 o K j y 5 O m v y g k p b D G i K C C E q 0 Q L F w B M + s f V a d X 0 L 5 0 l d D o t y y G 4 x k 0 S 9 e u g R 3 3 n H n a 7 l 8 c o N y q N 9 5 s h R h g v S E c N T a X r U 0 U 8 J 2 v C M r 3 8 m m C D 2 G o / y L D 0 S f 9 W Q m + r 1 Q L k 2 L M s H B j W V h s p k h j Q U T F O w 0 7 0 v 2 u a 3 U 0 F f j 4 M r i p g i 9 C I Z A O Q t x e Z y T U E g V 1 a Z n 0 Z E Y r F U W N c l C g U g E R 7 J p z K c f J T l 3 7 4 a E 8 U L B G B 5 5 5 G H 8 w 9 / / v a r G b W p o I B M 6 8 f v f 3 4 q r r r p S r V k 9 8 8 w q X H 3 1 + y h 4 t 6 r c s L l z Z i u r P 5 s / p f h O w t O S V S 5 j L R k f s m g c C N I P S s S o K G z w B w b p i 8 X R 1 D 4 N h / f t p w A 1 I j A + g u 6 e X r Q S X S x d v p L f L T f r l H s y m 8 p 7 H M c n 4 3 B W 8 N n H y Y x a M 9 z 2 1 0 u U 1 E m J g I g v I 1 k E 4 g h J + w I b r c v Y g W G 0 1 r o R L m b Q l 0 k i k s 0 g y / H 2 U H F I q Y z w h p T d u + r t K t j j a u R x 3 E 8 n X 5 c g h p N j b v F a M K F z o U j r k 6 Q Q W J L S H 1 7 2 z 8 p S 0 Z X h p 9 y v 8 I 6 U m E g R q d 5 n I w w u K a s T o C V O k e 1 a F l W p 8 7 u b n O V r 8 P z S 1 1 B 6 O y Q y E a S z C f R 3 H 8 V Q 6 C g a t E 6 i h 1 3 Q O S q R 0 1 h g O + Z r i y s n P J y N 0 7 + S g k 3 e R y I Z x b / 8 6 7 8 o S 9 p a M Y 3 W M E d r W Y F f / P p G H O 7 r w Q c / 8 g F 0 V E z H 4 o W L s W z x c s x f P E u t f a 5 c e R b m z Z u D x q Z m P P b Y Y 2 + S K U G 5 o u K h / + B U a T J v R + E + S j s H 2 e g i X r X + 6 Y I Q S l g T W U z s 8 8 P l q 4 C n t g q b t u 3 A 7 r 3 7 l H k 1 c f J r K V x G C p O s j 0 1 O + H H j z 3 + h y s y F q a T 7 q 7 f N D Z h y m O g Z U 8 w 6 J U y y V 1 Q 3 / R E f L b N L G O l d k W h g L f b s 3 6 s i T v f c c 7 e K O q 3 f s B H 7 9 p a 3 5 m l p n Y b 2 9 j b l k O s o t B K J m j d 3 L n y + K r y 4 b j 1 u u + 0 2 H C F M j t M f m r K Q 6 r M y 6 / k U v 1 u F g l W D p s b p G B 4 a R B e d 6 O G B P v 7 d Q v / A i f M u O A 8 r z z m P 3 6 F P Q S Y R h R I K x f H 0 U 8 / S F + h C 3 a x 6 B A c n U d t W B c 1 w A J F 0 e c o l y y L E e Q s d p T 9 A 5 n H 4 X C o Z O p N J I E 7 m j U 5 E V Q c r s 9 2 E u e 5 K L H R 4 Y S E 0 P E j Y s 2 F y G K E M f Q f O j 4 o 6 n g K J H z O j O o d p F X n U 0 s e r m 9 F E m J e m p c t j z y A t a P 7 Y x B x H 4 g t 5 J W V L m 0 Z 1 k x f x l A a H J w W c v p 4 i 0 Y j y h 8 b 9 Y 6 r u b v 7 K e Z h V t w C e G i d m 1 y 4 g n 1 j o c 5 f v U z K z J M l Z r z V x b O o w b e V 0 l b j g d f u U E p O d L g 0 e A 7 z 1 V Q j H A 5 B t b i c m x j n T O u i 8 e j z 7 0 r O 4 4 4 E / I h y O o b q 6 T l n D X / z y J v z + d 7 9 V E d y T C p S Y W w P 5 U B Z z B T b F Q 2 / e 6 l e a O R Z p + S W C Z n G 9 W 8 Y 8 O Q V 6 Q s T j G j T M a 0 E i m O C E 5 7 G R T C g b Z l s o M D a j h f 6 J R f k h w o R S R l F b U 6 t 8 E o G w s i + U N G k R v G 9 2 l i 2 T p J 0 I 4 2 Y I t 9 x k y A 6 n V z G v w N i p 4 1 R J r p k n f F n / 4 o v 4 2 M c / h i v e d y U + / e l P q 1 3 d Z R 1 j a G h Y W Q 1 p v F 9 e p C 7 v 1 S Q h f V l s H B s f w 5 e / / B X i 9 k Y F W 4 4 n O b f 0 1 J Z N m E d G x 2 C p b s K i h W c R c l h x x b W f Q J x w a 9 r M + W g m 5 C t v s 1 k + v 0 5 n w n 3 3 3 o f f 3 P I r / O R n P + E L R V i 9 V g S H / b C R 2 e L D E R U y D h + N w V 1 d A S v 9 4 Q S t W M Q f g q 3 B B E + L k 7 6 R i 8 + V Q d X 0 W h X E E Z l x G E 2 Y 7 n R j o c s L j 9 6 E / f E I 1 g Z G s C U 8 i c O x E I J 0 0 C M 8 c s e h l z c j W 5 U V k 7 3 j v L 4 b d e 3 V a D N y L O J a V W 4 v q U k K Q x 9 H r i o H i k S C F c Y c 1 D r + C X S 0 9 4 h C J J 0 z Z q g m K r K h X U V n u a r c W e G E M 5 b A 8 L 4 A 9 n d l q Y z T m D h A a O s g P N / a i 8 E D / T D U y v x r 4 L A 5 c N r i p S r z w e 6 z Y u + B 3 b R C n a r I U e Z L d l d p b m l V F u m X N / + G i j u N O / 5 4 B y 6 8 8 G J c d 9 1 H V H T 3 5 B a K J F E T S d N x 0 + T H + h M K B h 5 P Y g G M B s L B r A 4 1 M + t g 8 r x R w 7 w X E i g i B X B G q x n + o x O 8 F 0 4 W t b i f D y U + h 2 w v 8 / S q V d Q O v 1 J p N b J V q D i W d Q 3 1 t F 4 m H D 5 8 G M M j 0 m 9 w D Z 5 f s x Y m H 4 W v 0 o r d e / Z Q o H S w 0 5 k t B C a R U d n H O v Q Q O g 0 O j q g e F K L l x f q 8 H Y k F z e X T m E P Y 1 k 7 Y 5 X U 7 0 d r S g j Y O u q x r n L b s N H z 3 3 7 9 H C 9 Q H 2 Y l d G F k S U w 2 i D M x W d Y W b b 7 6 J Q m O C w 0 W s f C I n k U T 4 K 2 1 F + K w 5 N E x v g t 1 R A 4 / L R 4 W Q h i n v U n 6 P L K C / S r w n 8 c M k 2 i g b O Y s F l Q X o N K 1 B J a 2 d b K Y 9 t p + a 1 2 l H o N + P A r V / z Z w K V M / 0 q W p i Z S X 5 n 7 X G R J 8 4 D k 3 R Q J R S X r w V q u R 9 z 6 I 2 X 0 q r d a a n B t U c q 1 H C 5 u 5 0 H I f S C b z o H 8 H + c E D t m i 9 r a C c j y f i w + I z 0 h y Y Q m w x D l 9 f D G q N F p G c x E t P i S K B s h a a M n 5 S u J E W p E 4 W E o z m V 7 3 e 8 Y R S 4 J f c t / f J E 2 U r 9 n P h v F Z 1 e 5 H V p 8 i 7 d g i o n 5 r b Z s a j T C a v Z q H j L 0 + b i m H h Q 6 k 1 y v K h o i W i W n n Y a d u 4 q V x Z I 7 3 J p P i P 5 f M F Q C L N n z 1 U F j f s P H l C L x s P D s k F d R I X V n V T O K 1 e u f P N 6 K L l B k 9 2 A f K K k 9 o r V 2 7 W I 9 B O H D 0 b 5 u w n B c B h / v P s u J A m b m h u a 1 a L p y b e 6 f O c k 6 x O S O F o 9 v a 6 8 H 1 J z h e o B X t V Z R Z z 6 O M 4 8 8 0 x q K j M O d h 1 Q T V O k B d f C h Y s w P j K M h x 5 5 F B d e d C H u o Z Y W T S N 9 1 d a 8 s A a h a B g z Z s / A T 3 / 2 M 1 x + 2 f u U 0 N 3 5 h z + g R n Y W I V z 7 3 v d / g B f X r 1 d R m + U U B L E s b 0 + y G b O e W m w a j n R 1 E X q E V Q c p S Z y V C l G J 4 l 1 0 4 S U 4 e O g A h c 2 D x Q s W Y f n p S 2 E 2 G z h W w O m n n 4 4 V p y 9 X 6 S 2 V P h 8 Z 4 T V 4 L W s o I x E t X F Y d U o k 4 r d 4 R Q u o a D K f 0 d M S L G N j V R c E 0 0 b G v x N i + C Y U q T H b p i Z H H g g W L c f F F 5 + M s j p M m a c D o g V E 0 0 c q L w n F W O + F p 9 G K y Z 0 J t W y q p T M J 8 J 5 I k p W Z i E m S i f z G W g L X i N f Q h v K E X R M B D I o Z N F j s 8 O i O q a c U 8 R A D S 0 2 + Q P s k 4 L e d k K o E Y f S 8 P l Y Y S 1 m N k J G 9 J x k k m R m V Q 0 i E X z y D v T 6 D S S x 0 v F c k 5 Q r i o N P + k X 2 X S q q 1 X Z Y v P a D C F Q M k K D q F K U R K S c R a L b r X a k E p H 6 I / R D S C 6 k s v J m I h C k X h A g r 5 u e C i M 1 m V t G D s 4 A g d 9 M O F Z M 5 F V O p J R t W C S W N 3 B + X x u 9 b O q j u 7 q q 6 9 W F Q s + n x d R K p i 1 6 9 b h Q x / 6 k N q j t 7 q 6 B l F C Y B f h c H 1 j D Q a P D L 6 5 h R K S 0 g v B 0 x K T i P U T d x q s a p s X S S J 9 6 O G H s X b t W t U t y G i h R q E F E 1 y e y e Y x c S i o 8 P l U k O O d k J x D h K l m Z k O 5 a p U D G R 0 N o 7 L T V 4 6 8 F A q q L b C E t 3 3 0 U S T p V O q o J O M 4 R j w r D y 5 R J 3 n t s s s u x f U f u R 6 f + P g n V I c i 2 Z l Q 6 o Z U Q J O D L f h X f B 9 p t i I T 8 s U v f g F f + + p X F W O f y r 3 L Z 6 T f n O z j 6 6 X g N j U 3 y 6 v 8 J z t v 5 F T n o l / c 9 H O + p M G X v / I V j H W N I e a P q g V j 8 X c k 0 1 s E U j a c K 6 + 2 l 1 Q 5 g 2 R e H 5 6 U w A p w a F x P x i r C V T O N T r d G t W u e H P S T o V z w R + M Y 7 Z p A w / w m 5 G I l 1 V M + 0 B 1 F s C 8 E E x 1 y q 4 7 P Z i k 3 I R 3 v G 4 V / e B S j P U N I k H E F A k 8 E 3 9 o / d t U 7 E B u L E P 4 V V V D o z U g E x U 6 E Y K O P W E 0 L 1 u F w 4 f S K W t R T a Y k 1 J i e g n 7 A p S E s W p H A d P 7 K e V i d Z J 6 8 K P y s I / 6 I D C Z i o 9 a 2 m I m r d h O X 2 o m p T b S B E k 0 w T n 7 6 A Z K q k G t N I 2 + r j S c a y u q p R 5 S a + b v 7 4 M Q m Q e N v d q s g 1 4 o 9 J J R H 6 I w Y k K b C S r K 0 3 c 2 x d H p W b t 2 L F G R g d H Y d k r 8 s C r i R O + w N + p D J J p H l E I 7 S m 5 D E p O f r I h z 6 M O + 6 6 l U j p Z h z s O f j W A i W a y z f N i 8 h E Q F W R S l z f X M G H U 8 z s V c y o y h j o s K U m K U x h P n w 8 T 8 3 j 5 C u 8 8 f 6 4 C o O K 9 L 9 y E I h G C 0 p g 3 m y P W H G K Z R O z 2 h m N C B 6 d R C w U Q X V n H Q d O G m d a V J a B L I p K d v h v f v 1 r p U E W L F y g / B L R U u W 9 n w j l K H S C e 6 X 8 I 0 0 t K 4 I o K + r y u m o G I g t w V B Y S I F A C R W d S 6 o U k g 1 o y 0 O W z b 0 f y m U M H D 2 J 4 a E g J u G w s J k J Z f q + g E n y / 8 L m / x f / 5 z r f x 0 W s + j O H d Q / D W V Q J Z T u K k 9 J + I q s 8 d b 5 W E J H e t z l k E F S u a P Q V M p x M / o 6 0 a V U 4 d G v l 3 l T U D M + G e p 8 o D X 6 s V E S q V w f 3 D q h + 7 a v V M X z Z C q x 6 g B U p S c M Z 3 D c J W b 0 T d n G r 6 R h 6 4 q Z W T h F f i W x g T e T L I s Q u f h F Q I X E O 4 2 V B B x 1 3 8 t L c f l y k S I W t x + r C o o g m L P X X w k h 8 M P A L p P F 4 e H 8 Y w F V F G w u 2 E p M 5 m O 3 5 7 1 6 + l C B d V H T U o U n E U C f F V G 2 j O k 4 S 8 i 5 z X C f 8 k o a g R X l N B R Q V H a M E k r 3 C K N m 7 Y o L L H p W Z L 5 v + k R G u Y D k n F g R W p v A a 9 / j K 8 l H 4 n j X W N C P m D K K W L + O j 1 1 + P 8 c 8 9 H L l r C o h l L U E 1 0 s G j O A l x 6 6 W X K Z / v S F 7 6 E q 9 5 3 F Y w p E 7 7 1 D / + K 0 + Y s w h e + + M W 3 F i g h S c G p X 1 y D l j M b a C X o w B P P x j h R H 7 v + 4 / j N T b / C R z 7 4 U Z V p H Q 9 G a E l C 0 I z G q Z 9 T i A X j M F v t s D n c 0 O R N W F h B S 8 5 n l E 3 K x v c H l f A c T x I S n z w Y Q e O 8 N r U A C 1 n L M s t m A V r I 9 p o v c b A k g r d g w U L 6 J z a V z t 8 + o x M h Q j Q R E M m M j l F j S w G a W C i x H D t 2 7 k A k E V B 9 + D p n d N D C a j k R W i W Y 0 u h e M P B U o x U J Z K g F 1 r c x T I K Z + 2 j t h K Z 3 T E d H Z 6 f y J 0 8 k E T h Z E 8 r m U j C 5 O I n 0 Y W S 3 j c k j 4 / A 1 + d R m B 2 9 G U T J 5 g 6 f M v J k k x z X i p 4 9 3 W P 2 d S 1 I p h X V U H k E 0 t l Z Q s R l h 7 6 i C e 6 5 0 D 0 q g Q E v n p E U y U 6 O L R W 5 c V K d C w U 8 9 / Q z i Z F K N 1 o A N u 1 5 B c H w S N R 2 V i B D C H 1 9 B U C 7 l L h 9 C 1 T M q q U g J x d p r E B 6 j c u L 4 y P N O L U 9 I E E e + V 6 5 0 p R U 5 9 r r 4 b l q t E Z / 5 7 G f w 0 / / 6 L 9 z 6 2 9 / h l z / 9 C c y x F C p s T p Q I D 8 N F D S Y k P Y l W I k i F k M j G 1 B q m s 8 6 N P I U l k y x B d p y U N U X Z w H v T j p e x a d s W e O w l t H i L V D x U w N F y b Z X k F r b N X E q B 0 a K Z f q w o 2 J N R n u e T 6 K U U c M 6 s y i G e 1 a i N u W W u L r 7 8 P H z l a 1 + E f 2 C C / t J s I p z L M N E z i s b G B p x 5 z p n 8 s h b z m u f h g h U X w q V z g M Y S B q c G 7 k o j l p y 9 i O N S e O u e E q 8 S B 1 H S P G Q y Q 9 S s E n I M 9 g f o T 5 G Z E 9 Q G F S 5 o f X b o e R g 8 d p Q s R p g 8 V m Q 5 S P H J C L K E V u L g 5 j I Z W g w O a F O V g j 6 C b + X c 0 i s u 1 E t h W t i M o d 3 9 s F Q Q 9 / K B t a W y o y g b B e z c v R s z O m f i k k s u V l v J S O H g e k J O a f R R W 1 u n y i O k b k e a t k u H W F n 3 0 W n 1 K n B R X V m N T 3 z y k 6 j g 6 7 I Q d 6 9 U 5 R 7 q U m X c 5 1 7 8 P p r z M H H y P s x a d C b S R Z P a 0 O x E m r J a g U m / S r G S Y k P x S U 6 V Z E u e 2 l n 1 t P R B C p i V A p Z 4 w 6 6 G 0 v Y 4 x E N 2 K J T W Y J J V L 7 6 T n w h B i i V F 4 M e 6 / M q f c D V b 4 f I 6 Y D X K u h O V V F w P m y S + U r u a H C a U 7 B x a + h x W k z C 9 G b f S X 5 w 7 Z y 6 f / V 4 q K R 2 W n b E E 6 X i O T n s 5 c 8 R m t y n F I r v U S 1 2 R K B o H l W F M W i g j i 3 H / h M r T r K y u V C 2 7 p J W y i x B J t n 6 R i t i J y Q l I 9 6 E j R 3 u V X y u Q S x Y + p f b q G / / 4 T 0 r b i 0 / z x z / e i Q 9 d d i X i Y x N 4 5 N 5 7 E I u E M X f G d O w / s F / t f v / 4 0 0 + h p 6 9 X 3 d 8 f b r 8 V 2 7 b v w N a t 2 1 F V U a F 2 x O j r 7 U G V z 4 O G h n o + Y E F l Q c h 4 H R y n A q C g J 3 O E 0 N F x + s U S 5 H k j J S d T M F L Y x P I a C f V k b U o s n c 9 a o H X P Y m y / n w h K s v b 1 N A w l p E I p t U W q B E 9 K m j z o t q o 9 z A w 2 W S I y q P 4 l 8 q z C H / L z 1 U y J c k 2 T Q U n q F E k 5 d Z Q W p 0 R U U r K Z o K c 0 m 6 z S l 6 9 c 2 x T q l V 0 w T L C 2 u S G 5 i l P K X Z C t D N 7 J S P K u Q v 0 x V L a U O y F J B E W 6 6 P j a q z C y l 8 L k M x H v C n Z P I E d n M d s V Q P W 8 S l o X 0 X z S u 6 9 c A S r 3 K h B u i q k l g 6 N c n w U M E / / e c M M N + N d / + V e Y S m b F e B N 8 r D y Z x U 5 n t Z Q O w l v h o X n W I E 5 h N 9 E J 1 u t K 9 F E C G I 1 4 0 O i S R N O p p w E S 8 Y T K 7 W p r k 8 Y t 7 y w / U T R 6 d D i B Y p r + H / 1 L o + S C x V N w N T n J + G + 0 b L L p m T S W t F G o J V 9 R d v m Q y K U I k z D + / u d 7 o N N Y 0 L 6 i C h b H a / c i f m C g J 4 F G C u 2 R n Q M 4 a q t B R 3 U e t Y R L J p O V m v d r W L R g g a p u / i S V i 9 S S 3 X f f w 0 g m o 7 T 2 I / j s p 7 9 A Y e h S V b e V F Z X K l / j b v / k b V e O z d c t m 1 F B p H T 7 c j b / 5 9 G c 4 v m P K Y k r G 9 T 0 U C l F u o s y k G F M C L V d f d a W C s l J e / n n 6 p Q J 7 Z a t U 0 U m y 6 f Q / f v 0 f 8 B t a r E / 9 1 a d w q F s c f p / K f 5 y M R n H V p Z f j p 7 R k / / A P f 0 e 0 I W 3 b g D v / e A e W L j 1 N Z a I I 6 v j k d Z 9 A r p B S v s 8 U y f q a Z L w H a L F G B g 6 g v c G H i i r C o h M o Q Y H K R q h E q D A q Z 3 n V a x N h C s J k i D x m V s o 6 Q S R h c 9 u Q I D S U v Z n F 3 R i k k F V X O m C x F m H R l x e I T 0 b a y a 4 Q I k N x h C f i a l 1 E L h Y d j i M 6 Q u f r a F K V b Z t s V u T p y B V 1 G R 4 F O O p k 5 d u K p N E K u 3 S R p b U S z h F c K 8 e J F x N c H x t J w X 8 w j A R / N s 9 v K S c z 1 v v g 9 L n p / H o U X H Q 2 2 p U w S X i 5 m C a u p b Z x 0 J k U X 0 7 8 D d k i V H 7 K A m 1 Z 8 M s / 5 X j t N f p i Z L x q 6 U B E U + 5 y O 6 A x 5 O E k 7 s 7 Q d 3 M Y a S E l c T S X 5 u d S M B N i a E q E H d k x W q c w z M a E y m S f I v G / E q m E S n 4 V / + y d k F Q q B 4 9 S s 9 k o / N l i 2 Z + j U E s A 8 U R h E v s 3 S e d b C u v q 6 Y y L M E n i Z S D o V 8 I k F K B 1 s z u 8 y j q K c h E S p R c Z j 2 F y f 4 B K y k c L P 4 A 8 G c B t K y F b p J 9 I i 5 e h 1 R L r I 7 3 U z z v v f M W Y Q p d c e j H O P f c C T G / v x I Z X N q i J a 6 L w f p H + g Z T J j 0 7 4 1 W s u p x e f / 5 s v 4 H 3 v e z 8 e f v R R l S k v q V S i O u X e p G e 5 0 + F Q j W + u v e Y a J U x K W w s / c O 5 E 2 O V 3 q W Y Q P 7 N / Y E A J 0 O 1 3 3 k 7 r s 4 3 P K M / l w I I Z s 1 T r Z l k Q D 9 I i 3 H f / v b j n P l o x W s n J y U m + 1 w H / u B 9 a W l h p 1 H k 8 S R m P W O t G X w F L F k w j z z h V Q x p J 7 C 1 D 2 f K c S q 2 a q E o z 3 Q h F 8 s d Y G B 5 a X l k e i P E 7 W l o 9 U Y Q l b Q H u d i f 9 t A L a 3 G b K R B S H J 3 Q q k P F m p L W 7 n H B X + 7 B 5 2 1 Y M 9 A 8 p r V L R X E s H u g I m N / G x J Q + L h w 7 x w k Z s P b A d + w 7 v x 3 b C r / 1 H R l F T b 6 X Z 0 6 t 9 i S S S J d j 5 e H 9 C c t W G d o 2 q N s S S I w Z q X 6 k 8 H d 4 / g O D I B C b 7 x x A P x F V 6 T D q R L F e q k i Q V R s p B Q l 2 j q p u p k A j M i U Q L j Q 2 9 J o x T A G Q F P E E L K u s E N o 0 V X / 7 c V + C r L D c 5 E Z J d J d q 8 4 s y W K J i y r l J O t Z I j U Q g g U 0 g Q y h r 4 O R n 4 c g B j k B M v 9 U 0 S 3 J D u S s I U p 0 J i / s f 2 + Z E c I 2 z i 2 G Y J G + x N J j Q s q 6 G v m F C h W q l m F p K J i 1 L w + 4 K 0 r h S A Z i + t 2 D H r G A q G 4 X S V t b S Q p 8 a N c G S U f K x F N p 5 F Z D S G w N E I c v R r J a k 0 R s Y Q f 6 1 t m g X z a u k X U m P 7 + a i R n F b B 2 8 s u v Q Q 3 3 X y T W i g W H + m O O / 6 g C v S k k 5 P s B y z 9 J A q c S x k T K S U J h Y K K E c 1 W W R M p q v J v + V s K 7 8 o K r O x 7 S l 2 Z 3 L F 8 b 2 p c h e S n t A M I 0 M 8 N E f 4 / s / o Z t L S 2 Y P G i J a g j V P / O t 7 6 N n / z 4 J 3 j f 5 V f A 6 X S o j A e Z Z q + 7 A s F w Q B V 3 f v S 6 6 4 k g L J i c m I R 0 C 5 4 I + D E w L F 1 n 3 2 j d F X G O d B Q g H 9 0 G s 8 G O D J V 5 Q W V h y O K t 7 M + V R 9 6 c R V Z D 6 M f z S i c u C + F V T D J D a L U r Z 1 c T k d F / N x n g b n I o P 9 7 Z S G s V p P W n s q + J B D A x k k e M F r F A f j 6 R d F / / p 7 + 7 I c O J f O a Z J z F 3 7 j w 4 P A 4 8 9 / R q d B 3 Z j 9 r m O v i q v J y A S Q w M D a h O r 8 t P X 6 b 2 A l o 0 f x b 9 G 2 q e g o 5 W y i E 8 S I k m s 3 K Q d f R D 0 h I V S g C + + m r Y q x 3 w 9 0 6 g a m Y l X A 1 O 2 K r M a g I k / V + 2 A 8 3 Q U k x t h S M k X Z Z k M 4 J c O q 3 y t N 6 M p A 6 n g d q 8 h / h Z F v s o o 8 h O J O C h j 1 J I F O h 7 S U H g s Q + f h G T C 0 / k o s q U 4 z 2 W E w 1 B B j W Y C E S 2 0 f F 3 K V W S d a i p 6 d 6 o k J Q V 2 l 0 s t R B d o V V 3 0 l a b y G + P j a V S 0 V S H Q H 1 Q t B v a M G 8 n Q W k K z v G r G f / w U S R c g g U N T 1 5 c A U T 5 J j 4 b j a i e M t Z M J b R 4 n U p N R I g Y q A 9 k c 4 F g j U h F + 6 X X u M I u P o c H e n Z t V O L i t t Q l 3 3 X M P Z s 6 c h a d l Q 7 F z z 8 H I 4 C B h B N D Q 2 I h B Q r 3 Z n X N x m L 6 K a l a j 1 6 v l E e l G t G v X D s L e d h V G X r N m j b I a B / Y f I q P S q t b V q d 5 / U u 7 w W t a G X v X p k 8 9 u J m y U h Y D P f O o z a o t R s Z K P P v Y Y X t q w X v 0 u y x 2 T 9 M O k F 0 g s W E 7 r a W y q x 6 r n n l E 9 0 K W 8 w l n h h c v h V C X 8 X r M H B v t r S O J k J J 2 s 1 j 6 7 G h t 4 j l d e f h m V t f X Y s 2 M r Y q F J d B / a C 5 t e N q q 2 Q y d + E A f A 7 L N g 9 x h 9 Y 6 I g F 8 c y T 3 d A 8 g q F L w V R R I Y i K p L q o v 8 k E Y m D f h M S V F Z i G f X H W E S z 9 2 i g 1 F Z p I m b 9 O v 7 x H 7 + u c s s + + M E P E P 6 N q 2 z p 8 8 4 9 F 4 8 / 8 Q S h w r m q b d I v f n E j / u 3 f / q 9 q c r J v / 3 5 q v U s x f + Y i / O 7 2 3 6 r Q s 7 T Z / d Y 3 v 6 O c 0 e b 6 J s y b N R / 3 P n Q X P v 6 J j x M u P K y s 1 l V 0 S i W V R J h i 4 s g 4 K m e + p o W F J g 8 G 4 W u o R o T a y N M i d T 5 v T k H C p F 3 D R k z 3 p p H r m U B N o / S 0 S 8 B J Q V S l G G 9 B 2 W J C C Z O m R G b U O 0 S H q Z Z i O w 4 O Y c n 8 D m q 4 N 2 q g t 6 N E I I W C b G h P T S h r H u L A H k + T 3 d T 6 v I 6 z 2 o W x W A q T G j v m 0 5 q c K L M C V 8 R n q q A / I / m U A o M T o S Q y g T x y e X 7 f 5 8 D A o Y O w E X 5 Z J E V I Z 1 Y O d r W z i E C 8 X K C X o W a W x c 9 k n o y 9 5 l H M W 3 I m Z r V W q 0 B N Q 0 O D g j e S R 9 j R M U M t H 1 S 5 a h A I T 2 J a a w e t Q 5 + K 6 I 5 O D O G Z V c / i A m l + 4 q p E e 0 s b l S D 9 j G Q K h 7 u 7 y P R N a t l A s r R F Q Y n l E l h e J l 6 f / t t r l Q x i + W W / q z w / b 1 Y W T m C t W L w p G t 4 9 g t q O R g Q G J 1 S E U T 4 j 6 0 t i + Y K J O B J 8 F j P P d 2 T g C F p E 4 R / L g D 8 Z S b L v y y + + R M i e Q n h 8 G P O W r 0 R 0 I s I 5 p o t C I W l o a k V d V S t G 9 g 3 B 7 L D C Z D c h o + M 4 0 9 1 o a X Q h O D Q J T y v 5 j 9 p f r H A s E I M u R y v O e Z G F f 1 O j E 6 N R H b z 0 q z z H d i b R N n A C l D M v G s 3 u p N O a J V b t h N v l U S F i C V e f f / 7 5 W L 5 8 O W + w 3 K h F B O e a a z + A L 3 z h C 6 o W a j w 0 r J p 0 f P f f v 0 s N t R i 9 R 4 / w u 0 F U 1 V U i X o h g Z H w E s W R c t a q 6 + J K L U U i W Y K D 2 H S H j S j f V E 8 n M A Z 4 4 M l a O A r 4 F 8 R k x F C K c y d C J D E T R N K O W D n 9 S Z S C / n T A J G b R W 2 H S V S l O J M A k D y 4 7 e 8 z v r 6 Z y + c 2 E S K h D b S 9 h X N N 6 J w i R U 2 e E F Z V d B i C K F b / Z J h E k Y s + t g l 1 r 5 D / f H k B r P Q 6 8 x Q + u 2 Q G e R B o t B h M e i c H k a C A s l N 6 + A J l p q W f S d i B E W x X V q b y e B 4 D K x N f Y c P v y B 9 2 N G s 4 / P m M T l l 5 R 7 w M + b v x z v u / a j O H 3 5 a Z g z e w b c l V Z U O a o x e m A Q T f W N q p O T w C K x I G e e c R Y a q h p p + X M Y 7 5 o g L N V h w c J 5 8 N B C y u J n 2 S o d L 0 x C 9 O O y V A K c n 3 Q 6 z t 8 T v H 7 Z v 5 L F b I 6 W S j 4 V C D 5 1 i D W Q o B c I e 7 N Z 8 X 8 k 4 F L e 9 M x B e O m k D 5 8 c j S J C o T 7 C c 2 8 O S N J z G W J O U U Z y F Z M a J L O 0 0 E Q K v f t 2 q 8 / 0 7 t 8 L g 8 W A 7 g N 7 s W X b D r 7 H 8 c j Q 3 5 5 T D 3 u F Q 3 U 3 t m q I V I p 5 P o k W x a x W J Q 9 H B 9 L l O S i W d 5 F J c u 6 M F g p W P K 4 6 N s W J A K Q V g J A 2 Q 0 f x / g c f U O 2 e r D a L E p q x i X G 1 C r x M p e C I z 5 F X n V 2 k t W 9 5 k m h d r A 4 c 7 j q s a k H G R v 0 K X w t l q V F k h w X p 3 e a j i Z a e Z 7 I m I F W 9 I n Q 1 v j q k A k m E h u h E z 6 T Z l i y L 4 6 h w r N e c s 6 N K Z W q 8 F U m P C Y Q i m F M p n 9 M g P B q A i d D n V L v c S k J q u U G L B m M j o 8 p v m j t v j t K 4 x 9 D n O y f C s h A n x v g W y s B W L b A l D 0 G B O l 7 z R J I x X 7 R 0 M T Q Z L X I J M g t x 6 1 g 3 / c 3 h J K J e H y q W T k N I H + M 8 D a G x c S 4 i h w n Z 8 m Q G g 6 z N 5 D G X Q j q z O o 8 a R 5 7 a s 6 C g s Q o U F M m w P L 8 E d 7 T I I 0 r G k z W Y 7 L H A j o a f c 9 a Z 4 J 3 h Q o Q + z N j + E U w j x L v s 7 M s Q 7 J 9 E h t Z b 1 t K s D i K L Q 3 6 k a G F F Q E S Y x D L J + J 1 I 8 i z l k H I 5 r H w 8 l d 9 7 / X e k h 6 P 4 0 n p T e Q 5 P P K d F I r K p P G a O m t C k N 6 J A W L k z 5 K f v V z 6 3 W O X t + 4 / i 8 E i c F r Q H Z i M t j 9 u L B c t X 4 O D u n a p N t m w 6 I O 3 P 1 r 6 w C n E K 9 d E j Y S T T S f i m V S i Y L m N k M O v o O 9 E H p 8 8 v m 1 0 E B i Y R H Q 8 h N h n h 6 1 b I J u d S L + W k u y J X D q i N 6 T i f f / u F L 9 0 g i a L n n 3 c e e U F L j W T C p k 0 b V S f W i y 6 6 S O W m P U O s P T Q 0 p E 5 + 1 h l n 4 8 C B / V i + b D m 2 b t 2 C 2 b N n Y s + + P d i 1 Y y d 2 7 t 6 l B O p c w s P d e 3 Y T E / v R d e i Q i u B I 2 6 9 o O I L W m h Z Y n B S w c F x F 9 E 4 k K d f Q F P T Q k O E M d i k g e 3 P h e L m P j r 6 r A C 0 h k c 6 s g a O B 2 l S C G O 9 Q G G R V f a h / A N X v w l 8 6 n m R O M 3 G p J Y s R q r 5 x u x + B p 5 m c R v W w o N a g A r M i M h x R u W Z T J E w 2 T K d b l z U p 6 F j d U Y P B g Q D q 5 l a o u i G J D w i c 8 9 a 4 6 b t K 1 v Y w K j z N G O z p Q X V r 5 b G z n B r J G k 6 c A i V C J f B W Q I s / z r E n Y p F x l I 5 J m f E M m j u a Y b b b k A m n k a a T n 4 i k 6 M + 4 k A 5 R c 6 c y q s T j V A M 2 b 0 d S + 0 b 9 T V + R 5 5 W N + k 4 g G d P 4 W B L S 6 6 S 6 1 q n K + r v j E c R p 3 a R S O Z X Q o o + K 9 Y y 5 N X A 6 a N G J V G L + S Y Q m x n A O X Y 2 a 2 l r y u R n t r b N g o M I y l 4 z Q 0 c L X d X p h 2 H w H j O 2 t c N B / 8 8 d D C O 4 Z R 0 p P n 8 l h L l c r k P 9 d l W 5 o e G 1 Z S 3 T V u A j h J + C p M m M g Q h h u p g 8 c D Q V L E n U S L V N e 3 T 6 2 V y h V t L w m f 0 v Y U 7 Y X U Z t F k x H k t X L l r j j a W v z u 9 7 d i y a I l t F p m t L S 3 8 3 V K d S y J v v 4 j 8 H g r V B M N U T T C P M 2 t r Y Q r A Q q T V e V m n U i y A G o 2 O 4 h f x 9 X W L 1 O B i h O p a 4 I Q j Z Z s V o 0 s N k d g 4 X e y h Y T K P 3 u n J G s z 8 o w S y X s v J C H s R J A Y f D S E a g q A a E v R X v I E Y k 1 j x O Y 1 L o 4 t X 5 C U L I v V S c s z j K o Z v l c 3 3 5 Y 0 q M P d R + D O V a B u R i P G e g h 9 K 8 z w 1 J 7 c V x g 9 Q M v l l 0 3 j y P C l c T T N b l J Z E q d K I u Q T M e n c U 0 K m q I G F f p j c t 0 C Y x Q 1 Z G D R F Z K J Z l R 1 j I O x 0 1 D j V J t x p w q I q M p R R E q X 7 / P B 1 l n 3 d t 1 K A p 0 K y p 5 i m a K J V C K l s 8 Z P R 0 L Y x K i E H u p N G + u l k d D 1 h L / / Z y W M 7 + n K Y 1 W i D z 1 l 2 T 8 r r q 4 I W Z C Y E b e X I h 5 J 6 R P + M Y y 1 p c a I M n L H t S D 7 8 f R j n X 4 j 8 G V + h N Y r y + 7 Q 8 E w k K k A 5 G Q s H K J j 7 7 g F 9 l W + h N k n x L C 1 X p V G 5 G h s + d d D i h + / u v f P U G z T G + F u 1 Y D k + / Z o r l b 3 E K Z Z V c X j v e T K v P F m S H h q 1 Y N G 8 x m p o a 1 W q y L L 4 K d J R s X M W k / H h u s o D a l j q M H x 2 F t 9 2 h T P v J S D b / s r j 4 H T q H s h v F y U g m e z C k R 0 d N j l h e G J a w x S T b b s o O H 6 / P a p Z n O Z n J k v U e 6 W A q J A M / M T a m 6 l n e C 4 l A y V 5 P B X q 1 p g q 7 a i 0 c T u n p u G r h 5 0 + x p s Z j C F f W Z G T x W p K N w 4 E A n 9 m i u i Q J R C 7 l D P D N a E C J l t d a 6 4 C 3 S v z M 8 r 2 + 9 r N M j k o 7 r 5 t F a J R K x e B A / / 5 B t Q Q x O e z H J G F a Y D C g o m Z a g V I n 2 X p T l h M q y I m V j i J q n P x p L 6 K W P 1 N 8 j q 5 x A + d e w t h a t e l D m r 5 N e D A I X 4 u P w q X F w M g A 8 m b 6 b o S h s d E Y 0 U U B B s 5 Z h t p T M t H f O O p v T 2 o N k h Y z F U 3 A X m 1 D j k I u S b D U + a 9 S J l 5 u d k m P H z Y 3 h V x b b s O 9 a 9 t 2 L O i o 5 f 0 e v 2 W Q 8 G t 5 s z 0 5 p J I h E y w g H q R P l 0 m h P 2 N G V W U J 2 u p G S G 6 E Z t 5 Z h H + E d I S 2 1 d N q Y S V 0 t 9 M 6 G a 3 S 5 U h Q E z / P 5 y 9 k i n R X j J g 4 O g F 3 t U u V 9 9 s o r L p v f + c b N 7 y O / 0 5 C Z S E 7 O U n P u u X L V 6 r i N Z X c d I z K g i e 4 u Y D I U A w 2 p 5 3 w Z J T a u J w P + G Y k j T Z k D U p L T X m i f z V F k q J T 7 S i o B F I h Y c 7 k R B L a o m R S U M h 4 L 1 I S n d V E K M s c f G r W E 8 m f 0 K n e f k I y + L J 9 i m x N K Y u m 7 5 Z k s o o F w j r i a 2 c N I Y F F W g 6 X m V T u 9 / j i O I E i c T q 3 u 3 p 2 I B Y P q 0 w E q c E R 3 7 6 m o k 6 t p z 3 + 7 G P o 6 T 2 o t v u x 2 S 1 q i x 4 Z T 7 n f M s O U J 0 4 W y Y 1 k + v G + E V R V t 8 O o 9 d C B d t A / s / P Z n e q + A v 1 h D O 0 f Q 2 Q s Q i 0 b I k q I q d Z o s t 4 k C u X V 4 9 g 6 Q y X h t q z t y R V k n C U 0 L l u v S v R U o o 1 S z P n y K x u Q L W Z Q Y a l U g R i T 0 4 Q k I b v D b k U w n Y B J V 2 6 5 / Y 6 I f J M O 5 1 X p i J 3 K Z M e Q U T n 9 L k L S S c 6 7 l u M 7 k d D A K m F u 3 r / d p e O 1 N I h Q m J v r K + i i v P k y i 1 q k n 0 w T U + m U 4 r c S N q d p T X y O s t J N W m f C X N G C 8 e 4 R t c y h 0 0 r W R J Q W q U j L K V v j 6 J D 0 R 6 C h s U j 4 o w o 9 u a p c a q 1 U F o U z V K S 6 b 3 3 z H 9 + Q y y f J 4 N G M D i N h a W Q o + U 6 U 3 J O M i 6 z + h w m 3 p L Z I S 0 0 l P t a J J F u w x I b j q v r X 0 8 Z J F g f g L U j W c G x e f o 7 4 / s T P C h S R q k 5 B F V P W R U g E N N I f U q 3 B x g 6 O Q V e V Q s 7 A B + f A m T X E v M c Y T 0 g W 4 y R 3 q 8 T X j t + E 2 W K l N o Q R V u k J / C 5 I o k W S Q e 5 0 O x E d C 7 / q H 8 q V Z c O v N K F M m j 6 I J A H L N k E C N U S o 3 B o v G h t a V P s s y V J x G h 2 w e + y I J y P 4 w x 2 3 Y f 7 c + S q D 5 d 5 7 7 0 d n R 6 c K A p W T U 8 2 v z o k U x 0 l N l 2 Q B F D V J W L 0 a a C 1 p F A 1 x G G l t f A 1 u + j l W V B L m u K s 8 h C k O K h w L R r u G a Q W s h N j 0 N e i L i J Y X L S 7 n F 0 H w W H U U p g K i O f 5 N Q Z a N H q Q 5 v 5 V W w U i B 6 5 w z i / f e C H u F j Y q k g H / + 1 + / g n v v v V m t n 7 U 3 T E Y 7 F k N e U Y F J h 7 1 M j I + / F a L P w X v R I 0 1 U Q W N / m k 2 1 T 5 T z A s M B T + n B e l y A R W n z J Q k l F 4 R 8 9 r P L 7 T i r A Z J U M B T 0 l q 9 x E V P K M 0 k E 4 m B W / p 6 R K 7 Y V C g 2 H y B + e L M N d Z a + M 8 y r q T V V W K C 8 S r a K m g w p P 8 v o T a i F 1 v 0 f I 7 Q Z U W F 8 r r M W i l s T g + O V Y 0 k j C t N G u X h p K y g 6 d k H 8 j W / V K a L O 8 J Z J l y a 5 K B J J y U U C k d k B Z T J z 5 M i S e M D a f g 8 N K B p X m V h c e 3 0 l h i 1 c J 9 Y Q 6 S G S Y 3 J / E k / l O Q W k o 0 / o m k 4 c D E i H c d P r d K m 5 L u t 1 a T h 9 d 7 v Z D L C r f s E y u p P c e T r I s k 6 H D b K F B v d Y 9 T J N b 3 + M 8 F e 8 P w 1 d f Q E k y q / X s F z s V G Y s q B V n 6 h z a 4 W e 4 1 G M o z J w j G N 8 1 7 i a J n Z r k K 2 0 n x m d O I o d F k z Y i m O g V O P f f v 2 4 Q u f / y K k l 7 o E g C S T Y d q 0 T r X z i C y 0 S / u y C j K v F F g + 8 + y z a m 1 o 8 b K l W L t x r R r z t h l t 0 J g 0 u O / R B z F v 0 W y s 3 b K O 7 6 3 B t r 3 b 0 d n Z h G p P u 8 p Q v + O + O / H c m j U q + / 7 5 N S + o f u d y b d k X S j q n 1 l V 6 s X 3 b V j z 1 z N N 4 g Z 8 b n / T z M w v V z i Q v b 3 q 5 v K F A O I k 7 7 7 5 D R e U k 3 / H s s 8 5 C r D e C l E 5 K a Q i F c u J O i I 8 1 Z V 3 f S J L J 0 N c 3 g A c f e g g l U w G z O q b h w B i t A K 2 8 m / M r G S Q e E 0 1 4 h E r D Z k U 8 I b x i U i U 0 9 R Q m 2 Y n + R J J r 5 b P 0 + S P i u + q R K 6 V g r 5 E 2 0 3 q E M l T M V N x T e l u 6 5 E p + p I Z I S 4 o f V V N U I p 7 4 G O G h a i p j I d o i P K + l M F E Q R K h k n V S y + p 1 E N i 4 k V M y Y g k T I M 2 n A o T E 9 f Q s 9 a u 2 U S L 4 j D 1 B P 3 C 9 p 8 r L F v g z I E X / 5 6 l N Y t 0 Q L Z n m D 3 1 I m l Z J C v o 0 T j z r r X r 8 V 5 s l I / C d P Q y W 1 d + q k 1 k 7 u 6 U Q Z k 3 O m M A G N O w E 9 h U R 2 N q 9 t a U R i U N o b v / 7 D s m 4 l 6 f q y s n 0 i S c 3 V Y O 9 h l Y 3 + d i R 1 V E e P 9 G J y Y l z 9 L Z E p i 9 1 e z o y g e W 9 e 1 I b K t m q 0 r q B F 6 a h D 1 b R q + h c Z + j Q j q m 3 W J I + x 4 W G U / H T C + a y 9 m 3 r Q t W 0 / g p G w g n S R b I h C W V R L D 7 I D h m z N M j E 5 q X r 5 y R L G b X + 4 D Q c P S I a C E b 2 E g 7 K p 2 Y r T T 8 d z z 6 1 W y a P p V A Z P P f 0 k x 0 a P g 4 c O q 1 I V P i G I w d S u 8 r J V y 0 N P P g x n q w 7 P v P A 0 / S g z P n 7 9 x y n s J u z f f 0 A J p v Q Q l J y 7 K 6 + 4 U u 3 u O K O z E 5 / 8 + F / h + u s / p g R J W m 5 J b 4 x J P x W I L J X Q O f / o R z 6 C M 8 8 4 A x e c f z 6 G B v g + 7 8 + a 1 M N Z t C I T I S w f z 8 F / O M w j p E r Q x X K I E p U x C / P z 4 p p L l c D q N c / i V j 6 j 7 C j Z Z E 7 D k k 3 T K q R V k W O c C l o s / m B / P y b i 4 8 r a S B m N 9 J J Q M Q B O s i y 7 y D n l 0 B T 1 C I c i S G i T C O Q n a J H t h L Z G B I 5 E k O 0 P I k l k I 2 l i w 7 v 9 V O A 6 N X Z S 1 S w k Q m O n 7 9 i 4 t J b C Z a W F p G / b V E H U Y 1 e d q B K B t E J p T v q x k o u q T d M X i x F C b e 4 3 U E q L a K 0 s o L 0 i R w s l L X 3 V O V 8 l k Q V Z E U 7 w 8 3 m e J N g b R Y n M G Z n w v 5 p v d y I V C I M k G 9 3 u s a m O t G 9 H K d 6 g z e d Q g x I i 5 p 8 i G g N V o S k 0 J W Y C T 8 o w x Q i L t g I W j Y 9 4 1 g 2 D T a M c T h 2 Z J E V Y J V T S G B B I m d A b o F a h d T q J 4 S O 7 6 d A + Y 4 b S X L I r u Y T 8 x Q q p 9 / h T t h 4 V 7 S s 7 9 o n Q 1 T c 2 Y I L m f m T H O P x d Q Q 5 u O V l U K k 9 H 9 g / S V w l i a F c / z x V X S c W 2 W q P q P 1 c 1 q w L V P D o X d q J + f g 2 i 4 2 H k 9 G k E Y + N w w 8 t x K s J n r q Q z b M a R I 0 f w j W 9 9 E z / 8 0 Q 9 x 2 p J F F J o V S o H I R m Y f u P Y D a j e N B f M X E g b 6 1 O 4 b U U K s 0 Z F R l Q A r F a e S b S H d a c 8 7 7 z z 6 s B 7 M b p u u S i C 6 u g 8 j G A q r B o 3 S 2 3 v + o o V w 2 y s x c 5 p s + 1 O u i p Y I r p T B S H m M N I q R t c b 7 H r w f z z 3 / n F p m i E Q J b w k z J W C Q 4 H j J w u v V V 7 0 f X / v a 3 2 H 2 7 F l I E 5 + l q O H z 1 O o B a v d w I I 5 0 X G q 1 f H B 6 v Q g e i a m 6 u P G 9 Q Y R 6 Y r T a h F Z E Q E 1 N T R R s o y o i F a Z r c E t X K 9 l g z 0 H 0 w f E h G 3 U P d V H 7 g h B 4 B v n W Q O H M q S z y I H 3 1 U G 8 M k Q E R v I w S 4 G y 6 i F v v + B 1 + / d t f 4 e e / + A X + 5 Y Z / w / h I A P W z G j B 9 R i 0 q G m t R 1 V q n q h 9 s 9 T b c 9 c i d 6 p m E r 4 S / Z G M C g d T u J q 8 K 4 y e p A P 3 h A A 4 P 9 S B H O J w J F F V O p a m S f J P M E G p z s J Y 0 l 9 D s L c B K L C n M J v X 6 h 8 l 8 0 k 7 3 k A p P K 7 5 S Q u U x F Q l n U s T i P k Q n w q j o 8 K p Q q T h s U y k m U y Q V n y H p 1 s p R i I z E j 7 3 6 5 u S o s y P Q N 6 n q h h L x E r Y P G p W / s 5 U / B X q O x G n + a S n l Q Y U h h N H v v f c + p C T q o 6 W 5 5 / 1 J v 7 Z 4 g B C U D r S 0 N 5 P e D F s P D O D g 3 m 2 Y V k W G P x a I O J F E d m h n V O m C n E c y q I U 5 J a R + 6 O A B a j p g Y s C v G M O S d M G / P 4 x K U 4 3 a k N t R 5 0 P B U d 6 q J z I e g q P R j q r Z P h 4 e t c Y k 9 U m C 9 a c M p t z 3 E A U 0 n o g i m Z H 0 p z R q q 9 v R v n I 6 K u a 4 k d E n k I 7 m V I b 7 V 7 / 6 V f z o + / + F j 3 7 o r x D n G E 5 t C y r + Q 5 L 3 J p v R v b j + J c y c M Q v t b Y R w 2 Y x a O 5 S 8 v I M H u n C o q w t z Z s 9 R D T h / 8 7 v f K z / s n L P O V E I h 1 k 7 q o C Q J V y u 3 x / k X S y 2 v S 0 m N 7 B o p D O z 3 B 3 H f A 3 f j s o s u x 8 d o o U T Y Z G M 7 8 X O k D b Q k 4 W b z V A y 5 N H L Z h P r Z 6 M 6 j x q s l e t D D z X k d 9 t Q j R i s y R B g 8 S Y f e a D H w M F L Z a Z V F E b 9 z / M A I L j r / Y v z 8 Z z / F / y X j c 1 g w e m g I Y 1 0 j / D m M w X 1 9 K F m B 0 5 Y u Q 8 v C V q Q m x G + N I x U u q u 6 6 B c I 6 S f m S X n + Z R E p F C j X 0 m W U O / + Y z f 4 O f / P i n q v / H 4 6 s e J 3 8 l s b 9 r L x 5 + 8 k F s 3 r W J k N y k 9 k 3 e u m M b 7 r z r j x g a H s X q 1 c + r d m w / + s / / x E 9 + 9 g P 0 H e m H l n L + 2 H M P 4 f n 1 q / G D H / 4 A w V y E M N G l o r Q 1 8 y g L T z z 2 M C T 4 d H y W u J R h S y q L C J C T A j Q e P 2 Y d K D D W 3 D g l M 4 8 Y o Z V F u r C S B P u K 7 S i f 4 x j X k C T N w 0 T f S q + 6 z L x 1 / w J x B s f o P 8 g g S w a 6 z a n D v L q c g p v z 6 3 P q f r S h J H L D C U Q D C b X l S C Z b w L 7 9 B w k 5 i s o x V F q F F s b K h 5 P U J m + r D / l g H p m R A Y w S 9 i R H k w h R M 0 b 6 O d g E 0 C K Y c g i 5 b E b 0 h 8 p r F 1 L f I x u u S Y 8 I 2 W K y i c y u C 5 v h d l S g v Z Z w r r 0 S F U 3 V C O f 9 i E U l 5 4 4 Q V S O b C y R g q z L i 7 X q 6 i 5 U R e 9 2 3 a w A G l 5 E j p o e 5 o p x / J 1 E 3 j 8 / D w S u n 5 b S 2 N C M w 7 i d 2 D 8 L T 6 F F Z I O K j S P N 7 6 W s w N j 6 q N v y W 5 p k S v M i r U o k S L d o S 3 H b H r a j y V a O m u l Y J k I F K b 2 b H b P Q Q r p Z 9 Q K C x s R l r 1 q 2 h t Y r T D 3 t a f U 5 y 1 T Q U F p N a k y g X M E q z z i 3 b X 8 b z t F A C e e P x K H 0 6 E 6 2 X 1 K l J w 5 Q y L x x P o p w b O W 8 W f V H 5 5 L J h Q u s M G + o 7 H T i g 8 0 F L / x s t l R j 1 V i P D 8 f T O 8 G G M Q m R x u D k H d B H M O d Q u q E L d w m r 1 0 9 5 s x t B Y L 1 L 5 G P y 9 4 2 p / r J r p F N S R C O 8 5 i 4 q Z L l r 9 W i K A S i o z L 6 q p 1 C w e o + q S N T w y r C K 4 8 + b M w S D 9 z y I V 0 j P P P Y k 0 5 + 7 h x x 7 C x u 0 b l Z D L 3 N g 4 5 9 L P X E r u d + z a q j Z i s 1 A Z r F n / H C p r f a p H i U B k W R Z 6 8 a U X q F B o J a N 0 i Q o c q / a 2 t h t k 5 4 J Z M 2 Y q W S j 3 u N N B R 5 V s 4 k C 4 r F q a b B N v h p P O y b z 3 3 g e I 9 f 2 Y s 3 g O 9 G 6 b W g c S D f D T n 9 6 I i s p K h c / F I s k g y 8 2 p w E J O q x b R p A r 3 Z N T j l 8 R K C r K T 1 m 9 C u i p Z o d P K j n 6 S K B t C Z i K F d D i D f D i l m r f I / r v d P V 2 q T d d T T z 2 F u t p q l X M o j S R r q x v R N 9 a P 9 a + s x 2 R w H L P m d G L P o T 3 w E b 5 M 7 + x A z 2 g P e k d 6 V a 5 i L E T h j M R g t 7 l w 9 H A f 6 i 3 U c o Q I I x M j s J p c O H J 0 m D A i q C p T p b d f V i t l D r L D e A J x q U G K T K B l d i O y s S w 8 h D J x 3 r t 0 B 3 q 7 x U 3 i A M i 2 P 4 W J I i q q K 1 V F c v 9 g r 9 p V X s b M b L Y i X 8 z j E C 2 M w L q + w c M q e z 5 N S C w p S 3 u 6 d m P e t A W c K 5 D x X H h 6 1 d M q M 0 V 2 a n S 7 q Q z a W u D 1 V G D V q n I 2 u f w t O 7 Y P D A 5 g 7 f o X M G P m T L X p m E C z F a e v V A 1 t Z H t N U S I D 9 E 1 O X 7 G M l t q r O g D J 7 p F G q w Z z Z 8 3 H J A W 2 l R r + k o s u 4 G e n 4 W B f L w Z 6 e 7 F o y V I K n 8 x h 2 f q r e R c G O E b y a 4 W 9 X L M 0 9 b L U f H G o 4 b O V l A L X U X C l x M l P F F J t L 6 8 Z n U i y l G C i C + G t 9 M C u q p 2 L m O y Z V H 0 o J A J Z p M 7 u H e h W J S N T y b o C 1 2 R / 4 I M H D 6 l 0 u h f X v 4 g l S x c p K 6 c S f W 1 W j E 1 M o O d w D z 7 z 6 c + o H e 5 l F 0 T Z N 0 q K S i V J / O q r r l K K d v X q 5 3 A x r f Q t t 9 6 K r s O H q E h z K i X v 7 D P O Q V 6 i 2 S N J 6 D 7 6 0 Y / e I J s / L y C O 3 r 5 9 p 3 I K 5 U P S 0 E + c 3 i R x 4 U D P H s R j Y U 6 S F 0 + t e k r l d z U 2 N 8 B M 1 S U b L E t W x Z y 5 8 1 S j f B l I e Q i p S d H r + P 1 g U o X B p T L X 4 n E g m t W r T j 7 R Z A n h N G E i T X 4 4 R e z s 4 a D y P N L p S E d B L e Y z x K d Z u F u o y U p k w E q X a m c m m n U 4 O I D h 4 R H C n N l 4 8 s k n l b B I w 8 t V q 1 d h 2 f K l H L R 1 K o / w m d X P o m 1 a G 8 a H J 1 R H U e l X 9 / i T j / E e S 3 h 5 y y Y 0 U v u v 3 7 g e s 2 b P x O 9 v u w V O n 5 O a W a s i Z g a j A R t e W o f D A 4 c x E S j v p v G r 3 0 h n m 0 P w 0 V f z N L p R 3 1 w L E 7 V 0 O p S F z i o l K 7 S s V R J 8 K T P A i S R W S d L 9 e / 0 G R G J p T F K 4 p b e G t 9 p D 6 F N S / b J l 4 o Q x x Q q d v n y Z U k g l D e F T a z X i h R C S + S Q u u v A C j P u H 1 Y 7 m 9 V X 1 u O S y i 3 D W m S u x d O l S 1 D T U K 8 g l X X R f 2 b w Z n / n U p 3 k / R c 6 l V m 0 + t m T J Y j T U N N M y 1 a k 9 Y S f G J t H R 2 Y 7 l y 0 5 H g B D + 8 J F u v P / K y 1 R 5 e E 0 d l a M h T Y s Q V W t 0 T l q 6 + q p y c 5 7 R E T 9 e W r e W 4 + x D C 6 9 p p o B K Z o 1 A / 7 L l L 2 9 f I / N V D s M L g i n / L S R 6 l g Z B 4 R k 5 J C Q u f 1 c 5 R B m L Q u L n + I b U P c n f c o h V l p 0 p Z d c U 8 a E N 0 r L Z p l d t z q o 7 a l V W / l O r n 0 Z D X Q N R F 6 0 N z y n 3 0 t N z B N u 2 b s N 0 K o F z q W D O O / d s W u I E v v e D / 6 C f G U Y j 7 1 8 + I + 0 V t m z Z q o S s Y / p 0 p W i k 9 / y F F 5 y n A l r i P 3 Z 2 d u I J 8 t w / f + u f V Y 7 q A b o D l 1 x + A Y L j A W g K G m i 3 b d u G u X P n 4 N l n V + O p p 5 9 G B Q d 5 K 1 9 7 7 P H H 5 W n w o / / 6 T 7 z y y s v Y R M k 1 m y w q V L t x 0 y b 8 5 t e / x X / 8 5 w 8 5 e a I F j L j n P v o y q S z W E o e u X f c C n c D f 4 H e 3 3 K J C c 1 J h O U Q G k F 5 5 G 9 c 8 j Z m V 9 B m I R e v d x L x k n p n V O T X A o l G y C V o m + k S p c W q j e i c f S n Y 3 i G O i Z w S B o U m k O R A B Y n r J D 0 y l Y m T S E q 7 5 w D V K q 4 h w y r 5 Q D Y Q x h 7 q 6 e W k 5 q Y a + R h L 1 H G S 3 z 4 X F h E K y Y 0 O I g y V J s H 6 a 9 Y n J c X U e G U z Z d 7 W D f s b c u b N x 0 U U X Y 8 a M G d R G h 5 G i r y O 9 F v 7 6 r / 8 K C x b S i a f 2 l s K 0 s i a m z Z E E a a N M P P 9 8 E 5 K 3 r L T 6 N l 0 a 0 Y E x L F x y G q q p h L T 8 U j 1 9 H m H A K V I a m k I m w l V d V Q d p P V 1 N h m 5 s r K e y K S h f r q 6 i C U E y d p x O u C R 8 i i D Z T W Y 8 / e Q q / P L m m 3 H J x Z e o T B U 5 h w Q a J G N g 3 6 G j i J M x M x y T H m p Z s f Q / + t F / 4 Y c / + h H W v f Q 8 / v q T H 6 N / 6 q f g + 5 E q B p R P J X C 2 q J F e 9 y P I a 6 j w y M x b d 2 x V S u f q q 6 6 G 2 + t W y c + b X 9 m q I p I H D + 7 H v / 3 7 d 8 m s U Q q y i d c G v v 6 P 3 1 B b + Z S b u Z Q P Q U L q d 0 I x K X L U 6 M q t D U Q o c y X 6 l o W k E h 6 J F k v H J a l g k P o 1 2 W F e u v J m c i n Y q a Q z 1 j T W r H o e e V 1 O 9 R q X b V 6 l r d r o 7 g n 4 e 0 J U T i 6 l Y K / / 2 M c w v X a 6 u q 4 o Z O k G K 5 H L p u Y W V f s m a 2 y y m / + e P f v U 1 p 8 S l J F q Y Z l j q Q 2 T h q T V V e W t U r / 7 / X 8 n n 6 9 V 9 5 p M 0 Y 9 q T c P Y z r H 5 w Q 9 + c M P K l S t w 6 y 2 3 4 n O f + x x N 4 V K 1 W 4 R 0 Y 5 0 3 b y 4 e e u h h f P p T n 8 J 5 Z 1 y g F m d l b 9 a / / d v P Y s X K l X j w g Q e x c P E i h V H v u f s e X E g o 8 O i j j 6 o 9 Z U 9 b t o y Q Y x W m d U 6 H z W j D 8 + u e 4 8 C 7 s G 3 b F t W p a O m i u Q Q + k n H 9 W n 2 + L H x a 7 E 4 e 0 g q s i P R E j B q I p p 5 a s n Z 6 D V w U M F l M 2 / T K J l h t d p X h v n H D R h X x E u y / d d c u V F F j v r B 2 D a 6 7 7 k P K Z E v z F g k l d 3 R M V 0 p D J q y m p g r d 3 d 2 4 k J p + 3 b p 1 t I x a z C Z c 2 r F z p 2 K g S y 6 + W K 3 t T E y O q m i W 3 O / 8 B f N V N s X l l 1 3 O g S / n f w m p 1 X d / m l B E N H T 2 1 a r j N y P 5 X j 6 f Q L B v E L V 1 9 Y h P x m A i z v c H q C z o m x x f G 3 Q i i c D J I Y w s T U h y w S w x f a 3 q + S G N H C X D X Y o Q Z Z 9 i e e 5 l n I O i K k c v W 4 V w i t a j S M n P x 9 U Y S G 2 a w P Q V K 0 7 D 4 s W L V W P M m n o P 9 u 3 d S 2 t N S 0 B l K H s a U x w p r A K 3 y l p f o y t g 8 b z T 1 I b h 0 p t C F I o E K u o b 6 n g t r c r 6 E A j u o L M u I X f p 1 i v h + P d d c Y X a l / a l D S 9 z H m g B a + q x + r n n M U Z E F A h I V B W 4 + 6 7 7 y C N b 0 d b S S V S U w Z N P P a H m R Y o U G x u b U M i W 8 O h j T 6 K L C n P 7 t p 2 q O 9 H P b / o F P E R B s l j / L F G J d N v q m D k N B q I G y S K J J U I K E l 9 w 9 v k I j w Y h m 7 v J O B 8 6 1 M V z P U J / M K E i p 3 O I V O o r 6 7 F z 9 0 5 0 0 1 K v P P 1 0 B Y 2 l N 7 1 A y F m E y N X V F a o x a S 1 5 7 5 z z z s G K Z U u h l / V a K v d 8 z A j t O W e d B d U r j 0 9 T V 8 / J K R V o A Q K q U l O c r m u v v h I / + e l P s Y b a S w Z X H L v 6 6 g Z 4 X V 7 l F E v 1 p D C z 1 O 5 I 1 G e E k n / 2 O W f j r L P O x I K 5 C 5 A n D L D Y L D j v w v P o x J r V 4 t v Q 8 B C Z S u C B T E a Z h D G l 9 1 v W S c G K p 8 h o Y e i q S 8 S 3 w 5 A W u 7 I B g A j D D f / 2 X e z c u R t y 3 1 I M K F E q i R J J G E 7 W I q Q E R S J Q s l Y i u F i g k 2 g 4 Y T I p P x G N 3 X e 0 n 1 B K q z b o E i i z c d M r h K x z 1 P 1 J f w P B 6 Y N D g z i d / o W F z y v B A c H v 0 i d d 7 l M Y a I p k V w s T f R 7 Z 5 0 h v f e 1 5 3 o q k t 8 j 0 B W 1 q d w s 7 n Q t Z L x O l J J u n i Z V + O x K N 6 a F V 8 E 5 z I R o M 8 3 b K M L t I + C i 4 v o V Q V t a N N B S E V L a I o y E 9 + n j I m Z s a C d v q Z R H U g s r q a h i c a V h d e t i c R h S M E a V E N I R L i W A O o 3 0 T C P C 5 Z H w H D o / C P x o p W x W U 4 d 3 U M U X y n v S D k P q p q 6 + 8 k h b / F S U k g / 3 D O O + 8 s 3 h u v 2 q g 4 3 Z 6 c N P N v 0 H Q H 8 H a t e v w y p Z t s F k 9 t J o F t b N / M 3 2 b h x 9 9 n P e h x b 5 9 h 3 D e O R d g 1 q y 5 2 E w E 0 d r a r o I E l 1 5 6 u V q D 6 + M h 9 X l 1 9 Y 1 Y t H g h l V Q N + T G q / N w x W q C j + 0 b R 0 T Q D / / o v N 5 R 3 0 K f v J b w u q V T f / t a 3 8 J 1 v f R N f / f K X 8 P H P f F m t q e o y e n z + k 1 / A 3 3 z 6 U 5 x 3 I 6 9 z C c d U e h J y X J s p 0 H x e j S 5 L p U Z o r i 3 S k h I S w 4 / B o 6 M Y H h m C 7 h v / 9 A 8 3 Z D I p P P / 8 G u X M y e 5 0 Y p V O X 7 6 c Z s 6 D m b N m c v C N 9 K + 2 Y u G C x a p k + d L L L u X k F e k M P 0 U 8 e g 4 F 0 K 8 W A R f M m 6 / K q m U H b o + d P s x z x L M 1 D Z g I j u G 3 v / u d G m x h Z E l 1 W U L L J s w j R y a e R a A 7 T B x u o 5 Y l 0 9 I 7 l Z Z S 8 W K E V s 2 n 1 i b E t E p j j 9 l 0 q K + 5 5 g N 0 k I d V u b 3 4 E 3 o D W V J n R m X z f A 5 e D b V H J W p o Z S + 6 + C I 6 1 x W c h G b + X U 2 t 1 6 4 w r / Q h l 4 b v 1 V V V / G w d 3 2 9 R W k h 8 g 5 a O u f B W 1 M J K z f v s c 6 v h 9 f n Q Q A a U 3 e y E W T s 6 2 t S E y M J 2 8 G i U 5 l N P p 1 1 g T R a u h j f P I x M a H h x W a 0 N S h S t K R s L 6 Z q e V m l S j h N j H e x W S Z p y y g d e p U D a S g 7 v e q x q / B I 4 G V N K x h M C L k i r E s Z U u S r J V v A Q B Z A 1 O L O S r A Q P 6 Z g I 3 U d K r B j U F m j r x 5 T w + B 3 y V X l j 0 H r W Y b C d k s j k t q h 2 C q l T V O Z Q Q v 5 X w S y B H r I p E H z d s W I s z z z y b v k q T 6 r p 6 p L c X A 4 O D m D G z A x M T k 2 o 3 k j M p S F K I + A g F q a u 7 S 0 U a F y 0 s F 6 t e e M H 5 h F 5 x Z V H E S t 1 + 5 5 2 q E 5 V 0 C 1 5 E K y m l R O K u 7 K I l V H 0 Z y f x z F 8 x B l A q l u s 6 J 3 P / X 2 p U F t 3 l d 5 w O A 2 H e Q A A i K q x Z q s R 3 L s s e O k z R K 6 z R 2 H S d O G q e J H c d p p u l M p s t L 2 6 d M P X X 7 0 k z a O G n 6 0 I z b S V + s T G P H c p 0 6 q a s 6 n r h O b D m 2 F k u i R I n U Q o k L C B D 7 D o J A v + / 8 h A R R J E U p P h q I J A g C / 3 / v W b 6 z 3 H N y Z b G a b O L 0 Q / F N 5 7 W b k c M H J A E l r A X R u O e j 0 x b x Y G 9 4 L C V 1 A U L f 7 8 c + X x 0 c a f t / 9 V p D 4 n N z s g m W 2 G l 3 6 f O B q E N 6 e g N i p n T T F / i D z z 8 i z z 7 7 r H z j G 9 + Q 7 a N b 5 b 7 7 f g e + 1 E H 5 i 7 / 8 K / k J / C n 2 D s + l 8 2 q 1 z E 3 G U S E Y 0 P 6 h 7 h 5 o 8 1 k J 4 s K K + R K 0 Y E u f L 2 Q K M N k F W A S P v H n w o E 7 N f v j h z 8 J Z T m h w g 9 C l C p P O E p 3 s u Y J E t / b r y M n k 4 Y t S T G U 1 j 5 N J p l S w 2 A u P 0 T U y P C N 1 q W Q c D n O f C q j T 6 d H q j p P x l q S r D o n j P X Z B C Y y O j k J Y o t j 0 h p p n f g 1 H g v L 5 z 3 0 W w n y H b i L 9 i O H h A b l z z 2 6 p V c u y G z B p 9 6 3 b 5 N h 0 S 3 b e e r t 8 6 p M P y E M P P g A t 9 Q k V 0 E 8 9 R L h n n D j l c D l q e W + 3 T / K J t A S G j O z 6 e k T o F I F g k 6 E J t 8 i 8 b O T Z S d S A a e D 3 j R A j n 2 Z I T 2 I i D i j U k J 6 h X l k q m b W V N b P / d f i i V v g l 7 J A K + b + G z G L T l s 0 U J g a R a C n p a F O x 2 i x u 9 S G 8 r p B 0 m V w S c P V q d Q D 9 K X C g 8 Q Z r E C E m o 8 I 8 o E q I f x H + D p X e x O Q p V c i P P P K I R i S Z 5 y J / t C 3 + c 8 / t l 1 t 3 3 S p / 9 i d / i n U w k s s 8 A s 9 p h 4 x S E g k x 4 c 7 Z z n v 3 f l Q R U i I R h 3 D l 5 c M f + p D 2 p K A C J B L J V Z v i a L n E D i X C e s V i p g i r W 9 Z p I 5 G h m M w c T k h + t g i e K 8 F H X 9 I u v Y T r r P r w D X t 1 H 9 Y i o j Q 2 O G 0 r J g f W 0 N r y i L M V F s u D 9 3 / 8 K R Z c 0 h 8 h N q R f Q c 1 A P 2 F 4 Z A A M P C C / 9 8 C D M h j b r B B p x / B O O K s N a d h E R n u 3 i N c G b Q X G 6 B / c p I 4 b i x B v B 7 O y d O j 0 x B n Z t X O X F k v + z y s H 5 B C w s B P W b v O W L T I y M C x z x + a 1 8 Q Z 7 S y z A Z L p j s D L b 8 X P E a P H E 3 t I l 3 D D 7 k W M n s c H U k E 1 A v i M a h T y T 9 e v B r j w P i k E r u 2 x Y R C j 2 V j 2 n l Q 3 s p E O i l u H N M 2 J E W G K Y c G P B D C 1 k c B u / N 4 P t v Y 4 l j X S G A m 6 1 z i R + b l t b E f Y V p i v Q e B 5 J X Y x L 9 / b g m s d R O s k K T X 8 h X h Q b 4 E Y 1 U d F T y Z U 8 / C 4 3 f K P L o X Y T Y H R d G X s 9 Y g I z c 7 4 g Z p t F v H 1 e q Q L D F + b y 6 s Q H Y y G x A X b l Z g t S m o O S K 0 J D d 0 G I 6 0 s 6 y e K y h V L C 9 4 A u F C h H F 3 x U s w N L b V 2 1 Q t 8 s X f i 9 U 7 9 e j w j n Q 6 E e 2 b d v H 5 B A r / q e u W x O j / q w p / z Y 2 A k N 0 x P G 8 2 j Q 8 P C w d k d 6 9 b X / V R R B E b v 7 7 r v x / S k g o 9 1 4 P 7 M G h T 4 K q M 8 D r c e O H 4 N 1 2 q M w L J G a 0 2 M v D w N m b h 7 d J C N D I 1 J o 2 H U W M y v Y a E j r W U 5 d B D z G H n L g B W t Q W T x d N S 1 J b j I L f 5 T n 8 N g k s y b O C H O a a + 8 n + x O y H X M k E l X k R G j a Z W K A y i y m V H J O 1 c M b r 7 8 h 9 0 L K C f l o 1 q m F K 6 Z 5 1 m t L N d m Q K p j B l q t j 8 8 x S a x a g + V z i A i S g s 9 p O j i p 6 A L x I T C T E 5 f W I L x Y Q d j m l p l l I J s X V H R Q O R 6 v n o W m m M 7 J p p F e P w r O r L C s u O s 8 / s U 6 O g 6 e p w c 5 O T M j m r V u N c h Q Q u 6 n 2 w a F f g A X j q P z h w Z g U F o F p K x m g F 5 c M R r 0 y d n x M d s B S G Q 0 + 2 C z E I w v p B b K P c L J 3 r V b Q 9 1 q N u C A L C x n J z s N S A k 4 Z 4 3 M I l w x G Z K f b e r a l I 3 Z C W z x G F c Q G i E 3 v 3 z 4 6 I Q 5 o 2 0 G L X b b t 6 J O 5 0 x e l Z w c t 9 h U m p 8 / X + f N K Y g I x M 2 X 4 b o 1 m T Q 9 r 6 r X h w l k P y b + f m R f p c U A J w P / p g r U g x G T S t 1 E v i 5 t d m D q u u d b K Q y f C N 4 K w k D n e D 2 q H u j k I u g c o Z t O m X l V c D C Y w I t g X G w C 0 9 k u d 8 J n B H K s D f O K Q D P a I A 7 j p + / J Y f j v 0 z p u j M j Q U I a s f m B q Y l 1 A M 9 2 K z w V o x U g x l 1 I I C L r r l 1 P F x u f e e u / T v K x n 4 + l k g C 2 9 D A j 1 e 7 e l H B Z m f h r K B c g v 2 B K Q A 9 A U A g f W E Z X S Y x B N 2 a 9 S W + 5 7 J L m j T z f l 4 A n 6 0 F Q i r W 4 M / q 9 H l z r E M E y b n E 7 A 0 A 9 D A b O e L i 2 s W F U r U 0 9 2 y B C a K 7 e q T l p 0 T C E r A 4 1 5 8 m L 7 H V c R D d o z W E X q E h r t l 4 e y 8 j u W 0 8 D A Q N j c 0 Z P S K m M W O u 4 F r z b A q w R F D U D r p 5 M m T s q m / X 9 j 4 n R a Q m 7 K S q M n 5 4 I J W g W v f m a x I b 9 A u O w f d 0 I I w 7 1 A O Z D Q 2 G j k + N q b B F Q r 3 k 0 / + t f Q D M j L M v B 7 x q I c Z O H v i 9 D j W Z U g 4 1 T 0 / V 5 Z a t q E N Z J x h M C G T J x s k l k 8 d n j S G B A z A B 9 m x u 1 9 m T l y U 7 l G / W n Q S m Y f K h 9 B w L e J k E 4 f D L Z m 5 t E R 2 R S A w y 7 9 Y J s K 7 y Q Q 1 J w c O N O G T V i U 3 l Q e D W M U f D W p F B 8 + b O f y G A m M Y v t G s q + W h L 6 b b a m 6 J K w B r t H x d N 0 N c + 7 a y J S o g 0 z M / x l l Z z A m S l o B 2 S v B D L y U 4 A X 5 c B r f e A o x A 8 A m F 4 F 6 C w z + L 7 4 3 e j y b 2 f 4 S 7 Q a v A 6 y O E j A w w h + c Q 0 5 J d s u m C Q O V L s W K R Y b / R 4 J I K + e 0 3 3 p L d u z 8 k 5 X p G o r G I f i 6 J 0 0 x S m Z r U Z / N S K F 2 S H m 8 U w t U D 5 O G W 9 K W E 8 l 6 i h M + 3 N 2 X X 7 l u g Q O t 4 X c H I e z p W j + Z e P r 5 B 5 t N Q I k w s p + / N z i 5 I 9 n x V f N Z + q X t b E u n r l k P H 3 p V C o Q J m H I L g X H H W O o m H C a E P 4 W O Z J D u T h n P c k O h t Y c W x z j B g y E x G K 8 I j W 4 K w W H a t f 9 P V W 0 G M M r I m j U m 2 t e A P F 9 Y o Y r T I R N o l N W B Z n p N h 9 5 8 y n N Y j R w 5 J D I J j s 7 n l 4 K / f l k O H D i k 2 Z 0 V 0 d 7 B H o 5 b r E Y 0 E m Y I j J H U T q / B F y i L u E A c 7 V 7 T y o 2 2 1 N k K s K k n X 3 O J x 2 Q Q + v m T G E + I O w I c A 5 G K P b B I F q l Q q a g E u 2 Y q a u p O 4 v i b g b W 4 2 + x v y k N 1 K Y u U J I d 6 2 C M e x Y C 3 x 3 j z 9 6 g h Y p Q r r Y M L v Z B G / a P A U a l P M S 1 a 8 3 o X 3 x G s t n J / r 1 P r I 9 N m M H n + 3 e s H M + K d W e h 3 L u R o Z k H o J F s U E G I Z r x e c 0 o a Q 5 3 I 1 I i D O w 5 v D o 4 0 m B Q k L 6 o n 5 A b l 6 H c T z f 3 J W C w C z K k q k m Z b g h m U p D 5 i 5 N a r V 5 Y 9 E i s 1 N x q T X C U B L s L l s B y o n K 7 Y N O 5 W V G e z n H K R b s F 3 M d k L E Q V 7 + Q V o s h 9 m z V L J Z W T r q c i 0 B L f V L v g n I G B J 2 e n B J f t 1 / K V r b p Z s W 8 X 6 O x T r d D / X g D 9 a x O l y 0 U i W 3 D 9 F h G B r x T q E s R H 9 Y X H t R y m j c P v y 3 P P P O M w q 7 v f u d p a P 0 u M O e 1 D D l 3 N C F D d 2 y R i V + f l o E 7 b 6 7 p C c f S c P O 4 K O s x L J F A F Q s V h z V k Y I K + T 8 w H P w q O q B u P y T O n Z H B g A N o Q C m J u X l 7 9 + a t q f R 9 7 7 D H D p 1 j H 8 W R T T z a g Y T 6 M 9 8 D r S I 5 l p H e 0 X + Z O X Z T I r d i Y y 3 7 P x o h N 7 Q + f T Y u r V Z T d O w c k S 2 j s B t x I Z S W 2 + 0 q D F Z Z y k Q m Z g h g e G T G E e Z k 4 7 s f X B 8 h a K O j w 5 t W I / S t m c t D S o d X v j 2 t b Z m r i A i w 0 f I h F 1 v y A u N R a m Y F / w Q E 4 2 P h H A e d g B 8 I p N t h n 2 z c r H d Y N U K M F J i 4 J L A Y c / l R B o p x C D z j V b H R B s R g R S K v F p J a I L W K Y Y m F 0 s 7 3 n V Q h 8 c r k I l / m t l q k k P p N X 7 D b j d S S + t v 1 6 p t s m o E x G I 8 Z 9 8 z 5 n p x K w W X 5 p u h a l v A j r 0 t O t 7 1 c E j 8 F c S H L q h J 6 l C g a D + j c c r o Y / V L 5 h n e i g e 0 S D G B w W w A E P H k B M h t 7 X 4 k t T K j 7 X a h 9 J Z 5 N G H o j z h Y N S L 0 M b w A l k W y 4 P t M Z r r / 1 C 9 u / f r 1 b j n / / p u 8 r 0 j O R 0 b j Z p + u 1 Z C f R D + + N y m Y i 9 G e K M H 1 Z 6 D 8 L h N K J A q x P 7 z 5 1 J w J E E A z E 9 N B h k c / w l W e L g 5 X w O z O q Q A K 6 X A q E 1 i p q V b K l l o i O 8 H h 0 6 d F i b Q V 6 Y P C u 7 b r 9 N T C U o k E o L 6 2 I c l D R q y W 6 M e I 3 H j x + H P 9 E P C B v U I E F x F p o X F r v 3 A 2 G t z m 8 T m S G R n M X r j P b H + h z e I A U H 2 g 5 F 0 w U r z H N o a 9 G F d N e a A n U 9 o h W v p g G F q o v S r J B h z R I d j U p u L g + m B x t u u n L v v K b c T F E q C + z b z j Z k f i n W 4 K O k C C u N y C E D I d 6 I X / 0 U D t C L 7 O p e / u s r R M H l J I 8 B u B y d S p h r R t 7 t Z F 8 m w H l W i i H 9 T s L H y 1 S q S 4 a 6 W S C M n 6 E n k h N Z 7 V T U a M F 3 7 D F m i L G a I w U l d t c 9 H 8 R r a p d d A x K v o / P z K 1 A 8 P H g I t C q + X r 8 0 C v j G x u P 3 q 5 8 B t P z R p 7 / 2 F H N K D O G m p j I y t H u z z I 1 d A j y z i X f Y K j Z c s w X a f G R o m y Y M P 7 r 3 o y r R p 8 a O a a G m f x k L t 6 k 4 X x H v S F g q w L M K 5 2 6 C C H N c e N S q F Q j F t Y z L h a O 5 p t l m G y w u u g W Y m n G o f n 8 D m 1 w H Z J q B E H X B R B u L z r I b Y 7 g z w 7 C r w 9 V O I t S k 8 v B D c / F 7 T h r h p H Q z 0 C f h 0 8 0 Q 1 5 / p B W b f 9 W f 8 q 6 T h k H v d U i 8 R r l w R E O Z h m I D u A a Z v C 1 S z z v y X S R a B 5 d 1 R K I h 1 / B v W l c G n h s V Z f u I G i A z F o A W H k H O t u u C L M E 3 A 4 B F H B D F B 2 o L w N 0 r w e 1 K w p t B N 7 i C s D 3 B a a 7 G F z z V L z 7 a o R D a H J Z 8 w y s O q u b J 4 e 7 y S j z M S y d b G V 5 + h I 3 N y y m Q w E F Q / t 0 1 c s 5 V s S 6 F g 7 j M Q Z F e k K 8 E i 8 g F t H Q + Q 8 h n W 9 r F V e A n X z f G 2 7 F H C 9 2 b u q V K 0 S b Q v s F w t f + U T V g o J q 1 I o P J z S W Z w H 3 g f r c E x u I c U g B t Z 4 R U D K t H A + 1 b K 6 u m T 6 2 C X p v a V P F s 4 n x R K C N G P D Y I T x 4 C E 9 k 3 g t E b G Y w E h w p h n G J m N a b U a D j 0 7 K X s p h c U O S n p q X 6 C 3 X B h I 2 Q t Q S J 4 4 d l 6 2 j 2 6 7 x n y h M l a Z Z Z t K A e T l C A d E G K E O w T h S y q K u m I c 1 t o 6 P X L A 4 h H i E c g x j X I + Y / S N w A W u 5 G D t 8 7 s S k B f l 0 b Q 2 + E 2 P i e + b V I b 6 9 M n Z u W z V u 2 S / L M z D V t s x j J 4 i l a 3 o d a p 6 m c e D 1 + y S d T E t 6 1 / t o y d 5 O B z 9 f t g h B i z 3 D b Y D 0 o H j 4 s / G 5 9 Y l i + M A / f E V a d Q t R o w p / w Y i 3 m w Q 9 R X F O q I Q 4 X 2 y k v w a / G 7 y I u C Y A 9 y p W q V J O w b n A Z C K 0 o 0 M o H 2 A o e K u z b t U k n h H g 2 O S C w V y t c 5 p m o P D r 3 h / e t M B R f a d E 5 Z C E z n Z d K q y Y B F 5 Q l G N w F X m W A h b w Q n 6 5 K V 6 k M N 8 U j F V h J d 8 A n Z n c D V p 2 J 3 O U 3 B f H A K g / X M v / E A R K k F H i 3 l i Q M h s B D i L R P v K M m d o d N q l A e 9 S T L z E o S 6 A 2 K x Y P n k k V V s C x l 4 m g d R v 4 s X / / y 1 5 7 K x w s S 2 9 m H i 2 t J 0 1 Y U R 9 g M 4 S t D 3 7 O Z C X M z X d g g M F m z L G f H p 7 D R F U 2 g r W R Y E j u / W h 1 O M G H J 6 D N x g 0 4 s i S F N V q f T A V w J K Y F C t H f 3 u Z S h G Q j z W K n O v t 5 s u M F L m p 9 P a K h 7 p f N I R 5 9 l / k x k X 4 9 Y W 8 b w L i E n T 4 M G o j 2 S W 0 h p j m y 1 + 7 4 R I j R i f S A T k P l 6 V W q X S l J z V M Q f 8 l 9 + b y q V 8 + f P g Q f g x 2 C P s + e L s N x u L a n h s G X C q O t R u W E R y I X 6 I u B F 9 a 3 q s H A c x 8 K q i Z V U z d c l N Z G W Y q K i 9 + w F 9 G / W m l L M 5 I x J F C 4 o F N Y q U v P j v U v Z s o 7 o i Y 7 6 x e s D M 1 m Z 7 L f B g Y d 1 7 / P q Q D l a c / I A 7 4 t K m D 0 U u w c j E I o s 7 g 3 W r E P D J + I L k j 1 V k H K i J r V c T Q p z e H 9 A T / q 9 t T y E N M f K G v i z + G e 3 2 F X I m C / i 0 Q n 2 8 S C i r y / g u q O A e M W G 2 C D w h I a c O L 9 S 8 d O K M Y 2 R K J q l s m g W P 3 g n f y E v P S M x z e U x N Q F 7 A j T Q k F I z o 9 c U D E Y g 9 A V p u A q S n 8 p L I B b C 5 1 v 1 5 D o N E U c V W f 7 2 m 0 8 + Z f N 0 6 e n G K m A H M / 8 W j m l b N q U Q M b G 0 b O I w h f A 9 4 B R M q F Z L r C E o 7 N 7 j d H u g o f A 1 C H P a 4 R d s l K h p M t m M R m i Y F O 6 E A I z + c K I E B z t b u 1 o S d j e l G 4 8 2 8 Z q Z G + M h s Z W 5 A o 7 c Z 5 0 i j x p w T C Z 9 B f I v / 6 Y B i M X U Q b s 4 l e F 4 W i m X A 3 A s y / w N F I X X g E K / K V H Q O S u 4 C q j t d Q Q l G g v L 2 d N n x d f t 0 S w 8 i Z / N + k E e s S j O w V L Z H c D x V X H 3 Q h u v 0 X K g k 3 h f P M 9 m B R R m V x 8 y E I W I l Q N s c E 9 4 1 N l b g 7 0 R C j N Q r D s G t K j U A Z h b L 9 K P q s D n C W H n L R L P g m O x p I s W m 8 T z L f F H r I B 1 X O e N 7 b H d Z Z P F W k N 0 C P l Q L + B i S c P f j E K S x t 8 7 J b 3 D f W K D v 6 t q H J t N a y C w k F a H X S s / q r m i X J g 9 I 4 O 3 D c A v 8 4 A n w a d N 3 A + Y e r H c F B 9 g Z X q h I A U I h R 1 C R G N s t o L R V 1 F A b P P m 4 T E V v x G K Z 1 q B x c r s r e 4 d h P W t L 4 p 5 C d d W A K 9 Y m 1 K G O + M A Y v I O 4 b 1 D F q 2 u y Z 4 3 8 p m h T W H 4 a F g L h s 3 Z r o u V y u p o Q Q C a s g h j x W n d 2 A w J 4 N Z s M P 1 W P O C M e 9 x a U 0 c o V s g X N E P d r k g g F e J F S G 4 Q 8 I T d Y T 1 X m d m N E h m c 0 U T 6 D z T / K 7 U L i c L E T k y U 1 0 6 B o s M 6 c 3 H 1 t s q 8 Z m o 0 N j / h f d A J X k j M w 0 9 z a Z H l q V M n p R f K g q d m + b k s o W K i l B M k 8 s m 0 h D b T H 7 u J G w J R S S R O p i A c U F w 5 C G s Z q g o M 4 c Y 9 M M H I C X / E 6 R y w N h u n 7 x R V p 7 s C H 4 X T Q d j z M D D I C J v B f B s h 6 j y 6 W Z 2 6 j 9 9 y v D E t V b s V G 4 / V s 5 b S 5 f d K J Q v r l M u B D 5 a 0 v b W v z y 2 L s A p H Z 2 0 y V 7 Q o T K J m D w a h W I O 0 P P o W V x H 3 b 1 X C 0 w 5 N 3 r d g a c s K J 1 u w D r m Z r O R m S 5 K t Z K U / O i w n M 2 a Z s 0 C x 2 0 1 i T q e x V h U 8 a t o J y t l n l 3 Q x s 5 w O o e D D l 8 T y g D X F Q T Q B f 8 k b s U t 3 2 K 7 W 0 w X e L M O f X 6 2 t M 4 W I l V / P / O u / 8 a J l e O s g X J W s c E Z x O V N V i 8 y o N 6 0 V D 6 F 2 j 3 R D c F l t g u u 2 L U n T U R b / g A s w d B E K l 2 V e j i t 5 q E 4 i x L P C X y L 0 4 l e W o n Q S N T n P j y w k E 7 B W 7 B P H f h K A i f g w 9 u A z W 6 y Q b m j T 5 R K i m y V a G p 5 b o X B 1 b h K / p Y m O e J Y 0 F O 1 3 8 s y O 8 T s K F I 9 2 M L D R + T c M R a d h n b g R r D D n 7 7 x Y b L 6 O x b q E l 6 x W Z x 0 d k 4 4 c 1 V K r 1 M T V 9 G v O z Q a n d q 1 O t h s j J r w b 0 O g x b B K 0 q g P O b m V J / D G 3 R l b t H q c e T S H s 4 0 x X V u 8 T 3 O S n y 7 C K D n y 2 6 X K u 6 j c l W i b W 9 3 F y B B P x 6 b O w G I O 9 k p 5 J i d V j k u C Q 0 b y x B a V y a M Y u k w t W b S H H 5 R z w L W n 7 6 1 C H E u s k J l M J g 7 i + 5 J / V S J U 3 o C M D H v V i U y I j v Z r 7 o m 9 a h j t R b T n x G r s E / W a J D T j g D 7 n g P v A 5 4 3 0 J l 5 f A 6 B S o F 1 9 8 S f r 6 Y x I K d 8 v x 8 R N y 8 M g v 5 a 6 7 7 w I / M C l v 1 i A O c 4 Z W F 6 w K 9 p k l U X z w G g m r i R Y O H T k K F G S T b V u 3 q J U h x O T w O / Y b Z I s 3 b w Q Q G 6 9 n E K i S q w K m z 0 N 6 G S U 2 i c P i F j c U n 9 P n h J + G 1 x i 3 u D r R Q q X L X J j l J 5 a J 5 f + h Y F A d f 1 4 c G 4 6 o 0 z x R E F f Q q y H 3 8 I 7 V + 1 L f C G m f h g J g w R r E D a b Z T p a u m H P 6 P O x q y u E G b e L C n T t 7 T v s i d B I V g d v j V c z M z D e n 6 r H 4 l p v m c c N n K D j F D B + g 3 m z A H / j N l A P f k / 0 m k l M J / b x F H r 2 P G L 6 c C x q V G I x D 6 k i c u c R W 1 i w c D r I B T L O m 5 U P v F 1 H N k N d p m f K A O I 4 g 7 r F r U X q 2 B s U b 8 7 H X L n x o O 3 w w K 1 C A G Z a s q Y O 8 y Q e V J g R L G d K Y e d x J / J k C d e j d Q 1 r E S i Z c j 5 w h h 3 S 5 w W M z C 3 L h 1 J y c z T h l 8 u J p 6 Y t a J e h c k k 3 + q w W S k T 1 C 8 V t u 3 a U p F f r Z b 7 3 9 t i S 1 h X V G 9 v 1 w n + z c d Z u + V q 8 N 5 q f W g r 8 / 0 C P V J J T 9 Q l l y W P c z E 5 P y 1 s F 3 l C 9 I 3 T 1 h N R I t i M P L r 7 w s Y 2 e P i q / f J S / + Z L 9 8 8 1 t / L 9 / 9 z n c k W 1 q Q / H x O g x v W o l / X z w r o 2 2 g t Q s D i g M R l v f d 1 p 8 A 3 l h g 5 4 W S G 5 S e W i Y x I y a Z V Y u s q V k 5 X 5 h a B q Y N S S h U U s z J X o z u 3 A a K 8 r v Z S X i D D l i s j f W 2 i V b J b G p L M 1 q S Y m p b T p 0 + L G 9 b n 2 N E j W o B L 2 M b u N r x O B i k I o c j Y 1 y O + v m v R q o W g 8 F h h I Q i J 1 2 e O j R D h G j s L 1 d K L 6 v B a 4 R c J / R r 4 s O q I l + B A Q 3 M z Y V w v N 2 S p x B w O K 6 7 r 6 + a c b p R Y 2 s O c v A k + h 9 S h j C D M V r t Z 3 j z 8 p v j 9 U I T A U D / 4 9 x 9 A e O z S H + v h w Q I Z C Y v 0 u V o y F O Z Q 6 I v a N p r I o a 3 x + e B + c X 1 P H D 8 B R e X R F M F a V q p N X F c r L H P R 4 x d 3 w C W 9 g Y j 0 h O A X w 4 s g g 7 c j c A z k X L o 0 o y k M n r c y 4 L x J 3 n m X Z 6 S G 5 a c / + 6 m O b n 3 4 0 w 9 J p V K U 8 d M T 8 u M X n p f / + 9 U b c v 7 C W b l n 7 9 1 y b H x M v v e 9 7 6 m b 8 t Z b b + q E + Y / f 9 w m Z n p m R q a n z e g + v v f Z z e f C B h + Q w e I i V N Y 8 / / m V 8 i k X e P f K O 7 L n 7 A z I 7 N g t f N w C F U 5 U m l B B L t h h n c N t 9 8 r P / e H 5 9 C 1 V f s i g s W I 8 c 0 O w B L z Y B T i E H U V l d Z g m M Y D U 2 I E y c 3 M 1 G + v N 4 r E a E B G s J U 5 v i g I T l h S l x 2 p 1 y 6 2 2 3 6 f D k e z 5 4 7 + W E 8 N j J 4 / g f v i A 2 Y a U w 8 e f O R 5 t o b R k q Z x U 8 Z y K x R O r 9 I q f P o Z v Q B X z O c 2 C F u a p k z u e l D n j p h t B n p p j 8 B J S 9 W B K H 1 y k Z a G 9 v 7 9 r J 7 R s l 1 t a 5 n V 5 x g F F d 3 W 7 x R X z w d Z 3 i 6 f b J + P g Z P a / 1 6 s 8 P i G m p I b 9 9 9 3 b Z E q p L 0 B S X S h r Q 2 9 u U C g T p R y + 8 I I c P H 5 V 8 v i i n z 5 w B Q 8 7 K G 2 / 8 U n u w W 6 C 1 h z d v 0 f V f u d 6 r E V 9 D K D s c b k r M m Z d C 7 p x M n h 3 X K f N 6 F B n E o l 4 q b Q o w / d 0 2 k f c Y + e S k z f n 4 v P z h E 1 + B b 1 j W M i W v 1 y X 3 3 / + A f O n R L 0 E 4 3 p O T p 8 a M v B x Y / r E v P q b D A m c g S O V S U f z g m d P j p 2 X f v m f x H k 9 I O N K t k W J W D h 0 4 8 I q M j R + T d C Y N S A 7 j E u z S A N V S 3 C l e a 0 R h J c f J y l K X f P I L j 6 4 v U L i P 6 8 p F G Q 5 j c a o o 4 S 1 R Z Y o Q Y M P 1 1 p F O 8 a U s Y F n O A t M O j b 3 E a O K 1 R H / m 0 o W p 5 Z 9 W p 2 w m C + w 7 q K d P 2 3 4 T o 3 d c D F L / p o G r o o R t 4 l E O w h a r F d g d D 5 5 4 b U O Y F n B 3 e D g m F m h O R o d u J v S / F v G 9 w q P d E u g L G g f 6 4 A v 4 u n s A X z j N A d a o 1 J K F M 1 k t Y u W 5 s N A 2 F s 6 u r 9 R u h M j w L 7 7 4 g n z 9 z / 9 Y / u b v n h S r F 9 Z X l Q 1 / 2 5 L D 0 N o T p 0 7 K o 1 / 4 g v j g 1 5 w 5 P S 4 / / a + f y E s v v S T 7 X / x P w P t p w L m k n A I D s t r 7 v 1 8 5 I M / u + 6 F 2 F f q X 7 3 8 f U P u S H H v v m J w 5 c 0 5 z f j x v x 2 g l l S M L l n l 0 g 9 Z m J R F + M d L a D S u z Z c t 2 c U H o q d i O H z 8 m B w / + S v c z 2 h u 5 X H L E 9 + B e 8 0 w c / W w e Q C R a I j V N i 1 o R z i A T W 6 O x p o 9 n 9 j g o j k e C 2 G I u 7 I 9 o J H h y 8 o z 6 1 L R S 7 I b r s F F 5 m b R n O 6 E 5 J 9 v f d 9 / v Y j 2 + q P 0 s Q l s Z + M j D f b D r y X J X V 0 i c F p 5 G A F 8 z K q h X s A a 5 I N K r 4 W D D t B t / O n l o Q i s m K K n X M + / 8 U C b U J h N g Z s u S 7 I w s a t 0 d w 7 r J 5 d 5 / n c S M e C h 8 p c Z t N d p 1 2 y 3 4 3 y S z s 3 M 6 D m Z q 6 q K e 7 G S I n I s e 6 4 s Z L + w g w l X + j s 1 m X j l w Q F 5 9 9 T U 5 f m J M n V b e b / x S S l 4 + 8 L L C V 2 8 M 1 v Z 9 J E K V F m 7 1 + M R 7 Y u s G n P U 6 J B N P Q M A C U i 2 U Z e j O I R m 5 a 7 M k L 8 y L b w D + 4 A b O W d 0 I M Y 8 z d n J c g z Q 8 Z U 1 4 Z J B J a + n 2 v 7 R f P v K R D 0 t v L I r X l O W O O + 6 S R 7 / 4 J d X 2 7 M M x u n 2 H j A y P 6 C n q 7 T t u 0 S n 5 9 9 y 1 R 7 7 6 1 a 8 A j n k k C 8 a v q y D l Y M 0 q k k g k p F z h K N C G X M T n n T p 5 U g X s B N Z 7 P p 5 U Q b p 4 / q J a N w a G e n q 6 h U P / N m 2 K 6 T 5 x k P p H f m u v 1 u B d T Y Z Q c k r + 5 i 0 j c u + 9 9 8 q 3 n / 5 H y a T y 4 r G G 5 U f P 7 5 c 4 e O D + T z w A h T t q C A v 2 l z n U C g T P 6 r T A D f D h + Q r g m g v W z y + f + c y n 5 V t P f 1 N O j B 3 T 8 4 H M E z q d L r g O Z j k C C G h t e d U N 4 N x d J n J L F w C V T S 4 9 C 8 V R P / M n k m 2 B u l Y D E x q c B F w q l C F 1 E K A 2 E W e 2 C 0 b L q T q 0 y Q 4 x w f l L n o 9 L U M P K 1 5 K a d V i D f K 1 L O E R 5 e 7 Q h M c C H t u I v 1 o m V j e 8 7 i Y c I q Y H W I 1 4 H t R f b C l P 7 s B R q z 5 7 d 2 u + a n 8 v H t W R 0 E 6 U g v f 7 6 6 / L L N 9 / A Z j w t L / z 4 R W n V b F K o F K C B 4 Q d E n e L y M 9 R + J b r X v h c + 2 u t C 5 W I 8 Z 0 y w 4 O P K 7 / j 6 K 8 9 z X X k M / L n n f i x n z 5 7 H g o I 1 s J 6 5 O K x S j D 5 H S 8 9 Z G R M f 3 l 9 h I p l M g H I f 2 y v b R 0 f l z j v 3 i L X L K f k 4 m 1 s a T f 4 / t n e v n t C m P 0 r L f e j w I f W n O M W y X D b O W v W E j S o N 3 p s D f q D b 6 1 P o R W J H I u 4 l r R j 9 1 p G R z d i T g E b k 2 E 2 K h w I Z A G L J T x M W m v m 2 2 m I V A t S n f 7 9 R a l s 5 p j 9 o B T / 3 + 5 + T z Z s 3 y z 9 8 + 2 n J Z H K A j h l V 8 g 6 r C z + n 9 T W 8 P / Z j r y w W w f h m P S 7 P T k r M d z k d L r l j 9 x 5 5 4 r H H 5 f n n X x A H B O 4 r T z w u v 3 j 9 N X n z V 2 9 J L N a n + 4 e 7 1 t A / + + 9 7 w z 7 t G 8 k k e P F S X T x B n / w / / 0 + I U z 0 r Z p s A A A A A S U V O R K 5 C Y I I = < / 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0 e 9 6 b 9 b - c 3 2 9 - 4 5 d 0 - 9 5 8 c - 2 c 1 3 c a 1 c 1 c 1 f " > < T r a n s i t i o n > M o v e T o < / T r a n s i t i o n > < E f f e c t > S t a t i o n < / E f f e c t > < T h e m e > B i n g R o a d < / T h e m e > < T h e m e W i t h L a b e l > t r u e < / T h e m e W i t h L a b e l > < F l a t M o d e E n a b l e d > f a l s e < / F l a t M o d e E n a b l e d > < D u r a t i o n > 1 0 0 0 0 0 0 0 0 < / D u r a t i o n > < T r a n s i t i o n D u r a t i o n > 3 0 0 0 0 0 0 0 < / T r a n s i t i o n D u r a t i o n > < S p e e d > 0 . 5 < / S p e e d > < F r a m e > < C a m e r a > < L a t i t u d e > 2 7 . 1 6 3 2 9 6 9 5 8 8 3 5 6 5 9 < / L a t i t u d e > < L o n g i t u d e > 7 9 . 0 9 9 0 0 7 5 1 6 2 9 1 0 3 9 < / L o n g i t u d e > < R o t a t i o n > 6 . 2 8 7 8 9 3 9 6 9 3 4 6 4 8 7 < / R o t a t i o n > < P i v o t A n g l e > - 0 . 1 9 0 2 1 4 6 5 7 8 0 5 6 8 6 5 5 < / P i v o t A n g l e > < D i s t a n c e > 0 . 1 9 3 2 5 3 1 6 5 3 6 9 1 0 8 9 1 < / D i s t a n c e > < / C a m e r a > < I m a g e > i V B O R w 0 K G g o A A A A N S U h E U g A A A N Q A A A B 1 C A Y A A A A 2 n s 9 T A A A A A X N S R 0 I A r s 4 c 6 Q A A A A R n Q U 1 B A A C x j w v 8 Y Q U A A A A J c E h Z c w A A B C E A A A Q h A V l M W R s A A M J 5 S U R B V H h e 7 L 0 H n J 3 V c T b + 3 N 7 7 9 l 6 k X f U u J C R 6 b 8 Y U 2 9 j G J b E d x 9 1 O 4 s Q t X 0 K + u M R O X L A N r o A B 0 3 s X A i E h J I R 6 L 7 t a r b b X 2 3 u / / 2 f O 1 Y I Q A g Q 4 X 2 L / / i N e d v e W t 5 w z 5 Z k 5 M 3 M 0 z + 4 M l + b X 5 W E 2 F P F O q M R j 4 1 E T T m v M w q i X v 0 6 d S v z 4 a E y H e E a D d l 8 e O u 2 x N 9 6 G 8 v k 8 o t E o 1 r / 4 E u K R J O Y u n I O 6 h j p 4 X C 6 g q E E u B O T y S e g r n R g 7 E k N L k x u B w Q B 8 0 5 3 I l b Q w 6 k o Y i + t g G A o g F U o C n Q 2 A H r A Y N T C h g F B v G A b e i 8 1 r R 7 K U Q S 5 a h M 2 T Q 6 Q v B q v J g Y p Z b u j 0 r 9 2 s R q P l o V G / l 0 r l 8 Z P X i s W C + l 3 o S H c P n H U 6 m O 2 6 Y 6 + U S Q N + F z r + M 0 J f t E O v N S G L G G / H D I P O i k I h B 6 1 W x 3 P J e U s 8 f w m 7 d + / G 5 s 3 b 0 d T U g E O H u l B b W 4 O z z j o D Y 2 P j O H j w E K x W K 5 Y v X w q H w 8 n D w e / r 1 X n + f y J f F D R Y f 8 T E + Q F 0 G u F X z o C 2 h D p n H r X O E q z G k / N / L K P D 1 g E D K u 0 F z K 1 9 b S y 7 J w 0 Y j e r U 9 0 3 k f 4 + t A I c R 0 L Z X a W E z l 5 n i e B L G 0 O u N 6 q d O R 6 4 7 j k Q g d g 0 b s K Q x 9 4 6 F q c i P B 5 J y I w V 0 V J 6 6 M K W S K Y T D Y W z c + A o O H + 7 F O a e f B 1 P E A i v / 6 c h 4 g e 4 I D C Y y p 0 U P Q y k L Z y m P o d 3 9 y F e 7 0 R c 2 o D + k w x A H o J g r Q K v X o 3 F x C / Q D 4 / D l 4 / D o s n B Y g K b Z b t T O d K P g M E F b K K G x u R L 5 S B E 5 W w r 2 K i c m + i Z Q y J a F R a s 1 I J X O o L 9 v B L 2 9 g 3 w u D S Y n g + j p 6 V W C I B Q O R x B P x V 8 n T B q R Y F I J R f 7 L U Y x z S G n H k S i N I 1 9 K U 7 A s 2 L D x Z X X + I z 1 H s X X r 9 l f H 3 2 A w Y d q 0 d s y d O w f X X f d B G P g c d 9 5 x D 1 7 e s B F V V V U w m U x 4 8 K H H k M v l k E y m 8 d v f / V 7 N 4 Z 8 L p X M a p a Q T 2 T f y 4 3 s l A 5 W p n t M g / J c T 5 U v 5 y e Q 1 O B o 0 Y C j y F k y Y B 1 p 9 O c y u 5 S / H U a s 3 j 9 P r s 5 h O H m 7 y l I V J S F d f 7 b 5 h 2 W n L + G t Z C 8 q U y w S m U h n 8 5 K c / w 3 n n n Y 9 9 + / a h p r p a a U t 5 b 5 A M O r 0 i q 2 5 S / t Z q t e q Y 0 t J v R m k + w O 4 R A 5 o 9 p y 5 I Q p F I F M F g A P f e 9 w A s G h s u P / N y J A M J T F v Y C W 1 J j 4 n u S R j M J o S H A 8 h E c 4 g N J + C o d M H g 0 M P r 1 c F l L I A 2 C p i M o j A W R X V n L e 9 X A 1 9 L J U w W K / y H g 4 i N x J D 0 p y l s g E l T g J 5 z 6 j 8 S h K 6 k o 6 A 1 I Z N J I p n L o u 9 Q L 2 o b 6 7 F 1 x w 7 8 6 t e / R j Q W 5 R F D Z U U l + g b 6 s X P n L i x Z u g R a D W 2 P S Q e r 3 U T r 5 o J R Y 1 f W S M P z a b J m W k s b H I Y q C l U B B V p D r c Y I p 7 E B J r M F d 9 1 9 N 0 5 f v p L W h c L P g f L 5 v B x n A + r r G z F 9 e i c 8 H j f 0 B h 2 F q x P L T z 8 N y 5 Y v R 0 N D L W p q a + F y + R C L x X n / R v z h 9 t v x o Q 9 d d 0 w g Z X 7 f e n 7 + p 0 l 4 I k 1 L Y u T c W I 3 v T F G f C g n f m Q y A 0 1 x U R 6 W j g F S O B o X X 8 t n e O D a T C T 1 2 k l / t p h I q T n h f 7 l V 3 E m O i u / D C C 2 5 Y v m w 5 B g c H 4 X a 7 E Q q F O Z E l 7 N u / H / l C n o y U x a 2 3 3 o b 2 a d P h s D u w Y + d e J M K j a G l u Q i Q c x f D I K P b u 2 a e E r a L C d w y i v J 4 K f K l 7 U q 9 u z E p J d p p P f b A S i Q S v M Y Y H H n g Y Z 8 8 5 G 7 N a Z 8 F R Y 0 X t j C q e N 4 v 4 Z I w X 0 M D i J E z K E i b x S b 2 N l b C 4 b W R e D Q p p o j q t E U V q v X Q 0 B Q 0 F P 5 2 I I 5 t O I 9 g X J K S z Q / h M z m O y W f i 3 k 5 D A h N B g h O q s C K O V V t C i h X X X / X C 3 t g B 2 D 8 Y o u L f e c Q t + + M P / w N I l i z B z Z i c h l h 0 b X 3 4 Z I 8 M j S q h 2 7 9 6 J 1 r Z 2 3 k M J t / / h f q x 7 Y S O R g B P V j i Y 8 9 O D j H O 8 J P P T Q o y h y c G a 2 z c P 4 U A y / / s 1 v s X X L F g w O D e H C C y 7 i z w F a w D 5 0 d H T i 6 W e e w Q M P P o Q D n J c n n 3 o G F 1 9 0 C V 5 6 6 U W + v g p r 1 r 6 I 2 b P m K u X w 9 N P P 4 E j v U X j c T s 7 V D o y P j e G R x x 6 l 9 b K q O T v Z / P x v I Y F j P m v x v 0 W Y h O T 8 I k g e X k M E y G 2 h o J i A U E Z L S P f G c b E R B l b z s 5 G s 9 g 0 C 9 W a k n T N n L r o O H 8 b q 5 9 Y o q P L 7 W 2 6 j l t Z h 7 7 6 9 Z J a l x O y v o L K y Q m n L V 7 b u o g Y 1 k C E e Q J C C d 8 + 9 9 + G R R x 9 D I p X C r 3 / 7 O 0 o t x Z 8 W b o q G w j o c G N c T b u n R W Z W H n Q N V R S x 6 q p T N Z i n Q G W z d s A F 1 l Q 1 o a m x B 9 U w f X D V O J T h 6 W i U j N b q v q Z I W y o D q + R W o n l c B n b W E f C a P J I X G Q H x M l 4 Q / i 6 i a V Y G 6 B V X w T f O i o r U C N X M r k c n G U M w X 0 X 5 G B 3 R G H a K h A C b 7 R 2 n p E s g m M 8 g T I h o m d i O 9 7 Q l o D m 2 C y 1 Q B P z / T 0 N A I s 9 F A v y 6 r D r E A A k s 9 X g + + + K U v Y c + + A + j r G 4 C d A n j t t V f j 6 q u v w T 2 0 s B q T H o d 7 e 9 D W 1 o p P / f W n 8 P i j q w n l n L j p p l / h M 5 / 5 D P 7 + H 7 7 O E e Q / z n 6 K 4 z o + P k k L H c c G w r p v f e N b u O S S S w k x e 9 X 1 5 s + b j w 9 c + 0 E l K M + / s I a K Q 0 M 0 s R e f / d R n 6 W e 1 w s y x u e L 9 V + B j 1 1 + P V a t W v S v 4 9 3 y 3 W R 3 r e 0 0 K Y f y l k c V a w I z q N / q Z Y g T y h I Z W S 5 G u y a n 7 o d o Z M z r p l 2 z A n L m z a c J 0 n L w w I Y U H Q 4 N D a O J E m U w W X M 8 J m T V j J o L + C W x + Z T M n e Y J C V o n h 4 W F 8 9 m 8 + g y u u u B x 2 m 4 3 Q R U 5 Z 1 i 5 H g 3 S v D S U V d G j j 8 U 6 n I h 3 P I B 6 P 4 9 F H n 0 A s n c O Z 8 1 f S 6 h h g o I k T Z i v y Y s 8 9 / B C e X / M A Y s U w 1 r 7 4 I B m G e P j o U f Q P d G H r t j U I + 0 d h p X O + / v m n o e d z b N 3 w I i Z 5 7 + L H 3 P X r m x G L R p V l 2 7 j p S d x 5 8 8 / Q M 7 4 f v v o a W r U i a h d X o 2 l l P b z t N m Q b F 8 P y + T 9 C d + Y n k U 0 l l a O f I / x L 0 X p n s 3 l e V 5 x d D R L J h I J + A g c E I u e p h B 5 5 9 H E 8 9 P A j G B g Y U E E V a I q 0 u j H 6 n m Z U V V b z s 1 q M j Y 4 h T e G 3 0 s K I F n V z / I V E m Y y N j / E a K c K 9 O g o e 4 a v L p e B e l t b 4 P 3 / 8 Y 7 x M q y h Q P U R I L E r G S U t p t Z m U x Z S g R D q V 5 j 1 V w R / w 0 z p N w f p 3 R g L t O 6 t o / Y / 9 / Z d E w p c n 4 8 0 S h W n 7 I B U m B e u d 8 K 5 W n N l B C o 8 I 0 f D I C D W q X V k j m U y B g A P 9 f Z R i N 5 5 6 9 l l Y q P G u v u Z q S m 9 B a e 5 s L g + H 2 0 t o M q K w / 0 R c o 6 B d T 0 A P N 0 2 r m E k q 5 H d E y W S S s D O E 0 Y k R 3 P a H O 1 H h q c K l p 1 2 G q h Y v X A 1 O 9 R k N / Z N o K E a L o k f 7 o k U Y O N y F g S M 9 y m 8 Z G R x W s C 4 U n M C L 6 5 9 E l J Z m n L B U R + b q 7 z k C g 9 G E v i P d a G 3 u x B D h l E 5 H e B f 0 Y / k Z 5 y H G n 9 G x G G p n N S L S l 0 K E f l U i m E A m T L M f 1 + P o 2 C T 2 9 e 3 D o g W L V I D k 7 j / e h X 0 H D u I l W g 8 J F 8 r 4 i B I i 1 y r G F w b c t m 0 b V p y + A n H 6 W n q 9 X j w Z 3 h + V j c n M c e T 4 0 M r K j H m 9 X m z Y u B E v 8 9 i 1 a 5 d 6 T v l M Z R X 9 P J M J 3 d 3 d v M 4 G P P g Q 0 U E w R G U T Q 4 w K Z 9 a s W Q h Q m H I U b D N h n Q i 2 w a C H j f D V a j G p w M X k x L i 6 p 2 Q y p u 4 7 G o m p w M W p w L 8 5 t T m F L i o I f d 5 p A O r P m f R 8 1 q W N W c L / Y y + c I u n + z 3 e + f U O G 2 k 4 g g U S l O j o 6 q D k r q T G T d H p n Y n h 0 H F s 3 b 8 S S x Y v w 4 o t r E Q g E 0 U 6 4 I p Z N G H / 2 7 J k 4 Q k Z t p q M + v b k a X m u e R x E W W q d 3 S g J x Z M K f X b 0 G L 7 y w D s 1 1 T Z h X P x c N C 2 p g d R G 3 H S O B p q P 0 + b a + t A 4 6 + k + L V 5 6 F S f o K M + Y s x M E 9 O 9 D S M Y P C c x j L z z 4 f h 7 s O o U B I N n f J E r y y 7 n k s W n E G n r z v H p S 0 R Y z T w s 4 / b S m 2 b l w P B 3 2 n e D S M 2 a f N R 3 Q 8 h G K u B I f P Q w E 0 I z o S R s l O v o 8 S 3 s X z a G x p x p I l i 2 n 1 D O j h s 7 c 0 N a O m p h J O p x O N j Q 0 U U i 2 q a X 1 c 9 g o s X 7 I M v V 2 9 m D V v N s 5 e e S a f o 4 Q 5 M + f C a b D D Y r R j x v S Z q K m v x J k r z y E C G I e P f u i 1 V 1 / L c 9 k o Z G 5 M a 2 + j Y n P h 9 O X L M c n 3 W 5 r b 0 N X d h W u u u Q q n L V 1 E 6 z a I Z f S B T 1 u 2 l C j B i q V L l 8 B I K C p I 4 b T T T o P N a q Z F j G M m B W 8 L / b M t W 7 d x b i U I o k E u n 1 M W S w R d g k o n k l g 0 X S k B f T G N Y i m v v p f N Z q g I 8 i K f r 9 L U 0 s F f G s l j v d N H 0 4 S D E 6 V y e F y j B r d Q I D z j 7 z E 6 a i P h E m b U c q D 5 e v n k 5 U h e W b P J a 1 r 1 e Z m Q A k H n e 4 0 i h Y J x 7 D n U h R e e f R o X r b g Q j V W N q J p Z Q V + A W v w 4 k v D x p r V r a T m t W L R 8 J Z L R J O 6 7 8 / e Y N X c O e g 4 e w E f + 9 k t 4 + I 5 b 8 P 4 P f 4 L Q 7 p f w 1 d U o C 9 B N / 2 I u B S o Z D q F p 2 n S s e / I J X P 3 x T / K z t 6 G 5 f b q K / J 1 x 4 c X I J N M q D C 8 B C q 2 Z k C w 4 S R g Y h 7 l g R T Q V w v w V S z H R M w 5 P u 1 1 F 0 E Y o m B I G D w X C s D s p K F Y P C q E 0 4 o k k X A 4 r 7 P W m 8 v o Y z X X B k K T l 4 s 9 8 A c k B E x 1 f J 3 S 2 v F r 7 k k i e j O H U G M s 8 C K N H Y x E 8 8 e Q z h G 9 Z H C W k P f v 8 5 T j r r N O R K Y W h L V l U 5 F B I y / k w a V 2 v z o P M T 5 5 C k y L s k 3 l K U 2 E F g k H s 3 3 s Q I 2 M j C q 6 e c / Z Z a G t v 5 h h b Y b X y X M d x U J I Q V i K s g k D s f C 9 L V J L O p P l M L t j s 9 F + N R s 6 F g c + j g 5 5 C L J D U R K v 6 l y p g p 0 J K o I 7 9 f o w 0 6 A v p U c V J F i v z / 2 J s x P l L p b P Y c z S G d Y / f g m m N 7 V g 5 d w X c d U 7 Y K 1 + z T F M k E y a w T 3 6 K P 5 P P C O O J V s 7 B Y B b m K t 9 0 b C w O o 8 V C 3 8 u C + G S c 5 7 J Q 0 5 a D I v J c Z S 0 r z 0 g o x t c z M W r g Z A a x k S Q q 2 2 s Q H p + E 3 m 5 Q M L J 1 d j v 8 4 w H 4 B / 1 o a 5 7 O e 0 7 B 0 1 y G o O L / T N B C V t f W K S 1 + + E g v 3 F o H f L 5 K F L I l 5 N M p 6 G 3 0 j R r c y O i C K G r K T m 5 o n 4 6 C 3 U b B G 4 f d 5 1 a v n U g p j F O 4 t K A c I x E n M 7 u c 9 L H c i J X 6 j 3 0 C M J a c M G l O / v 0 p E q g p E c U c r X U q k U K O 4 x Y M h P D s s 8 8 r q H r l + y + j U J l h p 8 + p V 2 F 2 q E X 0 T Z s 2 I 0 O B F P 9 w Y s K P p b S E 4 U B A L R X 4 i V Z 0 O h 2 c F L a a + g b M m N m h 7 s 9 u d 6 j v / 6 X Q r m E j 6 l y F U w q o v U 6 g D A b 6 Q X 5 x X o u o q a o m z k 4 e e + d P T 1 R 2 O D h u R J K 8 J Y u 8 P n O C F i q E O 2 + 5 B d d e + W H U V t c j P h 5 H z f w K J T h v J H m t f O u B Q x G k 4 i l U z f A i G c i Q + Q h p a G 1 E 6 H y t F S p 6 F x o M Q U c o K u t U G s I 9 J 4 U 1 m 5 A 1 K z 4 j T y U Z E A Z q V 5 0 4 / r U u D O / v V x H D f b v 3 o 7 W 1 A 9 H D I Z 6 r G n l q d W e V i 1 Y x B l u l W U G h K R I L 3 z M c x b Q G l 7 q 7 8 c F x D B z t x + y O x T A 7 z A i P B K n 1 I 3 D O E + t D Y d l j h 9 F p g s a T I C N W q e 8 n J p K 0 X h R y P h u N G A e K H z T Q f 9 G U f a 2 c I w w b 4 a A B V r 4 V R 7 Y U 5 8 t a 2 D T V / L B c 9 e 1 J I R G e X B R B i t B + z 5 4 D 2 E Y o K O t n C x b M g Y l 8 Y L V b E C H 8 X v X U K k L p W W h u a i z 7 f P T n y p Y v q 5 R T i t Z c L O C k f w w H 9 v c o K C p C J Y L 2 l 0 L 7 x w z K f 5 x e 8 f r F 3 Z O R 7 p v f + M c b 5 B d h v h D N + 5 e / / G X s 3 L k D l 1 1 6 O b W / h I P / t C R o 8 c V e M 1 m g h A 4 6 u / W U f F k P k M U g S d k 5 u G 8 / K m o J 8 w x W u K i J d S a y l q Y E / 6 E g R g 9 O I D F O 5 q s v W 4 Y p K m W 1 q G q p I f S 0 w E R G C A / L W p p Y r h y s l Q b l Q 5 l o q X Q 6 I 2 + A A l P t I 0 w y k D E d i P n j y C X S M g B 0 7 M k c k S Q S w S g M D V p 0 E X 6 2 1 n T g + c c f x P y L z 8 M L q + 5 D d V s t n n 7 4 L h z Y t x 3 B 8 Q l U u V q R C M R g t B k R S y T o 8 I d Q S d 9 H y O 6 y o 7 a + F s M H h n F k c D / M O T s q m + u Q T E R Q S G l g 1 n o Q 1 Y 7 B U k 1 B D 5 S Q H M 7 D 7 n b D X e t F P s k x 4 X M n 4 g G U d B l e I w l f U z U i w z H o f U l k N T w H 0 i o Q o 6 d w C e T U a c R K v 0 Y 5 J D j O f H 5 + r o C s + o z A T V F Q E h E 0 E K Z J M E O E e 3 x y k o K 1 l 5 B y A O 3 T W 5 U 1 E 4 H b s X s P O m d 0 w O v x w U l B E Y G S Q 6 y Z m W N q s z l U R N H t c i v l 4 e Z n L L R Y A g f / U q j K X l T r Y 6 d C r 3 q i o t H H x k Z R U V F B X H 0 O t d j b S + M 7 I Y F X 8 Z y W c F K H s 9 r S a P U V y l q Y T m 4 k F E G A l v H 5 N e s Q I h x x + 7 z Q U w u K 8 B X i e q R p R E s F H a p b q i k w N q V d p 2 j w F e J 7 n 6 Q F D S O d D R P n x 9 C w p A q N p 9 W h 6 f Q 6 m J x G G B 0 G a E w 5 W i j 6 e 7 S G g f 4 x W p g o t X M E l Z 1 O N K 2 o R 9 a b g n O 6 D U l 3 F P p 6 D c + T x d z 5 c + l D l W C 0 0 2 n P p x C P R 5 V g C r N d f M 0 H E K R v 5 W n 0 w l t f g 8 B w B N G c D R 1 t j c f u j L J b o C L o D a K i o Q o d M 2 b B 3 e p Q 3 8 3 0 8 3 x B F z V 8 E f o Y f Z M w r z d B A U j n M d Y 9 o N K b J v q H E Q 9 H Y K g q w d 6 i h a f D Q e t L C E s / T H L / d C U z D Z d T Y o s q 2 y K j C S B T j B E i + t W R L o Q p R g E e R B y c y w z C f H 0 S u V K K c 0 H l V c o e s 1 A p r H 9 x P R Y v X o j r P / Y R W i c 9 J g h 1 5 b 0 n n n g G 0 6 Z N Q 1 V l B Z / b q P y 5 K b S g h J J z p N f r l H B p a Z G 8 V Z X w h 8 L K b 0 t y H v 8 3 L y L / d 9 G r F m r P s A 5 t T Z W 4 9 n 3 v w 4 w Z 0 w n 3 M u o D f w r K 5 j X Y P 0 5 t K P D O R S b S F N U a k 2 R B h M g 0 a 9 e t x 7 o X X 6 J w Z X H B + e e i u a U J 7 m o 3 i p w Y s Z J 6 q w b O B h s y 9 G 9 0 W h P C A y F Y v W Z C w i S c F V 5 M H h l D J e G e 3 q x X 8 E 5 D 5 X A 8 q c k 3 a K E V W G e h Z a I v Z a K Q y W f l N S E J U c t C s i w f O G i 5 k s k U L E Y r M m S s 8 Z E h w p o 4 + g 5 3 Y e H y F d i 3 c 5 s K 0 y 9 Y s p w K q B Y R O v o D k 3 2 Y 3 l K l m G 6 K R v a O Y z Q 0 A J v O A W + L m 1 b M g O h I H J W t N f S n P J j s G V N B D b u 5 S q V O J a h Y d L T Y 6 W A O j g o 3 D H o z b M Y K 5 K L A x n X P o W 3 W d F h d D q x d t R o O s x e D R 4 c x d H g I Q 0 f 7 0 N D S i p w 2 S u H K l Q 9 t e f 6 K k o z G / x c 1 8 p N Q T S P W L Y p k N o p 0 P I v u Q 7 0 w U S D m z Z s D J / 0 n J y 3 k x p c 3 U S g y P I p U r i t p h e w q + P B W l M v l + S w a b H 5 l i 4 o W y x x I t F O W W C T X 8 m R R x L 9 E U g I V T P J h y Y M V l j I D H 5 8 t / a e g a E Y L t 7 W k h C m b T i B O h 3 b X n n 1 4 c d 1 L 2 L Z t B z T F E h o p R I s W z i e M s K K 2 t h o Z w j U L / Q 6 j 3 Q i 9 q R y A M D m M S E w m y t B n K M Z J 0 i O b S c N R a 4 X B + t Y T / n Y 0 0 N 9 / z K G W B V E t j D A h H s g i q c n B 5 b R j z r y l O H x g H 2 Y t W I z h w X 6 c f + X 7 s W P z R p g 8 7 d A W U m T o 2 t f 5 D X H 6 Q j p a E 0 P B h K o O n 4 J Y Q t H R K O x e J w a 3 H 4 V 1 N p V F Z Q 7 x w R x S u h B s D Y R t D v p + C R t C Q 3 6 U K q I o 0 U L L 2 t n B g 9 s x d 8 F p P E M J 3 Q f 3 o a 6 + C Y f 3 7 y d S L u C c y y 5 F q h R Q 5 9 e V L I T I r 0 c X J Y 3 M p + R f U K Q I d W P 0 M x O J J I W p B / v 3 d u P c c 8 6 E w + a E 1 W a l t T G q R f q 9 e w / i w g v P h d P u 5 J y Y 1 X n e i i T S a z Q Z M K O z Q 4 3 D n t 3 7 V E q a + G s C C U V x / C X 5 V W 9 G K i h x J G B A g 6 u c h v 7 f S W K V p N T g s U e f g N v j U m s m D Q 3 1 S l h E i w m m l 9 x B Y e x D h w 6 p S W p v b 0 d P 9 2 H Y n Y L f j S h R W w 8 N D N L K O G B K E m p U l 1 B / 7 B z v l m T S j / Q c V v m K c p 5 0 N I P U R A F 5 m x Y R d w H T y W y S P O s j d A s N h u F q s i m l I x D 2 8 K G D m D u z 7 Q 3 X D 4 8 Q f q b o t c Q J 2 W p N y K c I c Y u 0 R h U O + m h x 5 N 2 T M L j K n 9 W V r B R f J 0 J H E v Q / b B Q A 3 o N h D K a K E t I H n L D 5 7 H j 2 u X t w 9 f W f R C w c w w Z a q w W L l 2 D V I w + h Y + 4 8 n H 7 B G U g U x 2 l / C J O V R X o j S X a I Z G q I z 5 Q O F 7 B 2 z R b l C 6 1 Y v g w u t 0 t F 5 g T 2 C 0 y T e Z L 1 J i M F W c p A T n V s J Z J Y o n K U 9 U T 5 v m R z r H t x g z r n + e e d r c 5 l I W T + S y b N / q O B U j Z f o k / z 3 4 t 3 Z V B l 0 f b 2 O + 7 C J R d f h O r q S p g 4 Y e L A y o S 9 1 a T J d + V 9 S e C V z I 5 c m B g 9 S g e b g h D J T 6 K u t R 5 9 h D 0 i W J K h 8 E 5 J o O c k n f K W l h Y E B 6 P Q F Y 3 I E V 4 m K U z j 5 i I W u b x I j C U U F J M E 2 8 b l d Y r p X z 5 K j e w c U 0 n B J 9 J R 3 o 8 h r U d t f S v i / g i M V h M t Q w w G W q 2 i O J S V Y Z j c o r H F l + R r Q S u i R 9 I q J 1 H j y s D c V A 6 t J / f a Y f P a s L t r P X I Z W v h Y C r X 0 0 y o q a 3 G 0 r x v x a B x O W t C 5 Z 8 4 i z E u r 7 5 y M S j k 9 o h R G 8 T / 3 b u u l E t H g j D N X q J C 5 k Y r q 9 Z B M I o x S W S A 1 W + 9 O U Y m S E u W Y T M a x b f s u 9 B 4 5 i q u u u k I h A K n b + k u F g L r P f / U b N 1 Q 5 A K P U K 3 A g p + j t m P x U a K q 0 Q 5 z g L C G c Z E 4 P D 4 9 i + b K l K m I k z u y p X E f e j 0 Q i K h 3 K 5 / P B Z D c h F 8 v A 7 v a g G C l Q g 1 v h r f T S 5 5 D M h R 5 V 3 l C + b k l l z 4 s m F h r q H y C s s S k r K T B E a O / u P a q u S b 5 j 0 B J e 0 l a 4 a z 0 I T A Q w 7 C 3 B z G v X W m y E m y Z k w n l U t d f Q r 0 o h m O c 9 + C f R 2 u w 5 6 T M 4 6 Y e J 3 1 H K a V T + Y S I c h W + 6 C w X 6 G h Y y V S 6 g R b o k A q a D P u 1 F Z h T w N l Y g F U m g k h B R l X n k K d g h D R w + F + r r m 9 E + d x p a 5 r T C Y 2 q E y W B D H e 9 l + p x 2 V D R 6 j w n T y R F G I U f F E 4 y h 5 0 A / n n p i H V / R 4 t x z z 4 K N 1 n B K o b 2 e Z F 3 v 3 Q u T k J x T w U A q z U r 6 u W K Z 1 q x Z y 3 G R C K C J 9 0 R F o v y s v y w Y q P v S 3 3 3 r h g p 7 e e D K A 1 v i Y H K S y Z z l i t F 3 5 0 9 J N s P Q 4 D D h A 3 0 e b z U O d n c p Y Z q / Y C 6 8 X o 8 S p n d C v Y c P o 7 q u D q M j Y y o V R x z 8 0 E A I n r p K R C c i c F T Z V d R M + Q E m s 0 q r 2 b l 9 G x n G i n A w R O E C B S d N C 1 f D C T U r e K n V G O D l Z N f U 1 F J A 8 4 i P J O C s 8 i D Y H 0 C R V s F j t 6 G J x 9 S U p 0 I p X s d F / y a I h K 4 A i y 5 C A a 9 Q i m O q E H N q v I Q h J / x j a q H Z a N G p Q I i W T r v 4 h O O H x + C s d W G o a x R 9 v W N o 8 L S p K F k g P Q x n q w 4 F L S 2 U x o N Y f w a V T b U Y 7 R q C q 0 W g Y B r + y Q n o 0 j Z E J 8 P Q e C P I 6 x I o a s r Z 7 m 9 G 2 X R B K Z b H H 3 4 B K 5 Y u x d n n n q 0 Y 3 H 5 M q f x 3 k o y D C J C d 4 9 j Q U I c d O / b i w I E D a p y E B w S G 5 r P l u i / 5 7 J 8 7 6 f 7 l O / / n h h / 9 6 P t 8 0 J 0 4 8 4 w z y v C K j P G 1 v / t 7 W C 1 2 t L W J f 1 C 2 M m X G K R c g i r B N H e p E x 1 6 T / C 9 J Z X r 0 0 c f R T W s h u W g 3 / + p m J V j V V d X q 7 3 J 5 t k 5 Z k P L 3 J B w r g y / n K r 8 m 1 5 H 3 p 8 5 d T a a X p E / B 9 + W M a 2 r / A q 9 l L A c q L F 5 a k F w W / r F J u H 1 u t Q T Q 2 j 4 N F W R 4 j 9 c L E 5 3 t i s o q P E 8 t K T V E c n / b d + x A 9 + E j a P G 2 w + F 0 q W T b b J y W r 9 a C b s K p R + + 9 G + e f e 6 6 6 B 3 n + d D g N V 5 2 P E C 4 J S 4 U b + V w S D z / 8 C E 5 f s Q J f / d r f Y 8 n i p S o p V Z 5 D r 5 N 1 G i P y x T w G B / p F 6 c N C 6 9 j T P 4 F 4 J E i I V 4 T d 6 k R r 0 3 Q M 9 B 1 G x h C G p 4 1 j o s u r T A q p 3 r W 6 7 I j 5 Y 3 B X + 5 C M x V G y J W k l S z D S 5 3 J U O J E N 6 x D r o 6 8 y y T m x U x F O V Y 2 C v i a h 5 B R J f V s m m U X P o U H M n j c P N d V V 7 8 g 3 e q 8 k 1 1 H r V i Y L W l u b l U I d G h 4 h z + 1 C f 3 8 / x z H L u R V + I F L i f P 6 / u q / / D t I a S h m M j A w j R P 9 G Q 0 a Q i N I t v 7 + F m q O A 5 p Z m P v A A m V P C u w Y c O N h F z V / E 7 j 1 7 s W X r L m z f v h v j E 3 7 i 5 D T W r t u g / j Z y 0 E Y I q V Y / 9 x x q a 2 u R 4 H v 7 D x x U C a U t b S 3 o 6 x / E r p 1 S v C g C a s C R 3 j 5 0 d R 9 R n x s a G u F 1 d d i 5 c 5 8 S Q G F M Y Y b u 7 q P Y v 7 + b 0 M 2 C h s Z G O r s F 7 N / X h W g x g d H J U V R 3 1 t D C g P c 5 g a y s 3 h P C N T e 3 q Q L I k d F J F c Y V i y u r + x d d e D 6 + + Y 1 / Q j A Y x P U f + S g + / Z H P w O a g / 5 K I o G + s H w l 9 F G Y 7 Y R C V p Z Q + 9 P H 5 j / Y O c F z M s F c 6 V S 7 d U H I A p Z Q f d T X V e N / 7 r l A F i h I 1 k / v T 6 8 3 o 4 T M 9 / e w z a p n A 5 X K j h U p k Z G Q U L + 7 s p 9 9 U i y p 7 F Y X E g 8 r m G i T j M T Q s 9 i G l l a w U Y S R C w Y y J Q p V B R h e A 1 l y g c J S Q S I W R R w r W 2 g L i h X F E A y E K F 4 X f 7 k X 9 t H Y U E m o + F c k i 7 v E k C k s i d S J E s n g t D P s / w b R y D 1 L B 0 N j U h D P O O B 3 X X P N + r F i x T P H L v f c 9 B D 8 h d D x B x X F M k f 4 5 k n a U w i I R H g s f N h Z N K K H R 0 i L Y C J V q a m t w / 4 M P k Y G L y u r c f f c 9 C l i M j I x j 2 7 Y t u O X W 3 6 v v P U O N L 2 s Q 9 z 1 w P w 5 1 d e E w 4 Z k k Y Y b p 9 + z c t Y t C U V D Z 4 A c p W I N D g 9 i y f Q u e e u o Z l e r z 3 e 9 9 H 8 + u X k 1 B L e D n v 7 w J t 9 z 2 e 1 q O 7 f j V b 3 6 n m P j Z V a t x s O s g H n v i M T z F 6 y T i S f z r v / 1 f 7 D 2 w D 7 f + 4 V b c 8 s f f E V K Z s G b z C 9 i z b 7 + q P 1 r 9 7 A t I x w r 4 r x / / F L f e d i u G h 4 b I Q G U 4 I e t r i Q D 9 D T 6 I x + W l N Q a C i R B u / P X P s O / Q H v z 8 F 7 9 U t U P j 1 K B 9 / X 3 Y u H E T f n 7 T L 1 W W 9 q H + b t z 4 y x v R S 1 8 w k 8 2 i i 9 b t k U c e U 8 I n / C n a N Z 3 N 4 A c / + A H + 8 I c / 4 M X 1 6 + j X W d X r s 2 b P o p C 3 o M l d Q O V M L y 1 O D N G x E H z T 3 D A a r E p z p 6 J Z j B 0 N I p d x w g H 6 S S X x z y h O P L c m b k U h z Z v m 7 7 Z m W q O q G J y 0 k i a H G W O 9 Q 9 D Z 5 K 0 y W p j 6 K V S g U M f C c X T v G 0 C W E t 7 a 2 q p 8 z f 9 J s t B a i a I R 4 R I I f u 4 5 Z + G K y y / D 4 4 8 / g w k i D C k v + X M V K m 1 3 T z f O O + 9 c T n Y z 9 u z d j b v u + i O u u f o q p c F E o 0 k G Q 3 V N J b L 0 S c T J t N v s O O / 8 c z E 2 P k 6 G / T G c D r d K C j 1 I Q Z R I m W B z g Y l S A v L + K 9 + n c s A 6 p k / D + 6 6 4 E q 0 t T U h S 6 x 8 5 0 q M + K 6 v x T d R W X / / 6 1 2 E 2 0 t e h l f z K V 7 6 M S y + 9 R B U v 6 n i 9 B Y s W q l I D P z 8 v N T z r N 2 y k d j s D n / j 4 J / C J T 3 y c E M t G p 1 + P h Q s W Q s f P S d H g U T J 8 N B 2 i T w X 8 / Z e / h t m z 5 y h B E p L s h U w u r Q I G e r 2 G / k U W a 9 Y / r + 5 b o k / C / I c I V a P R C E 6 j v / H J T 3 4 c 8 w m T A v 4 A k o k E m b W E e X P n c r x a K d x x P k 9 C T b 7 B U M 6 8 N p u M W L p k i S q D 6 Z w x g x C 4 f N 1 o 1 v C q U I s z L g V s O n 5 2 f I 8 f k e 4 s S h k r M p l m Z N K E k h k N x 3 c I S Q q Y m b A 7 M u g v W 7 P e 1 w Q l O 0 H 4 G 4 k i 7 R y C b V Y 5 + X Y K 5 h 0 P 9 z K p H I 8 8 t m / d g 0 s v u U A p Q F W D 9 b + A h M f k f i R s L + 7 A h R e e o 0 r 9 g 6 G A g v b H k 4 y x y j K h h R U F / b + V t B I V m z N n D q Z N m 4 4 7 7 r w T l 1 x 8 s S p c k 2 i a M L x k D x h N J n T T 8 g j D i Y / 1 n / / 5 I 3 z 8 4 x 9 T 9 T + P P P o I m S C L D 1 3 3 Q f p c F h X W F q j V o j S h D q O j Y 3 T 6 q 4 m Z B 2 l 9 b s d Z Z 5 2 l h E h C 3 B M T E 6 i u r q E W z d H c + 5 V w l A p 5 f p 9 + A 7 W X 4 O u 7 7 r o b c + f N V Q w q 9 y T w 0 8 P 3 J D t c S s E l S j Q 8 P I D f 0 1 r O m T t H 1 f 0 0 N t W r A I Q I h 7 T / G j / o V 2 X u Q k l a J w k A 2 O x 2 m K 0 2 l Z o k / t a 0 9 g 6 V J X H d d R 9 G y / S Z n L S 8 e h b B 9 y J s g U A A K 5 e d h U 9 / + j O 4 4 4 4 7 s O m V l 9 W k S w B E x k R K H 2 Q t r c D P f + m L X 8 T 3 v / t 9 d B C K S X a 3 6 F p Z P L c b X 4 N Z n l a n i u j p 6 B d K W h U i e l Q S 7 r X 7 G m A j l L N a X T w v G Y d C L 7 A 3 y T G x T i s / Q 5 6 W q h D T o L q 1 F q k + M V / q 5 Z O S C K + s T Q m 8 9 t H v s v K Z / y f g 3 l u R 3 I / d J U G L B i p 3 C t X T z 3 K 8 / Y i L 3 0 h B k i w M W R 4 I R 8 I I B 8 O q q l w O W e f 6 3 0 Z a S S K t J 7 T r m N a h o l 1 n r j w b h w 4 e p F a f R X W u U W H m G 2 7 4 N z z 4 4 I O Y P W c 2 b r 7 5 Z u X r 3 H r L r f j x j 3 + i h O r 5 N a t x G / + W Y I H F Z M P o 2 A h a a P H i 6 Z Q K Y 0 / j u W V N I 5 V K 4 v H H H l O L t j O o v f c R o j V S s M T h H 5 s Y U W X e w p z y e 2 d n p / K j p D r 1 p Z d e o p / V j b a W N s y c 0 Y l H H 3 u U U O 4 P e O L x J y i Q Z K p U S m V f 7 N i 5 E 3 v 3 7 l W w R t a W a q o q k Y o l V L K p B B J U d k X R q E L w E i Y X m E p 0 i 0 U L F + J l C o h E I X f y H G 6 n i 0 I d U a k 4 Q n J + U S Y v r F 2 N r k P d y k p J q b u s 3 8 j z C 4 n w S n m 7 p N p k M g k e U h V b t k 7 h F J 8 9 p 8 M E / T w R r G S u n P V R M 9 + H y t k e e K Z Z k S s k M R F K I j Q c w G B k A J G x K B G C E 7 H B B L w N F Y S S M Q q f O h 2 K t G A q Y D E Z U c 1 n S s f 4 S s L c k n l + P E 1 Z g W K W Y x S l X 0 a B / 9 9 I k h f o 5 L g 3 1 D f g 9 N O X 4 7 H H n i L 0 D i j l H I m E c O R o L 5 5 / 7 g X O / Z N 4 8 I F H s H P H L q K I G G K x q O K Z / y 2 k S c Q i J Z n 4 q c i a h D H F g R f t K I w u M S N J d h T B E m 1 d / l w 5 I i N W Q g B + K O x X t T / y e d H s e W p U K d G + 9 9 7 7 c d E l l 5 C x K 2 A l b h a f S q y Q n C t H y z e l K e X 8 A p k E r M j v 4 q + J Z h K I 5 P d P 8 D s u 2 B 2 S F J t T i 6 J R C k m U c O f O P 9 6 J c 8 8 + B 0 u X L l L d l + x 2 a m C z l f 7 b G C o r q 1 R k K R b g h E x m U Y y n o e c 1 z A 4 T 3 M 0 U F H V p u d 8 C T E Y 7 w q E w + v s G U N X c g H F d A T O s D h h p Y Z N h y d g 2 q Y X Z O L F 9 / 1 g f 2 h p b C e H y q K 1 y H B u j K Y 1 f v v 8 3 o 2 1 D 9 K W q O Z Z v U s 1 8 J K C H e W I S F V U e j B w d g r 6 g R 9 W 0 W g S G J l A 7 r 1 z G k i s l k d P E k E 0 V k O t 1 w N 3 g R F o 7 C T j K p T a S N C W Q b w r 2 5 T I F + l B J P H z P G p x 3 z j l o b W s l 4 5 Y V x f 9 G E u G I c Z y H R g a x b u 1 L K n i x n c I j Q b J F C x f w / p v 5 G W D H 9 h 1 E K E d x 8 S U X 0 i W p o s / / 3 7 8 E c C q k + 6 d / / H u V H C u M M S X p Z W E q T 7 q k o 8 g h E b I p g R G r J k e x m F e H w A g R S n l P f k b C I a x 6 6 h l q b Q N m z e x Q f o V A D x E m I R H M 8 v U K 6 h C S a 5 / 4 u 5 x b A i Y a a v 4 8 Y a H A u z v u + C P W r 1 + P r V u 3 K u t w 7 T V X q X s T i G i x G H k P 5 f u Q V C L p 1 p S Y S P P 6 V l S 2 V 5 X T f u g b G W w 0 S 7 y G R M / K 1 6 O f E c z w 8 z X Y l 5 i A 1 C h W G s 2 q K D E d y M P i o H 8 3 P k l f T Y e 6 2 k b E K a T 7 u 3 f S o t b y 2 8 T 2 a r x e u / 8 T q b y m p 4 f L R O h F 2 Z N 8 X G n s I t + d G m e h Q E K D y m o K R D 6 D s Z F h u O o 9 y A Q y 0 J s p 0 n a a J / m e l r 4 a J P W p C K P W h t B g A I b K H D T H O v 8 e 7 z + J r C d D B U y O x r B / 3 0 H M o t V 3 e V y v L n T / b y R R G m L 5 5 R 7 F h 1 + / f i N W r l y p y v 2 l v 4 b w g 6 C B S i r p W J x K h A r d 5 / M o t + S 9 L E T / q e g k F b v v n s S 6 S Z X n 1 i 1 b 0 X O k D x / + 8 A c 4 A P R T 6 G f 8 K U i s o x S z h e l P G I 0 6 5 e N k 6 a S e S M K k c k i 4 W J p Y e q q r E R k P Q T o c h U e D c F W 7 K X Q F G N 2 E X v b y 4 o 1 A w n x c g y O e D J o o A B W E e K N 7 x t G y c D p 6 X z m M u o V V 9 I + K S I y J Q s k i T 4 t Q x f N O W d n j S X V B 4 r 8 8 h V v u e d M r W 1 T 5 + o q z z o G m l F b v 3 X L L 7 b j 8 0 s v o S 1 Y d O 4 c G i U w 5 D 8 9 K X y u f L W L y M J 1 z Q j 2 v r 4 r j G o J Z Y 0 b N r G o + W 7 6 c M z d e R F a X Q S z j R 1 W L H d n C 6 x 3 5 Z D R H n y O K Z 5 9 4 m U r F h K u v v p J M 6 q L l / t 8 r U F M k C k N 8 V L H 4 M o b S E U p P f 1 P G S t 4 T f + q l 9 S + r v h v z 5 s y j o n h 9 j d z / F L 0 e c L 9 L K p I 5 R Z D k 2 L t 3 P w 4 c O I T 3 v / 9 y W g z r n 0 y Y h M T y C I y r r a 2 k V v K e V J i E J I A g n Z y E L C 5 Z U 5 K 2 Y 4 Q S / h C 8 T V 7 C u D L j J U a y C H R H k f D T R / J Y E M y l U K v 3 I t q f Q C 6 Z h 6 + + G u O H R + F q s q v y D 4 k m R k b 8 S v M 7 6 S + W O L H H k 0 y 2 w W D D t h 0 7 8 f L m V y j Q J u h o U Q a H h n H 7 n b e r C K S J s H P b t p 2 q i D O V T a q l A e n f t 3 / / A R W l l C y O c V r A n X t 2 w d 1 G q 1 t p R i A y g W Q x B V 9 r F Y 4 c P o o C f b K R H j + i h T B e 2 b Y Z j z / + N B V G Q d V G C Q n s E 2 O Z T 5 X w y o t 7 U U X 4 e 9 6 5 Z 0 G v M y r U 8 O d A o g w F g U z 1 a Z f M l i n l p V K W t D o 4 q K x D g S D d A K I Z m Z T 3 Q O t 6 z O i a f O 9 j 8 5 4 E S m C O a B F Z F J a c u D / e e Q 8 O H j i A y y 6 / D E 7 6 P e I M / 6 l J Y G A Z d p 4 8 q 1 p I n F u b x a J y / 9 L p A s Y k d a e Z s G + W F 0 Y X I U I n Y Y + H V o D w 1 E g B 1 R a M C P S G M e 7 N Y a B v E F 7 6 V I H D E d U D 3 e j Q w l H z G j 6 X b A r J 0 h g 4 N K z W d Y 4 n 6 W s h a 1 c / / v G P c f P N v 1 L B G T m H t E Z e u G A B n n n 6 C X 5 I h z 1 7 9 6 g m / w J h N 2 1 6 B Q 8 / + h j 2 U q B + / v M b E Q m M 4 a Z f / F x t h v D L m 2 + m Q r L h 5 t t + j U 1 b X k E w O o F 7 H 3 p I d Y j d 1 7 c X e / b v Q T g W U j 5 l P J 5 S A q U a p p T M y E T K K U e y 2 D 1 9 e h v h b D V c b q d i 1 D 8 n U k 1 g T r h n s f A G + t l 1 d b U 4 f O Q o r R X 9 5 H B E N R p 9 t 2 Q 3 F Z G S d g P v k d 7 V 6 I r J T f P m J T + s r 6 8 P t 9 1 2 p 6 p 9 W b l y O T 7 4 o Q + o a J 3 T Y z 8 p H D q e 5 P 0 3 f u a 9 P 5 R o Y e n C M z E 5 C a N G / L c S D J Y y X N D Q i R E N J y X r I m B a R 5 4 + U Q w 6 Q o Z Z n n p 0 u D y w e a z w N H l U Z y O d 6 b W 1 H 5 V a 1 e K E p d 6 B t F G L 0 B t 8 p q J i 2 v r 6 e t T X 1 a m G l W K 9 R f g X L V 6 k e h z K O E m E 0 G q T u i s d V j 2 7 S o X / p X 9 f K B T E H + g j D g 0 N 4 a l n n 1 Z Z G Z K T K P V J X / z i F 2 G z O 1 G S l V p t H i k K q W y O s H j R Y v g q K j B r x m w + q 4 P e V R 1 K W R O F y 4 r D X Q P K v 2 1 p a V Z + y Z + b M L 0 l a Y s q T 1 O y 1 5 9 4 4 k k 8 / f R q t f Q i a 5 n v Z p 1 q f n 0 O n e + g Q + y b 0 a s V u 6 d C S p D S a b V O N T E + o X p q 9 / X 1 4 4 I L z s X S 0 5 a o N S W J I J W d 3 r c W j P L k S g 6 f 5 G 6 V f R 7 B y u J / C K O J 9 X s v J G l A L q s X F o 8 Z 1 g p C T 2 p 1 Y f j j g w A i Y E a L g b D Q i G A m i T 4 6 7 j N m d m I w N I 4 w J 6 d 1 T j s V R x J G q w F + W Q I Y H O Z k 5 Z A m V B s P T S D s s P L 3 L N w G u W f J P S y i w O e 6 + J K L c d n F l y g / T 1 P S Y v e e 3 V i 2 b J k K v z / 1 1 F O 4 + v 1 X q 3 S v x o Z G j A 6 P 4 I M f / A A + + t G P Y N H C x S o l S m r E v v l P 3 8 T Z Z 5 y l x k k a X 5 5 9 9 l k q 0 v X y y x t x z t n n 4 s l V z 2 J 6 O y 1 P N W F g z 2 H M m j U H h w 7 s U x n k B f p X y W Q W j z / 2 J C 6 5 9 F y 4 n G 7 C y X I B 4 F 8 K l a P N J X R 0 t K v e k B a z F c + v e Y G + o g E 2 m 5 X o o x x A E x R w o t K e 4 q 2 p 1 2 W R P Z L W I J C U L Y + o k F / T o e + Y 3 o F A l S A 9 2 m K x G D a + t A F d + / d j x R k r s W j R A u X P T K U v T W U D v B 0 Z D G b c + I t f 4 k b C H N n h Q x h B F v A k r U j 8 L q l N k m v K + a b O K c w l g y B C I T / l 7 6 n f y 5 8 p C 4 u E 4 O 8 g / P y P / / o h 1 q 5 b i 2 e f X 4 3 R k S G 0 T e t Q K V U S j S t / p 3 z o C C t G R 0 Z w 8 6 9 + i a s / 8 H 7 c f + 8 9 G J o Y o v Z f i u h w H A N 0 g A t O M 5 6 5 + 1 4 M 9 f T h 9 B l L 4 d M 4 k T V k E K P 1 G 6 Q w 2 j n B E t L f 6 B + D k R r S r p e e h Q W U 8 i X 0 H O 5 B c 2 0 r q m t l g X s E l 1 5 4 M Y Y G h l D f 0 I B p 7 d P w z F O r 8 P R T T 4 t 6 w b X X f h C b N 4 t f 9 B g C Q T + m N X V i Z H Q Y 8 + b O J t S k 7 z Q y h q e f e Q r N z U 2 0 d D 6 0 t b Z h 8 5 Y t 9 F / D W L Z 8 m V q H k + I + W R O T V l 9 b t u w k H E y q + j N h J G E w u S / p r y e R U 1 F e / 3 O W 6 7 U 5 e I 3 K c 3 n 8 S 8 f P + x T J 3 x L Z E 1 4 R X 9 1 B S y U 9 3 q V H / + j I K B K x q G p g o z L 8 j W X r L A Y h F i l n t 2 T 4 / M p q H 7 u W t M z z W E r v S Z i E T j n K J / h 0 b H Q U d 9 9 7 H + b M m 4 e z V q x Q G d z S j 0 A m 6 Z 2 Q D I Z e Z 8 H X / + n r h D R 5 n L F y J T 7 8 4 e s Q D A T w 5 a 9 + D f / y z / + K a d N b k M 1 k E Q 7 F Y L a Y 4 H D a V K p P O W V I 2 l i V w / w 6 E S R a B 2 E S y U Y X Y R H n + w c / / B E a 6 h t x 3 Y c / h G F a g 3 X r X s S B A / v x v e 9 + V 4 X x F b M X + V 3 Z u o Z + z s G u w / j u d / 8 d D z z w A H 7 5 y 5 v U u a 6 7 9 s M w 0 I I m 9 S X 0 J v x o 0 9 P a W S 2 I D E r 1 r j R c y S M 4 n k R 3 O I B 0 N a 2 U T n o M a T C 9 a E b y K C e U / o y z x q P 6 R 6 Q j a U L Q s N r Y I D E w g c p p P h X B U g z N 8 R P m l r 4 4 4 w f 4 X n s N E v k 0 N P S B S p k i P 1 u J o Q M D q O q s U M q i v F Z Y f t a y c i h r Y b G e k t k i A t X d 1 a 2 y 7 I W p n n 5 m t V p U v + L y S 1 B R W S 6 G F H g p 1 3 Y 7 P a q M Q 5 z + 9 0 q i J I U k C i p C I e e X O R J F V + 7 / L k o m q + 5 T O l C J z y n M L M s e 8 p o I v C w x 5 G h d x P r I I c s N Y t k l / 1 C m e k p p n k g i b O X A W I R 8 O q 4 2 s z h C K D 1 n 1 i y 1 n 5 b A f D m / Z O F s 2 7 5 N t c m T J j w S + H i 9 Q L 8 3 O i U L J c w n W c D S S E U 2 C T j n 7 D N U I x O J u L 0 b 7 S Y D L Z D k 4 U c f w d V X X U k / 4 l m s p I C q l t D P r l a b D 0 i g Q x J n N 9 M Z X / P C C y o 1 6 r 7 7 H 1 D W p K m h B f / 1 k 5 + o j I 2 F 8 x b h z j / e h X A w g m p H n d q i x u 5 z 4 e H H H 8 V i y a m b 1 k 6 m c d I S T M c 9 9 9 y D 0 0 6 j 1 a F g / u S n N + K F F 9 Z g 0 + Y t W L x 4 K Y 7 2 D 9 K S d O P K K 9 + H 1 b y H F K H e u h f X 4 Z H H H 6 b W 0 u L M O Q t w 4 4 0 / V 0 W I n f V e j H / q a i S f e A C 1 1 1 0 H r 8 O H 4 q E Q q m p r o K X i k Q V h q 9 Y M k 9 W s d g F J h K K q J M N d b U E m Q u a o s J F x y D Q y d A r u l o v t N B T c y F B U L U A n C d s y d i t s + j w i t J J 2 r w O Z R B o 6 c 3 l d U O D M F H Q R J p t a A x P l J v V H t f T h J E I m T S s l c 2 R o Z J L W a r M K 1 E h F w M M P P Y Z 9 + w + p b B B Z N F e R M 1 2 Z w Y + n Q o n X O w V + k + v u 3 X M Q P 7 n x p 1 S Q Z 6 v z y P 5 i D X W N q j T m W 9 / 5 N m 6 / 4 w 4 8 8 u i j + O A H P k Q Y u w e f / + L n 8 e S T T 2 D D i 5 u w f M V y W h s D L W c B V 1 1 1 F X b s 2 o 3 L L 7 t M P d d v f 3 8 L + v u H K B i z j 3 v m 1 5 M I h S o R M V t U O 2 v p S z J 9 2 j T V c E Y a A U k k 9 R C V j E R T a 2 p q O N e H 0 d h Y r w o s B T 7 + q e i U p E E i e Y N k O B n Y 8 8 8 / p x z G J G O / W 5 K H F 2 0 i T H E a f Y t 5 c + e p 7 P N Y n N b I b F I T / L v f / V 4 l 6 f 7 4 J z 9 G Z + c M b N i w g c 6 5 R e 1 3 N D 4 5 Q Y G k z 9 P X i 3 h K M t q 3 Y / b M 2 c p r s 6 u e e G T M c E j t k R S L R Z C n V v R W e J Q 1 F J j w S 0 L N a 6 6 5 G t / / w f d h N O j w 0 v q 1 m B g b U Y p D E n D T 9 J e k r u u f / / l f 8 L 7 3 X Y k 1 z z / P e y 5 i 0 j + J k p Z W I x l D M c P P q H 2 m s p j s i c B m r k D J K K H q D K r c d t V 3 w t F k g b v d B m + 7 C 4 4 a C p F J B 7 N X L N n J O L S s e d 1 t k n 1 R Q n b A r / Z J C h v p E 3 G + p c 9 F u D 9 K A R W r 9 H q m O h 4 K H U / S 4 s v p c s D r d a F l 6 Z V Y u P x C j A y P Y R X h p Z z D 6 3 H j 2 e e e x 4 s v b j g G 5 3 l + j t E U F e j / 7 R 8 1 I F t 4 e 4 m S e 0 j n M i q 6 + Z G P X M 9 x L K l U s O H R E S X g G z e + j L P P P R 9 f / t K X l T W S M L c I 9 3 e + 8 8 9 Y t 2 G t q k + T D J l t 2 7 Z i Y G g I z z z z D L q 7 j 3 D c t U Q U Z u z a v Y v X O H a x t y D p O y I J B L L Q L 8 / + / v d f g f q 6 e u W X z p k 1 k 8 L 6 P i x Z s h A W m 5 0 8 J J 2 d 3 j x a / G 7 o l A R K G G 2 t 9 G 5 b s l j 1 g V B 5 a + + B Z J A k 2 1 y 0 m j z 8 Z Z d d j v U v r V e Q T I r P J C 9 P f B r Z Y O y r X / m q 2 v O o v r 6 B z u d 8 1 Z v g l c 2 b a C X P V u F S C Z s 2 N j a h o a U O J q 8 W l i q d 6 o A k Y 1 9 B a y o D Z i Q U G R 0 Z V 9 e S a x 4 8 d E h t I v d V w s u j 1 F w B w g M R c s l F F E Z L U i g W z F u A f D Q P t 8 u j 2 h A L R B k f H 4 d F b 4 e u s R 1 1 t z y M + t s f Q z y v R S o a Q C o + j u q i k R r P g X i g n A a k r M 4 J 6 l 1 6 O V B W 3 5 S k v F 9 S r E w 2 g 9 r B x G E q Y t z s U n 0 C 6 + c 2 I j o Q R 1 H 2 s 3 w H J M m 9 Z 8 0 w o G X m d F z z g a u x Y O F C 1 N X V U F l c R j R w m d p 1 5 a E H H 1 F b G E n S q S h Q 2 V n l a E C L W I Z Q 6 d h 5 3 o q E 2 W 3 U 9 p J o L X u I P f j I I 5 x L r / L j R F m I E r 7 7 j 3 f g N 7 / 9 r R p f s Q y S 6 L x v 3 x 5 l V c r D p M G G 9 S / j C v L D 6 a e v w K 9 + 9 R u F g G R r o K 6 u L j U 3 w j u n R p L D a K V g e Y h u W m m t 2 l V 9 n 8 B b 6 c M v S x l K A x d f m 5 8 3 U 0 z v h N 7 2 7 q R w T r I T p G h P u h H J Q L x X E u a V l e 5 q D p R 0 k J V a I J m I V a t W w + f 1 K R M s e y t 9 4 x v / h B / 9 x 3 / h Z z + + E R e e d x E q a G W 6 C c u 6 D h 7 C G W e e o Q T 9 3 n v v V T B N + R K c l a l 2 X e J L O A l 5 q m r q V E f X n 9 D S n c X v S J h V t N e / / 9 9 / w 7 e + + U 3 8 x 3 / 8 A J d d e Q 3 y 5 H J 5 X Q Z V / A 0 p 4 Z e o o P R 8 k H P J B s d y P R s n p O f Q Y Y R y e v S N U v A D E 8 g 7 a A F b f K r k v c J H v y W n R f h o E q G j 4 V e z 3 I + n 4 Y h O t V Y 7 k e T a Y 3 s n F d P 4 Z p T 3 i H K Y S p h W m U e G 1 m S g a x w e + m D D u 8 Y x e S g I f 0 + I f t y p M Y H 4 I A 0 e B 6 w m L x Y u n E 9 B u l R F x q Z N a 8 N 1 1 3 0 A H R 0 z 8 N j j T + H B B x 9 T e w V H x u g n a i d p c W P Q n R K j 0 a G n 9 R f k 8 o P v f w 9 3 3 v E H D A 8 N K y U k 7 8 m 4 L y E E / / z f f o 6 f o e W k g A l K E e h H t w M f / O D V H G M 9 X t q 4 n j 7 f 0 8 o i P f v c K v p 6 U Z W 0 L S U 5 k a j M i 1 l Z s l M h 4 T O J O I u f J N F n E W o j 4 f R U R F a 6 3 E o C W j K e V L 7 X V B a 7 o J R 3 S 2 8 h U J L g G k e Y 0 E n S 6 V e e v h Q m O u X v N A D x Z j Q 6 O o w 2 Y n s 5 n 2 w o d u 0 1 1 3 L w Q s q q 1 N F E L 1 m 0 U P k s 3 / u P f 8 e P / v M H a g 8 n 8 Q v S h A k z Z 8 + G 1 W L D t L Y 2 D k A E 7 e 3 T O A j l z G 4 Z R I H Z k m 3 + s 5 / 9 D N / + 9 r f x n X / + P 6 p G 6 / r r P w Y D / Q T x x 2 4 i N H n y q S d x G y 2 V k Z A i R 5 g n X X P F o o n g i K U s 0 L e R h p c + L + E c 4 Y 8 U x t n d N q S y s j O i F s P j Q 6 i q a I b N Z I N Z M h r C f s Q m R 2 D 3 e G B x W + G g c O V S r 4 c U 0 i N b N u s + l m W k q J A t I j o c w + S + M B z H 1 q 4 k z W a K Z C m s u o I + F Z k i P B K C r 7 E K V j K D i / c b O B w + 9 q m 3 J 4 c Z 8 O e N m C x U o G D w q Q X w c j a C A 4 s W z 8 O 1 1 1 6 F S p 7 z v v v u w + O r H 8 e L 6 1 9 C J D B C Z g t y X N 6 a y U T m T E Q u A p e d t O o 3 / M v / I Z L Y r N b U R F E 0 N z W p 8 P / j T z y G z Z s 2 K 2 g v 5 T g f + u C 1 u P S S C 5 U g D g z 0 Y 2 h 4 C D d y 3 h 5 8 4 D 4 V 6 Z X c z Y q K S m X B r v / Y R / H p z 3 x G L d 2 8 W x J B k l 1 H x F D s p w 8 5 P j G G n t 4 j t J Q H 8 M o r 2 1 Q W i y w S S 3 K 3 b P x w o t W a y v 8 U P j s Z n T T K J 3 l i Y k E k P V 7 C u Y u X L C I T T l O Q 6 E 8 h U K K B Z a V b L j y V d C v n N R i s Z M A s I i N R O C v d G J o c p D b S o L G 5 U U X B 5 H E k n a d U k s T c g t J o 0 o K r I P s X H X P K h U S D a a X W Q Z 6 Z F 5 H W W e I D H T x 4 g L g 9 h 7 l z F q B / u B / + S T 9 a O 6 Y j z 2 u 4 N D r I b o K i 0 S a G g 8 q 6 S Y 9 z G 3 2 f E Q q 6 y e l B J h K H M 2 + A q 9 q k F o g n D v j h q q q A 2 W 3 C 6 h d X q y p d C d r 8 8 u c / x + j e U b V d a W w i j I b T a s r 3 c h z 5 E 1 p U W C R f L w h N w a B 2 C I l O h u h 3 2 W C 1 m 1 W q 0 8 m I S A x H / R y / c T / a Z t U i M D g J b 9 s 7 y 2 O L p H U Y i 2 q Q z G o x v 0 6 s r 8 D 6 4 r F d O T J I J t J k t v 3 o G x j C 6 P A o E c C l S i F J p 6 o 3 Y y Q h q U 9 a 9 e x z O P + 8 c 9 V i t O x m 7 6 V S m T V z h k q / k i i x L L r X U m F K y H 9 s f E J Z d P H 1 y v R a G H 1 q f s s M L V a + P B 5 y e e G X E x n 9 V E k U g y j h k e F x P l 8 f u o g 2 J H I r 9 9 H W 3 q Y U q K y t X n T R B e T H c q T S Q a U j w R 3 x + U T Z C o / I O q f c 4 / F 8 J / Q G g Z I b j V G Q D h B W r V m z j s 7 7 l a i t r V F a 7 E 9 l n d 6 M E h M p 1 f v O Y D F C Z y v B V V M O M J R D q u X b V B b o u N + F T j a 4 J 0 Y f p x x 5 s V w S D V I 7 / l m t 2 B 4 Y Q x s H x + d 4 b V 8 l g V O q F b K r h M h w A h m f G f t T k 2 j X m T F J S 1 i b N s L r p P D T O E i O o K X Z h l 0 7 t u M 2 C p T 0 0 f i P 7 3 + f g 5 9 E s D s C I 4 V D u h J J U O J 4 E t h n n g w r h z 2 f y c L o L n d G O h W K p r U I d A f Q 2 F a J y Y F R 1 M 6 q P P b O O 6 M 0 Y e c g 7 6 O d F l O r K Y + h M I z a T S N C m G a U h e h V K m w t / R 8 E t k k f v y l Y / e d K A u F l H U q U S I Z W y G C U r r Z 6 t S P M 9 u 3 b s W L 5 6 X j 8 8 c e p 9 P X o 7 J y m E I 2 s W c n C u i i G a f T H f v a z G / G P X / 8 6 z 1 Y k O h K j c C w h u 3 y J 1 0 g u J k 6 4 b J I s E R I R p j + V Z X o r k p 7 f I B y R d g j m C j J X h Y U P I F G Y 8 s 1 O 0 Y m / H / / 3 8 S Q C d P w x R R K Y k D W 1 S J T S Q E g 3 3 + m G x 2 b n Z 6 Q E o 3 y + V D B J C 0 R I t 3 1 M 7 W x I G w T 3 u A Y F Q r t 5 t a 2 w 1 1 Y j f C S m m r n I m s + 6 y X 4 s W L Y c v / n N r / C 9 7 3 + X Q y z n k o F O E / 4 5 R C e 8 S k N b x z G y b Q K a n l E k I x R W W g X P d P s p C 5 O Q 5 J 0 Z K x w I D k z C R K u e C J e D I O + U z D y P z 1 6 g t d S p I k g h m W e p E E h q 3 W o R / N J L L 1 I 5 i 1 I o G g z 4 F X K R j d j + n E m C a r K k I H w t e 2 2 p n 2 7 C d E L / F 9 e 9 i E A g p L J b r q Y S E Y Y c D w R F Q / P 5 g / j t b 3 / P M Y i R f 2 L Y s 3 c / 9 h M q y j L H g a 4 j 2 L F 9 / + v X o Y S Z x G / a v H m b c u L m z 5 + r L v Z W Z v 5 U S c 6 d T e W Q j e W Q C q e R T + e V f 5 G N 5 1 S 2 t w 4 m x P x h W C t M 5 f w 5 C T C U Q z 9 / A p I s c E L M Y x Z o h N B D z i 1 W V + T x l Z d f U R n q V d V V O H q o B 5 q 4 H v X z G m F 0 m L B l x y a U g k W k c x O E f E U M m 4 j f A 3 m E r S l U V f q Q 0 2 Y Q N p a Q D w b Q c + Q w d Y I J 9 m M a P J c i P L B Y E R r 2 w 1 5 t O / a c v A 9 a A U c l B Z W + U H S c 1 r D 2 t e T b U y G Z j r B A T 7 c e D v p q s e E 4 L B 7 C 0 H c x X p I h Y D U W V d q N b H x n l F v n a f I 5 + c V M n 1 M 2 a E v S n 9 q A g x w b U S B q 3 A o l d T 1 Z Y P 5 z J e F r u f 9 y J o Y o W y e e W / M 8 n / M g v v i F z 8 N J I d u 9 Z 5 f q e / + 7 3 9 + K W b N m 4 J l V q 9 R y T C q V U Y k I 0 u L g y J F e b N m y l a 5 H 7 j W B y h H / y j q E + E 3 r 1 q 0 n b r 5 c a S p Z u X 4 n J J u Y h Y 8 m k P I T b 2 a p / X q C S I y l k f T T 0 h C z a z V 6 Q i 5 p 0 a N D l m b W R A a z u a V P n x Z m h 4 R P a X o T R c R G E 4 g N x Z A M p t T v 6 V B G r c X k M / S 3 i G 1 V k u v b C L r K D a Q v J b 0 J B g Y G l V Y S / 0 3 6 5 L W 1 t 6 r f 5 b p S t i 6 L g b I k 0 H 9 o G P P O W Y x s M g 3 / w D i a Z z S g q q 1 C X c / l M t A i G N C f C 8 F I P + 1 I P q K 2 1 0 l J D w 0 q o A w t n f S A 8 F H T C c m i b i 5 e o J U l F K D x D f X F Y P c 5 o L e T G c n I S f p k u j o P Z H 9 1 0 z v k S w N 1 T j S r Q 9 o f V e s 0 0 n P d X v 3 G 3 R 5 P h W Q U n e Y S / H E t j g b 0 8 F i L c B F y H w 3 R f z C m V X S 1 v a 0 d s + f M U M 1 4 t m 3 d A Y 8 U 9 V H T S w h f f s p U y N r d F G L 4 U y j h / 9 c k k d 2 t 2 7 a R P w b R 3 N i k F o b F 5 x O 0 1 j 8 4 g A 9 / 6 D r s p y t 0 7 n n n U W A 4 z x y X h Q v m 4 y U q G 9 n P 2 C 1 I 7 m t f + c o N s k e Q H N L s c s P G V / i F s y E d U Q U z n y r J Q A Y J g 1 K T G V X e I B s 6 V 7 R W E T 6 l U c z n Y a 0 0 0 S f R q y 6 q J S 0 x u 1 6 2 t R F o J A 3 s M 3 x N F v v K F c A l A x 1 S M r s k d E o T E x O d R g 0 1 S V 6 c 1 4 w G G e l t P p m E 2 V 2 u B D 4 Z l b W O E b + / 7 V Y 8 8 t i j N M 9 7 c b i n G w v m z 1 f C L M 8 n u Y M S q K i s q l a l 7 o d 7 D 2 N a W w f i o S g 2 7 9 y A h u k N d K r L Y X x V E m K j 3 8 R z S 1 / z J X W N s E 0 W U M P z u I m 4 B k f 7 1 f Y 4 J k 6 K m z 6 a k G S 0 h / r D a F r Q j P 5 N f W h e 0 o b A g B / e V q c q b L S 4 z f R J N N g y Y E K I F s J j L X E M p N Z H f f 0 N J E w 6 d R h 0 J e w d M 6 C 1 S Y c o h U l g p c l F 3 / N N g h m n Q i 5 L C W 5 T C U N R a m 3 6 V C J k f V E L a l 1 i z e 1 U K E 5 M n z 4 N X o 8 L L 6 x d r 7 L h Z T M H 2 c Q 6 R + U h P C S + i T j v x B d / d t Z L A h B d X d 0 4 7 5 z z s W n z J j X O 6 1 9 8 C S v P W K n a x k m n K 8 k J 1 Z a 0 m D V 3 J o 4 O D H P 8 W / D M c 6 t w 2 a U X o 7 v n K H S f + P j 1 N 8 h a w e r V L 6 g 9 V D s 7 p y v T J o N 3 q l o m m y g g 3 B u l v + H i w G Z h r T V w k q O E B V J 5 m o W n 3 Q G r 1 w K D 2 r + J g k L G k 0 M y B / Q W v S r c k / d k Q V Z a L J u s R p j J H B Y v f 7 r 5 N w X R 7 N T D 6 q C g U s B i 4 3 T m L W a 1 R 5 R S r y c h s a x 3 3 3 s v 7 E 4 D v v i 5 L + D C C y 9 Q w i S w T 6 I 4 z z 6 7 m t 8 t 8 X l n q W h U Z / t s u G o q 0 d d / F A V D H r f 8 4 X Y F E 6 d N n 4 5 1 L 7 6 o + v O 1 8 / c w f Z 7 A k Q H 0 9 R 7 F R G B C 7 W G 1 a d s r 6 J g 5 E 1 m D G R O a H C q 1 k j V f Z i a d W Y d c r M D n 5 b O Z T V Q e S T U W x 1 O T t w i v j R Y 7 V 0 J P w A w 7 h c y o e 8 3 v E x J r K t F L + S k C T n 8 a k Z S G w k u 4 G U 3 D 4 r R x o v V q 9 0 a T 0 w r y x j s m W X D m L W A o o k O N U w S q C A v n y 0 z z a b W U F / T l u S T t T N y B / r 4 h F V q X 5 G h p Y v n K p s 3 Y t X O v W l / y k B f E 6 Z d 7 P T F A 9 L + N p p S U k E B a U Q z X f / R 6 r H r m G Z V A s G H j S y o J W a q G F y 1 Z h P G x U c y c M x M V X h c s V j P m z Z 2 D S s L / t t Y W 6 O i M 3 T A 4 O K x 6 4 S 1 e P F / V M o n j f q q p R Q l a i m y 4 o M r K o 8 E w f N O c a g e J b I w a K 5 p E 1 R w v t e a 7 m F 0 h P u P U w 4 o l k k O 2 C J V 1 G u n 2 I 7 8 f X 6 9 0 P M k C 4 G 9 / + z t c e / U H y A Q a Z X m l V k Z C 4 8 F Q B I 1 N j S o 7 o K m x G f f f f z / O o B Z K R B N 4 + Z W N q h X Z i x S i p U u X o s J X i f G J C T K G l k r n e U x r b s Z t t 9 6 K 1 r Y 2 l f X d 2 9 e r 1 m 6 e f O o p f P D K q x F K h B H g / V U R h s l 9 i 6 L w 9 w Z Q N 6 s B I / u H l R K Q X M M S m V / G W C y 7 W M o j 3 Y f Q 2 t J A n 3 I c 4 w N 9 K F l r V M T I Z C g / v y i I r Z u 3 o H 9 g S P U I P N T d g 1 l t T b C Z C y q A A 2 N B t Y p 2 1 v g Q 7 g 8 o 6 K 0 V 5 f U O x l 7 y 9 i R + k 0 h T C V C w 3 B Y J T 9 P 4 0 b e a O o 0 E L S Q y K Q v K r b x + b X U l x + E 5 t U A r G R c z Z 8 7 A g f 0 H C Y 0 O q o C W j D c B A b / 3 W p 6 g C J p E E 6 f m 9 n + S R O B l Y z s 9 l a D w W 3 1 d j V o i k C R e y f u s q K z A a U u X 0 B J L c x s 7 U V M J H Z 0 z Y T E Z l d H J F 3 J E c l Y V V p e 0 J + 0 H P 3 g N r r / + O l R V + V Q A Q r I F y v V M b 0 3 C C A F a p V L a g H Q i g 5 g I U 5 t L M b 1 k B 5 h 5 E Q 0 h m q x p / a n J Z L H B X u l Q u W 1 T m P 1 4 k k m S + I N o R l m 0 l b Q h S f M X b W q 1 O 7 B v 7 z 4 8 + u h j F K x g u V E l / 1 m p 1 f 2 h C Z V 1 3 d E x X a X r S F F g h h p L G s L I d 2 W h T 9 Z a G u r r c f n l l 6 G p u Q k r l q / E i h U r E Y 1 E O A n U 6 p o K J A i B R t P H R d 6 O 3 W N V e z U 8 d R V 4 4 I E H 8 b W / / y r W v / S S w u 2 R c B w P P f w I B T 6 C n / / 0 v 2 A g X K 5 1 i 7 9 Z Q j Q u a x / l Z 5 o z f y E W L q R / R 6 s Y D o W Q g J S M q F N z T E x q 4 7 n Q o F 9 t S G d 1 u B A d S G J 8 H 5 8 x R N g t J u 1 t S K 8 t l Y M U F F I J I U v k T 4 7 R y O u h m 9 y L 5 F t K l 6 k G K q Z r r r 4 S y 5 Y t 5 Z h c y j G b j + s + f C 0 6 O z p x / 3 0 P 0 / / Y R B 9 W K o q l r R r 9 9 E i M F k z W O H l w z M T v + p 8 k W e u K / O y 7 G L h i B b I v r u G z S Z e v 8 u Y L k i x Q P i T S z D G m X I g f b q C C F q Q j 0 W O x W t K z X R S N / K 2 V z F s R J P G X R G O e i n k W J g 7 1 l l s B J + N x V M 6 g I L 7 a m o s / K F R p M q r s V p 7 L v P c q y B O p i C x C 9 E W M 9 K 1 K 1 K Z v J N G 0 e c K S e X h h z Q v U v B w M + j V e r w / 7 D x y A j 1 r n 8 5 / / n L r d h n p q e Z 4 n n o i p N t H H 5 y n K E o L 0 I 7 z g g g t w 1 f v f r z S Q R L w 8 V B b S O l r y w W o q q 2 C x S W t h p 9 r q V P Y G z u W o l Y 9 j F F u 1 F Y P d I x j v H V U r 9 M 8 9 / 7 x K y X l 5 0 y b V H V e 0 t R z S 6 l o K D e f M n q 0 E 4 M 4 7 b 8 c f / n A b f v z T n x G K D m P z 5 l f w i v S q 4 K R L E E n g X i L 7 2 n w J j H a 3 2 u A f G U N k M k g / V S K l F M y 8 E Y G u C C Y O B u D v C q l m M 2 9 G Y j B 8 t v L 7 4 z E K F H 0 7 Y a 5 0 / o 1 8 I e M h i 7 2 S 2 b J w 4 T w V 6 L F a 7 a p S e S m h 0 a W X X Y y B w X 4 q r y c w M j y i g l 7 j E + P Y s m U 7 n n l m t f p d A k b / k y T K I T s y j B L n P / b c E + r v k 1 N 5 P t / 8 / T L p / s 8 / f / u G d 7 L G J F u P h I 7 E 6 A 9 Y C e l i a s + j E x f 6 5 K J m + i 6 l n A 6 J Y J L O N y 3 e W 9 / H O y K 1 / S d v W V P U Q R r j S 0 X t 6 6 k c 0 u 2 c 0 Y m j 9 J e e f P I p S O u y R Q s X o Z Y K R B J x h 8 i g K s V p 8 R J O a k S F Q y X K J w 0 6 J e V F O u X u 3 7 8 P 8 x f M x + O P P 6 G 6 3 E q p e W N D A z F 2 F n P n z c P R 3 l 7 C w 0 4 K t Q Z d 3 V 2 Y P 2 M e / b 8 S J q j h z N T 2 n m P R P t n 7 t x D J E 6 b m U d l e q T I 3 j F R e 5 5 x z L q o r K h E l U z 3 / / H O E D 3 l c f d V V V G x 6 1 e 9 d t t v 5 z K c / T Y 2 Z U 5 2 k J O o q m 5 j J T y n v X 7 R g D k Y i Z c t i P G Z E d E Q F N v p o A g N l R x K L x 4 j 4 Z I L 3 R b + K H 5 I V / l Q 4 y R E q v b r V 6 o k k E U f Z 9 b y C g h X P a F X e Y Z 7 8 J B D w R J L g k Q i W I A C J N o p S l r x B s f R y n 9 K G e 4 A u h e y 9 e / B A F 3 b t 3 k N r l U A g E E R N d Y 3 a H U X q 3 f 6 n S C y N Y + U F s C w 9 A 8 7 L P 4 A C x 2 h q e e X d 0 D t q I y b r R t G R F J y V L r W B m K v x z d v 6 i h W b P B B S j f x d L Y R / Z P D 3 T o K 5 y + e W g r 2 M 3 g I N h V o 6 F i n m 4 D W O h 4 B l h 5 j a n F B j K k g g 7 y f 8 G Z h p V X K p H H R k G k n q F G Z W Y W C a b c n M U G l N v J h 8 P 0 L N O s r D T W a t q q h S 5 5 H S E / F 9 Z P A L c e K j o g E Z 3 l O J U G 1 P L g p p o 7 f I W / 6 s Q O B I f x K J Q B x W n w 2 + 5 s q y E q D P k g q n M D Q + g N v v v g M r z 1 i B b Y S X 3 / r G P + O + B + 5 W j V U u v e R S 7 N i 5 H U 8 / / Q x m U E H I y r 5 s 0 7 N / / 1 7 8 1 S c + h r F w T q U x 1 b k K K p H 2 Z C S w W 2 W o c + y k F b V e Y 1 I b 4 C V D c j 8 U v q r y + L 0 Z D Y Z 0 y N K P a v P l 3 5 F e l L G U i F + S V r n 3 6 F G V g S E 5 k p J 2 9 O R T z 6 q t j R Y u m q / W t Y R O 5 C W Z q 6 n 5 n P p 5 o v K X 1 z M p Q v F 8 R l l j y f F 8 p 5 k c 5 X k u 8 4 f M / X u h U y 6 B F y c 3 M S p 5 X 3 p k q G E 8 r W + 9 v 5 C 8 J y F z Y Z p 8 U c o R 3 p g h L A M g P o S c U 3 4 / M S / q 9 V R e n J X P C R N r y d z S 3 F F v 5 X 2 k i H c z e S U k x 5 + j j H M l J 0 w q R S U k X 1 C 5 g t G h u F p k h j 6 v y i Q k 2 i f C J 3 j 5 + O 9 P d V g a z K R w N J f E b F + l e r / 8 m Z J q C h I J 0 3 e s 8 S J 4 N A B v Y y V C R 4 N I 6 w g j d A U Y R n L I B v J I T G b g r v e q Y I 1 s C R r 1 R x C b C C E y K v C r g H Q p g 7 0 H 9 u L T f / X X 2 L F r F w 4 c P I D z z z k f T z 7 9 u G J C q Q U 7 5 6 x z l V U R v h K Y F Q o G M a t z N s z G g i r d L m r o X G t P r l k V w + g J / c h o E k U V B s + n p c L Z p H a V l 8 B S O p Z R 7 a F P N q c p w r 1 4 W q v C + W / W 9 f Z k J O c S i y U O v 9 v j V H 0 U p Q U 2 3 1 B d e i W D X 4 J g o i S k P E U W S W X t s k B B F J I 0 M U l 7 E q G c C s d L H 3 2 5 A 4 H j 6 p D X s m n O h W w w k F A W U 6 y 0 C J r M + 6 m S 8 M p 7 s U x T d E o W S h Z U s 5 H y D U o i q q v x 1 J I x p Q T A Y p T 6 I F q R a g N h Y B k C C U n U Z + / e f f Q n 1 v C 8 O i y g v 3 P 2 2 W d w r I X 5 y 6 X h w r S i 5 e Q 1 E a Y X 1 q 1 T 0 a X z z z t H M b q c 4 9 + / 9 3 1 8 6 q / / u u z r n H c h Z s 7 o o M 9 U 7 t 8 t 3 5 s i N W D U 1 P 7 u E C 2 m D 6 O D o 2 j p q O c 7 R c j + V q L 5 Z A f 0 1 z S i + j 9 6 6 T y H a P n E 1 j T a y 7 m F U 0 w n E y r W T 6 K i 2 W Q O 4 f 4 4 3 D U + D A Q G 4 G p o R O F o W F I O 5 B J w V D k 5 H i F U z a 5 Q v s 3 U O e S e C j k N / K N + t b 2 O y W 3 B 0 O E h N H X U I R y N o v f I Y b S 0 t a O C m l 0 y 7 e X + B B L K t V E w I c G / S 1 o D j M U Y 3 P R Z 8 6 p g 7 t S Y X n o P x s f S m M z 7 U e O p p S 8 o t W S v D 0 A I 8 Y l x Y E w P e a u 1 4 t 1 p c L l v O e S 5 p V R i 5 8 6 9 q o W a O P q 1 N V W o 5 3 i 5 3 Q 6 1 1 i f Q 0 W y x q L H d t m U b d b J W C Z N A c q / P T U v d w e f P Y X L S r 9 o k C B z f t n 0 n U Y i O i u c M d N C S S y a M 8 J A 0 y Z F I p 8 D S U 4 1 c v x d 6 W w s V n 6 D 2 C h R o l V J w N F r e s I b y V i S w R j S 3 p 7 6 K 8 C I G s / s 1 g Z I w 8 P r 1 G 1 T R 1 8 o z z s B j j z + O M 8 8 4 h 4 5 r T D G o Q D B R G M L o E m Z N U o u 9 8 s p W + j B N q j h O G E f P A b 7 j j j t x 9 p m y V r A R 8 + f P J 9 R y K e a W 5 i i S Z E u x U u c Q g Z K s C 1 c V 4 c b q J 3 D 7 X X 9 Q J f I e t w e P 0 G k O B A O q Y Y p M Q v m g 3 1 A o I E + h 9 f E 6 9 Q 4 v 9 K r S t h z C l s / I T 5 l o W c g 2 W y 1 q J 4 9 Q f x C + y k p s D g + g 2 W N H R b O L Y 5 h S z f 1 l A V u y G Y 6 3 A v K 7 z q C B 0 + t A b D K K b D i r F p F l V 8 Y 8 r U Z 9 c z 2 c H p t S I M I w E r 4 X Z p F n 0 u m L t P 6 8 1 0 I S N / 7 8 l z h j 5 R l 8 r 8 y 4 Z c h a t u Z T a 1 d T G l j u X Z S R k Q o k T y v 9 4 5 / + B D N m z 4 I h R b + n 0 q 4 + J w p M v l O G z V p U W H M 4 M G 5 A g 1 e n a o q m w u B y q O x + n r M s 7 D L m Z Y E W C / j a P Z S V i B y i R K S K W K y T 1 M Q R I O B Q d z d 2 7 t i N Q 4 e 6 c f B Q F 4 V O d q p 0 Y t 2 6 l 5 T F k Y T t 8 f E x V R C 6 d e s O 9 T n Z A X F i Y l L x z I J 5 c z B n z i z V p q G / f 1 R l x o y O j X I O e W 3 e l 1 Q I S 0 T x + K D T 2 5 H c u 8 z x 8 a j l 7 e g t B U r g i L Q n l n / u d j s Z + N S D F 0 I y e G r H 8 5 w W 6 X g a Z j r I U 7 6 U T M K a F 9 a q y Z I d 0 9 W i K 1 W 5 C M i 5 5 5 y H t S + u o z U s Q f a T + t 3 v b s G B f f v R 0 3 M E S 0 5 b j I M H D 6 q N 1 X b s 2 K F 2 h r / 8 i s u o 7 T Y h l o j h p Z f X q y C A x 1 2 B u + 6 / G y + t f w n j H P Q Z n T M Q O C y d Y y u w 9 o V 1 6 J w x D d 2 c x O W n n 4 7 V q 1 e r v g s C H + 5 / 4 C G 1 0 C u r 4 h a L H U 8 + 9 i g 2 c 1 K l 1 E M s m c d T g T / e d Z d K o q y u q S F m d + D 5 5 5 9 X i 8 W S C 4 i c X v V C 7 6 e A V v m s s H B C 4 q P l P a T c L f Y 3 x f f y v g i k 0 a 5 X O 3 A 4 K 7 2 E i R 6 M H x i n B H C 8 Z O z V V 8 s C M 8 W 0 F q M G G f p y 6 9 a 9 Q O 1 8 N h l d m J b j T Q U k C 6 z l L Y h K Z C 7 Z m 1 g 2 8 9 Y j n k j h 0 M F u x b S y 4 Z l 0 h p o 9 Z 5 4 K 0 u z r 2 o 9 q v j Y w M M C z 6 7 B l 6 3 a V Y S 3 9 F 0 J J H S y I K Q i 6 Z d t W O O w O 5 e d t 3 7 G F t y b l 9 i 5 s e m U z 7 H a X u u 4 j j z 2 u 1 u i k I 9 b x T K k C F z z s h O v S N K a + o Q 5 z K d A S l Z X r y O c l G b e n + 7 A S h P d f d Q V m z G 3 B 7 P n T M X v m T E y f 3 s H H 1 6 r 9 h i + 5 9 C I V s u 9 o n 4 t K o o N p 0 2 U N K Y 8 U + U 2 W R E Q B D Q 6 P Q P Z m 9 t G 6 q Z 6 N p 5 D B I b w r y y A P P f S w a s E g f D q l E M q H K K a y s h G F I Q p G K Z 9 j 3 z 8 p Z W K S Z U Y L Q Q i l k w 7 3 7 4 I k 4 h Q P R W C j t o m S s a Z I b k r 8 A B k w 0 b i H D h 1 U P e k E K w v e l w Y s M i n 3 3 f c A P v e 5 z + H L X / 2 K W n 2 X D d 9 e 2 r A R X / r S F / G R D 3 9 Y R Z I E N 4 v g X n n l l V h B x 3 7 r 9 h 3 w 1 n p w + a W X 4 p L L L s U e Q k v J M P e 1 V S J G / y W R j m H W r N l q 7 6 r d O 3 c o K C X F c b J 0 c O X 7 r 0 R b a 7 v a / + m 5 5 1 e j w u n E h z 7 0 A e z e v U t l 4 e c K W a x Y s U K 1 7 J I + G O G o b L e z A W 3 t 7 a q P x f B o P 9 K E x Q 4 i r 9 2 x M L Y F x z G m z x G + 0 J d 7 m z G U M Z H P + K b 7 K C R x j B 4 c I U y W T b P N h K o R F R Q 6 G c n O J p m 0 1 I S V L Z B M r k T T H n j w E a W 4 g s E I f n b j L 8 j E s q l d C P / + 3 e + p B j S y h Y 9 Y O o F d 8 X g I d z / 0 R 6 x 6 5 m m e Q Y s X 1 r 6 I b 3 7 7 W 1 Q U f Z y D e 7 H + x Z c x z Z v E z 3 7 2 Y / Q c 6 V H z 8 I u b f q k U y d i Y H 4 8 9 + R T V r h H 3 3 / + g K i K U T r a 7 d u 6 i U p K N D V 6 v 4 a V H R V H D 8 e a z 2 R 1 S T e t S w i h N / 1 u a W 7 B 4 8 Q J c f t n F M B H 2 X X 3 t V a i r a U N D d S d q q u t p 0 R o J + y q I A j z 4 2 C e u p 9 X P w m b 3 Y N v u z Z y v d V Q K j T j 9 9 N N w x e V X 4 8 r 3 X a 1 S o 0 Q B t 0 2 b h r H R C f J B m u N c 9 t 3 L / n v 5 d 6 P R q q z R 1 O s y b m J t 5 8 9 f p D 4 j w i L l G 0 W J L F P Q l G K K x w k 7 A + r z 0 p N D d o B 5 y x n W i f a T C E p C c H N Z I 7 5 T k k I 5 d y v 9 q E i E 2 l u H 6 M i U U J X N 6 e W X X 4 6 V K 5 b j c M 9 h 5 Y Q K B B D G E I s g D x I I T M A j / g M 1 L s 2 b 6 G e F s 2 X h V Y R I J k M g g d v l V h W 3 U s 0 p G 7 K 9 v G E T H n 7 k E R w 4 c F C d R 6 8 1 q 3 U a y q 9 a P 5 K u o x / 5 y H V Y t f o 5 t T O h b C j 9 / J o 1 Z J 7 7 1 R a k Y g V k I k 5 f u R K t L W 2 q h 5 7 Q o Y O H V B h d r K t A M I F 8 r f R x Z s 6 Y q T R t / f Q a J A Z D W N o y H X Y a F x / 9 r p m z W + F s d q g J k U x 7 B U m V l T k 5 i V a V s H d F J y 2 K u Y j g k B + + x k o E e 2 M I D Y W R z 7 5 e s P Q U C n n G N P 2 J 1 0 r i y 2 0 G 5 K c w g 8 A i E V j J w W t v a 8 P f f e 1 r + O t P f p L f K 5 c z 7 N m 9 G 7 F 4 B F + m o p I S d c m S l 3 2 z P v 2 p T + N D H / w Q 9 u 3 f h x L h k 6 x / / e 3 f f F a t y 1 1 2 y a W 0 z q u I L h b R 2 h + m V e l S j V / G x y f U I r W s R 4 m 1 m Y K a U y Q Y R Y Q q T d 9 x L F a + d x F s t V u 8 w 8 4 5 d a K y q k r t r D K t d S Y 2 v E z h / u a 3 s X f n E V X 4 G Y 0 m c B 8 F d 3 R 0 k o p t h b K 8 r 7 y 8 B W v X r l P r Y N l M H n 3 D h 6 G h c n K 7 v Q r p y H r o 0 a P 9 v I a Z S C N J F + M J P P r Y E 3 x W q 6 r 9 W 7 9 + H e f / R d W z 5 K a b f 4 1 f / / b 3 5 E M Q f u 4 n T 2 V p q b f g x l / c h F / 9 5 t c 8 f s v n 7 c H d d 9 + r s n F e W i + V y S P 4 5 U 0 3 v 7 l A y Y R L W F l 2 2 Z M F X O k Z 9 2 5 J Q r J a C q e r y q M m R S Z W A g / j k + O q A 5 F A u k 9 + 8 q 8 U 5 O g + f B i 3 3 H I r u r o O q S b 3 d b X 1 u O m m m 3 D P 3 X d j k s 6 n W C 3 B z d J + 9 + G H H 1 K D K U w t J d U i o K I 1 3 G 6 X E g r J w 5 M J F R N f 0 k u a E v 0 K W k O x N E 5 O n E A H l 9 O h z i c C K v v o X n v t N e o 1 g 8 U J n 9 e r o K R s Y S r C J Z p c 4 O G l t H q L F y 3 i u c T c i 8 s O x M f j t C J B 5 E s 5 t c i d j i a x f G Y 7 8 k P j + M k P v 0 f B f Z p W k N Y m T 9 D E M R g / E s T 4 P j / i / r e o L e K J n X U 2 O J o t m D w 6 h o r W S l h M L g S 6 w 5 g 8 F C p 3 Q J L x 5 E d F u K V G Z z x B z E + Z E i E Z H x t X Y y 1 N L a e s l z C 7 d A E S B S l z I L 3 v 5 N n 3 7 N k L j 6 t C F R B K F E U a p 9 i P h b N l / C T 9 S i 4 k v p I E B E R I 5 H v h S F y l G E k 4 f O 2 L a 1 V z F d l L + O V N G 9 U 6 k 9 o p 5 D j l I U I 0 E d d i k s d A i A o 2 r U E f f x 4 N 6 i l c 2 n K H J Y 3 A R y c c P P Q U 7 j V r 1 q o U L 9 k t U y y D 7 D Q p 1 5 M c O + n P K K X z 8 W S c g i M R X T 3 u I 2 z v O 3 o U P / / 5 z 2 G S 5 + H 1 Z S O 9 Q 4 e 7 8 T A h v F g U e V 2 s m z R a l T W x V c + u U d Z R L K Z s X 1 t d V a n a 1 4 k S F H S x l r D / M 3 / 1 W f z V J z 6 p I r v T p 3 f i r L P O I d K Z i 3 X r 1 x A 6 V / O o h O 4 7 3 / 7 2 D T L Y 4 g Q X i + W U n V Q g w y O n t L q j 2 k m t m o C 1 8 r W A w j u i k g b J I G F c Q Y 8 s r Z 3 R o a e P U 1 5 Q v O K K K 3 D 2 m e f i g g s u J N b 2 K A a W / W m l Q 8 1 1 H / o g d G T + 5 c t W 8 O E q M L N z N u H Y 5 X D Z n c T M K 8 h I W Z x x x p l Y s n h x W T j 4 H S s H y U 1 Y 2 N r a g u m t 0 3 G E P l d j Y y P m z p n D 5 z I R O O m Q p j X y 1 n h U I q P s C 1 V T W 6 W E c t a s W W Q Q K x 3 j 7 a g h w w l U k I a e W 7 d s o Z P b r 3 L S 5 s 6 m n 1 F d h x f E O h n 0 m N 4 2 j R P r h b Z k Q P v 0 d i Q D K V r a H j r T b h i M s r a j x + N P P a Y 6 w Y q T f N k l F 2 G k P w Q D m d h E o b X T R 5 P v F D l p 2 W R e + V c n g 4 U m i y Q K m 2 j d w x R A 6 d H n U s o j E y G U T B A y G z R Y T + a a 0 d 5 J I U k j Q g s s P d F f 3 r h B B S q k / k t 2 g Z z q 2 y E 7 9 C 9 e u I y C R k t N H 1 B 2 6 T / j z B V 8 z j 6 8 Q h 9 o 6 Z L T V I Z D k H 6 g L H x H Y 1 H V n f a 8 c 8 / D + g 3 r E a J v 5 i D k u / f + + 3 A 2 / T Z p j y B R x 7 u o 9 D 5 8 3 U e o B O u U J j / n 7 L P U X B w P + S j 3 K o t d S k R U R g b 5 w 2 4 i 6 j A W Y R D / m v + N x v R I 0 u / 2 2 g S O S Q B I g 6 H h Y S y Y N 5 c Q b I G y y J I O d s a K M 2 l 1 j l A g Q v R n q 9 U y x v n n n a 8 E T s r r + y l o E m i S h O d P U h B c T i u 2 b d + F S y 6 + D A 8 + + A C V b p c a j 3 P O O U f t q n n d h 6 7 D 8 P A g H n j o A V r B m N r n e R Z 9 N s l q k T z Q W b N m q p 5 + k q 0 y v a M D D z 7 8 I P 6 K h k C a y p x 7 7 r n q n n Q f + + C H b 7 A a n d B Y b U j S T I s 2 s d G p l J R 8 s 4 c Y 0 1 B Q i 5 H S f L 9 s m s u h x 6 k o l 2 i 6 c j S k H H K W h 5 / 6 X Y o I w 0 N R 6 D Q m B R 3 1 N k 0 5 S s h B E w 0 n n V c L R e k a S q j C Q Z f D x o k q h 6 / L v a m B A h n e Q 4 h W r r m R I i 6 j U a + g o f y U 5 o i i U V V k M J 9 V v Q z E 8 b Q 7 r G h r a I O Z w m J x O 5 G Z j M L l c y F F R 3 z G v A 7 1 L I n 8 G I X Q Q U d 3 L v 8 G B 7 8 d 0 2 b P h L O + A R q b A R E 6 s 7 N m z 1 Z p S / u o w W U i W p v b y H B L M a t 9 F t w W F z T U q i 2 t j R j t G k I x U 0 L T v H a E L b T u h H Y + W u R I L K R 8 N X G 4 F 5 6 + D F 3 a O O I F H c Y i H N t s E t 4 K p / I V d B T K c H 9 Y o Q K z 6 4 2 Z J S J s q k + 7 1 8 x x p I O s p x L 0 J y E K 3 e S 1 q l Z r m 7 d t x h b 6 R S N D Q 1 h + 2 n I F o R / i p E v T U F F W A q 2 n T 5 t O 5 s / g o U c e p F + 4 B / P n z a d l C 6 G S f s m F 5 1 9 c 3 u G e / m Z N X b U a y z r + F D 6 X z A 7 Z 5 / i 0 x a e h f 2 Q C u 3 d s x d l n n 0 v I t U S N u + y j P H / e A j Q 1 N S g l s + y 0 Z f z 8 N D V n w i N v S v y A F D i a 9 Z K h U V J J u P J z K K x D t a P M A 7 K l 7 B V 0 D U S Y x K o K f 4 m S k p 6 J D 1 A w B M K d c 8 6 Z V G Z 9 m N H Z g T v u / I M q w Y g m Y l S 2 L g V 9 R W F L p 1 r J n 7 R a z E r J / O P f f w M b N 2 3 A m W e e h e 1 U p O e e c 7 b y l X 2 e a s 5 p M / 3 G 9 X z G s 9 W 1 z j 7 r T D z 4 0 P 0 U 3 g A h 4 k G 1 k f n m z Z u U j z k y M s L n P Q 3 7 D h y A 5 l + + + N n S 5 7 5 + A 6 I R P 7 o O 7 E Y l J b C R P s M r 6 9 Z g d G g Q 8 5 Y s Q z g U x E y e w O 7 y Y N W D 9 + H D f / N 5 H O k 6 j P W r n s C n v v r 3 C B C 6 P X T H r f j k l / 8 O C U p 2 9 8 H 9 m D t z O T K J j G I Q A 5 G D h Y w g v s 5 7 I Z m W H D l I k k Y l g l 2 e r D c n G X h J L I 1 R E V K n Y 3 T f E O y 1 F l g l O 1 t R U Z 2 T Z 1 R / J T l 5 + z k J D j q j 7 S Y r D u 3 u V t b J Z D N h T s c c O P R 2 J Z A S / h f o K G X r 8 l M s / C F q + X p v A 5 9 f M r 5 l O 1 E D U i E p g X c p A R H L I 4 x 3 O D y J k V w G 0 V Q S 7 p I V O t k j i t q 4 s m S B z 1 3 B 8 c o o J e N u o 6 / A z 0 n c y H 6 S U G + e 1 x x I S A Z H E k V d C T M c 1 b S i o t B 0 q K R C D P b 6 o b d S C V o L q s m I K D h R X P J T M v G l j F 2 g X D k E X 4 5 6 J Q l T i 0 Q S + X Q O j g r O F 7 l b E k P F v x E F V F 7 j o l I r 8 f e 0 4 E r 6 P d r y m p + 8 L 9 c u K 8 Z y 2 Y b M m O Q o v h v a P 2 Z Q F q z G 8 f r v C 7 K R L X 5 + e u O N + N R f f U o J w k O E / j / 8 w Q / w w M O P 4 t K L L s K 9 9 9 7 N e d G p M P u i R Y s h W 9 R W V 3 o x b / 5 c w s C b 8 d l P / w 2 + / 4 P v 0 T i W V H b 8 + 6 9 6 P 9 a t e Q F X E e 4 L y r n 9 9 j v h 9 X m U k p 7 Z O R M / v + m X P P / 3 M T Q w h k B 4 Q p W p L C L k X 7 B g A X 3 9 c b W G N p V h o X n y 7 r t L C 5 a v x O j E M A 7 t 2 I Z L r 7 m O O N q G n q 6 9 F C A 3 G i h c 9 9 3 y a 5 x x w c V I Z 9 P Y S R j x w b / + L O 6 7 / R Y k K G j X f v L T G K O Z f O 7 R h 7 H s n H M V B v W P T 9 I 8 r 0 R k M g B 7 n U W t d / w p S I S p e 9 K g 8 L d A h h Z v H i 4 6 7 S c j S T r V T h x F / q W 7 o T v z w 5 g M E Z p R 8 b s a K N 3 H S M L J u X g 5 Q B D R 5 z G Q T 8 O l t 6 A 0 G I W 3 Z F J 9 y A W 2 x c Z j 0 N n I P 4 5 y e p N M 6 o k k T C S H w I N x Q o X 2 z k 5 q X h t C R + K q 3 F 1 n L 0 B v k a R W W m M y 3 0 T S C J c x i f 3 h L H I m + j I U 7 n w i j e p s E V X e R u z N j R I a W Z G m k H v J n O 0 U E i 2 v W + C 9 i h Y Y S M U x Q Q F x E T L N c v m o Y L T I U G B 3 x s N I j q Z x P m F Y k P C y V E F r 7 S w r M n n O b K m g z m G j H 2 H m e Y + H Y 5 I 0 G x l I w F P n Q x 5 Z Q v Q E s h E K E T 8 v i k f G w l l n F w 1 E P 0 2 q e 7 V I 5 z X o q M o T r s k n / n Q U S F C R m C k 8 u j c K p A h r O B x V w Q t R C H F a Y u l / I Q G p Y I Z u i r F A Y 3 A U n b S o M l V y p H M l + C N p G H j f R i p 5 S Q c L Z v 3 o H e h V 1 k q + 3 0 r r 2 t L a p v p M Z P P 8 / M S 4 6 o P e T e P x D / / 0 D / j D r b d z D i i o E 2 P 4 0 h e / R P 9 c K h k k + l f O R p e J 0 c 1 q r L 3 B 6 f B g N s 1 p k S f Z + M J z m L 1 g K Q 7 s 2 I F p H f O o p f T Y 8 t I L C E 5 O Y O + 2 L W h o b u U T 0 b H s H e Q g 6 l H b 2 o S x o Q G 1 V 9 H o 4 K B K Q v X 4 6 D x r n D B X E p K p x d U / D c k S T q W N T q I 8 b F J H w d I p i G A 3 C u w 8 9 q F j J I m l p e 2 P I b u P / g 4 Z N I r 6 V + F U L l 1 A o C u I + D h 9 Q z J q r q R D g P 5 V J R W J q T 8 O G 7 W 0 W N N k O E m L E 6 d F M 9 L n k W b 1 J x c m I Y k c T k w E I C 2 p X I S Z E j y R p h 4 T 4 X H 6 R 0 k Y X b S W h N G C y 6 U o 0 e V 0 w W U h s 1 O A 0 0 k D Y Z i U m h g R o 3 U 0 U a t P q 6 p B g X D Z 6 T Z h N J P C R C a L N D l 5 J J d C I q v H e C G B F r M d M 9 0 U e k 6 q Q G T x L U R o U o T W Q 8 N j 8 N t y K N A y D s k O 8 7 k 0 j w z i n P S h d A J + / j 4 Q j 5 B x 8 r B K 0 I b P E O i J o L L R B s P u + 6 E l s 0 J X 7 v / n q H I p q 1 a g V Q p K d T B R t i x y + 6 i b 4 h l C f 0 n O 5 d x Q p l 9 H 6 S S v N 5 q k D 0 7 f 2 S 7 W 8 P U f k D S j 4 J E I 4 m M p V X 0 t N 6 H y D v m c M q + T F C o p c j y R 5 F l l n A V h i B K T J Q + x u O P j g 0 j Q Y g 8 T k n p r m p A h t D b r j u V b 8 n P h N J X x e B I e n j x R i M L u M x P i 7 e V 9 l R T M P X K 0 H 8 2 N 9 b Q 2 e e V L 9 x 7 t V T 0 Z x X e W J Y Y L L 7 o Y p y 8 7 j d D w X F p 3 q S o Q 6 / z 6 + 9 P d + K u b b z h 8 Y A 8 G + 2 R z r 4 z K M J j W O R t P P 3 I f l q w 4 G 5 l s C n 0 9 X f j Q p z + r 1 m s q q q q w 8 b n V q G 6 R r O s E I n R c p b F + M x 1 0 t 9 e D F 5 5 4 H A t O P 5 t j r o f 9 H X T y O V U S f v b a S q i y F 9 H k o Y W i v 3 I i j 4 f I J N J K 2 N Y 0 C 4 a G m U j V n 0 7 o 5 S b s M i A x n k I u m k d V W x 3 9 E j I g / + 2 c G E C k F E f 1 Z A H e R j J Q n Q 0 W n w k W w h 4 b B 1 3 C 7 W 9 F u 3 f v R n N z s 4 J E A q O k x b B s s C y 1 M n m 3 F e a i D v 1 D v S o r R L a j E W Y w c 1 I l e l h P P 6 u O w l p H W K n J W 2 H X 2 h E L a O A k X P Q Q c p i T B c y q r 4 E t R 2 h W E K 1 K i B g L Y 2 F F L Q z p L M I U 2 i h 9 B G n I L x z p o k A G a L 2 M P i e Z T Y c 2 n R n 5 y S z q P T Z 4 x P + l s N q p Z R u M V u U b j V P Q e j m P I z y K 9 G W a Q t 1 I r f 4 1 9 M k I D H P O x X j 3 G M c y T Y u U Q y q W R p 7 + q S w 5 T B 6 Y U P s S 6 y I x J P Q m d A V o G Y j y z J K g y / 8 i K V r h g 0 F U N 9 d A Z 6 Y / O h h B k h Y k N p A k I 2 a I W Y H w S I L W 0 w U j l W 6 G c y J H 0 p + m C 5 F C e J L u Q i i h M t / f W E 1 Q F i q J c M p O K P H J Z H m T P P p u X o + D / l g J B 7 q I T o x e W E 2 E p Y T E 8 q w u C 0 X V T 5 X C a 8 s 1 d W Y t m m m V p C 3 Y t O n t 2 L v v A P 2 i r T h w o B t 9 h P q y Z Z C U o U h f k h d e e A F 1 s p D P e U p z r J L J m F o z l c a e e U m A o J K U V C n d f / 7 n D 2 9 o n z E b T W 2 t q K q r w 6 w F i y h m e V T 4 6 q H N G Q h z N M q v s n J y J S 2 / g p p T 6 p y W n 3 U u W t q n K 8 t l J u M 0 S M i R 0 G O w t w c z Z y 1 G Z a t P P f R / B 4 k A i Q Y T i y W U F a 1 M u O K n B Y g R w h i o m X L D c V o k 3 n 9 9 O y F b Q k 2 y t N 0 q 5 e X h Z U e M G E x u H d K G H K I W P Z p c d t T W u i g 8 o m r l I u X r n A r J f r 4 p M s u 3 / / l f U F d b S + f / L F 6 O F k N r h N v q p A Y 1 o 7 6 x V o W 1 R d F 4 v D 6 1 k C l W T D S / h L h L v H c 7 7 8 U f J R b P h 1 A w E M 7 Q z 7 I 5 H I S l R e z b s h l O m x F z G l q x + v 7 H a N k c h O V 7 6 H C H c G j P L l q a A q / R p C B c j c U G J 8 2 F R q y t z o I i t X J 1 s w c W g w F u 3 o t H c u U o + B 7 + b i f K c P I Q j 0 c b y d H / a 6 O P w r 8 W 0 K m P m + A n h K x q 9 8 J s N 8 J K 5 W K k M k t Q E N w 1 Z N 4 W W k f 6 q d p 4 C h X F J E r x L O I x M h Z h o p 4 o w E U h N l h M S A Y o 4 C Y T 9 H Y L 9 G Y q K S I B i S j 7 6 r 0 I j 4 a R L 6 U o T J L 4 m l K 5 k E 6 H F R a b H v U t F R j p G k M 6 k E N 8 I o F M K I 9 U I I t k K I t 8 v I Q 0 B V D C 3 7 I c 4 + / x I z Y a V 5 + j / e T k p Z C i j 2 l z V c B G I Z + a y p K h i C z H k 9 h G 9 Y C M Z / T w V d q V n y h 1 a A 0 N d W o t b d m y J W h p a l K N h a S Y s / / I g C r z c f v c V I q j O H i w G 1 2 E g s F g S J X M C 0 q Q 5 q 2 v J s e K Q y k 0 h a l j w 2 m V v 1 c 1 s 4 K M J e t G o n 2 l 2 V + O T G B U W k Z e l w i f 4 M h s r E C I R I x q p Z + h L 6 q f / y 9 I c r X G y I w V k i B K N S S a S E g 2 l A 7 2 U G g o 7 O 4 m N 0 b 3 D s P o 0 c F V R 5 x y n K D 0 c N C H 0 k m c 7 T 3 5 j u 6 n Q j K A v 7 / l d k g D z f 6 + P v z b v 9 3 A S 8 j a x y 4 8 / / w L K i U p Q S v + p c 9 / G b + / 9 b e o r K x Q O F 3 q o q Q x j s v t w q X n X U j m K 6 + / H N h / Q G V e B K J k 1 o k Y m h c 0 0 G l + m h q y H t N n z 8 K j f 7 w T 0 + b O w 9 G D e 1 D d 2 o 4 J w s i q h i a V v a G 0 / 3 E 0 s T + k 1 t + K B j K w b L 7 9 F o 8 Y 7 o u S Q W 3 I p C R Z W A 8 H F c y G i R 4 K t Q V t J h t c x + q 7 p C Y u H o 4 j N U z I Q x 9 O F J S s t 9 A 9 U 9 2 h B L Y p e C w H r 1 e i U B W F V z J 5 + r F 6 Z O j P W G j x q t v r 4 R 8 c V T w m c y J w V Z Y R B E X J e W L D S c K 2 H D p P 7 1 T w P O a P I T w e g J b / 5 L M S 6 F G J x v w n D Y E k U C N N K y V D P x P J Y J R K q V A I o a 7 K i 2 q n Y n N F u Q x 5 o z s C E + F / y J 9 C q a U a 7 T 7 Z X 4 o K j y 5 O m v y g k p b D G i K C C E q 0 Q L F w B M + s f V a d X 0 L 5 0 l d D o t y y G 4 x k 0 S 9 e u g R 3 3 n H n a 7 l 8 c o N y q N 9 5 s h R h g v S E c N T a X r U 0 U 8 J 2 v C M r 3 8 m m C D 2 G o / y L D 0 S f 9 W Q m + r 1 Q L k 2 L M s H B j W V h s p k h j Q U T F O w 0 7 0 v 2 u a 3 U 0 F f j 4 M r i p g i 9 C I Z A O Q t x e Z y T U E g V 1 a Z n 0 Z E Y r F U W N c l C g U g E R 7 J p z K c f J T l 3 7 4 a E 8 U L B G B 5 5 5 G H 8 w 9 / / v a r G b W p o I B M 6 8 f v f 3 4 q r r r p S r V k 9 8 8 w q X H 3 1 + y h 4 t 6 r c s L l z Z i u r P 5 s / p f h O w t O S V S 5 j L R k f s m g c C N I P S s S o K G z w B w b p i 8 X R 1 D 4 N h / f t p w A 1 I j A + g u 6 e X r Q S X S x d v p L f L T f r l H s y m 8 p 7 H M c n 4 3 B W 8 N n H y Y x a M 9 z 2 1 0 u U 1 E m J g I g v I 1 k E 4 g h J + w I b r c v Y g W G 0 1 r o R L m b Q l 0 k i k s 0 g y / H 2 U H F I q Y z w h p T d u + r t K t j j a u R x 3 E 8 n X 5 c g h p N j b v F a M K F z o U j r k 6 Q Q W J L S H 1 7 2 z 8 p S 0 Z X h p 9 y v 8 I 6 U m E g R q d 5 n I w w u K a s T o C V O k e 1 a F l W p 8 7 u b n O V r 8 P z S 1 1 B 6 O y Q y E a S z C f R 3 H 8 V Q 6 C g a t E 6 i h 1 3 Q O S q R 0 1 h g O + Z r i y s n P J y N 0 7 + S g k 3 e R y I Z x b / 8 6 7 8 o S 9 p a M Y 3 W M E d r W Y F f / P p G H O 7 r w Q c / 8 g F 0 V E z H 4 o W L s W z x c s x f P E u t f a 5 c e R b m z Z u D x q Z m P P b Y Y 2 + S K U G 5 o u K h / + B U a T J v R + E + S j s H 2 e g i X r X + 6 Y I Q S l g T W U z s 8 8 P l q 4 C n t g q b t u 3 A 7 r 3 7 l H k 1 c f J r K V x G C p O s j 0 1 O + H H j z 3 + h y s y F q a T 7 q 7 f N D Z h y m O g Z U 8 w 6 J U y y V 1 Q 3 / R E f L b N L G O l d k W h g L f b s 3 6 s i T v f c c 7 e K O q 3 f s B H 7 9 p a 3 5 m l p n Y b 2 9 j b l k O s o t B K J m j d 3 L n y + K r y 4 b j 1 u u + 0 2 H C F M j t M f m r K Q 6 r M y 6 / k U v 1 u F g l W D p s b p G B 4 a R B e d 6 O G B P v 7 d Q v / A i f M u O A 8 r z z m P 3 6 F P Q S Y R h R I K x f H 0 U 8 / S F + h C 3 a x 6 B A c n U d t W B c 1 w A J F 0 e c o l y y L E e Q s d p T 9 A 5 n H 4 X C o Z O p N J I E 7 m j U 5 E V Q c r s 9 2 E u e 5 K L H R 4 Y S E 0 P E j Y s 2 F y G K E M f Q f O j 4 o 6 n g K J H z O j O o d p F X n U 0 s e r m 9 F E m J e m p c t j z y A t a P 7 Y x B x H 4 g t 5 J W V L m 0 Z 1 k x f x l A a H J w W c v p 4 i 0 Y j y h 8 b 9 Y 6 r u b v 7 K e Z h V t w C e G i d m 1 y 4 g n 1 j o c 5 f v U z K z J M l Z r z V x b O o w b e V 0 l b j g d f u U E p O d L g 0 e A 7 z 1 V Q j H A 5 B t b i c m x j n T O u i 8 e j z 7 0 r O 4 4 4 E / I h y O o b q 6 T l n D X / z y J v z + d 7 9 V E d y T C p S Y W w P 5 U B Z z B T b F Q 2 / e 6 l e a O R Z p + S W C Z n G 9 W 8 Y 8 O Q V 6 Q s T j G j T M a 0 E i m O C E 5 7 G R T C g b Z l s o M D a j h f 6 J R f k h w o R S R l F b U 6 t 8 E o G w s i + U N G k R v G 9 2 l i 2 T p J 0 I 4 2 Y I t 9 x k y A 6 n V z G v w N i p 4 1 R J r p k n f F n / 4 o v 4 2 M c / h i v e d y U + / e l P q 1 3 d Z R 1 j a G h Y W Q 1 p v F 9 e p C 7 v 1 S Q h f V l s H B s f w 5 e / / B X i 9 k Y F W 4 4 n O b f 0 1 J Z N m E d G x 2 C p b s K i h W c R c l h x x b W f Q J x w a 9 r M + W g m 5 C t v s 1 k + v 0 5 n w n 3 3 3 o f f 3 P I r / O R n P + E L R V i 9 V g S H / b C R 2 e L D E R U y D h + N w V 1 d A S v 9 4 Q S t W M Q f g q 3 B B E + L k 7 6 R i 8 + V Q d X 0 W h X E E Z l x G E 2 Y 7 n R j o c s L j 9 6 E / f E I 1 g Z G s C U 8 i c O x E I J 0 0 C M 8 c s e h l z c j W 5 U V k 7 3 j v L 4 b d e 3 V a D N y L O J a V W 4 v q U k K Q x 9 H r i o H i k S C F c Y c 1 D r + C X S 0 9 4 h C J J 0 z Z q g m K r K h X U V n u a r c W e G E M 5 b A 8 L 4 A 9 n d l q Y z T m D h A a O s g P N / a i 8 E D / T D U y v x r 4 L A 5 c N r i p S r z w e 6 z Y u + B 3 b R C n a r I U e Z L d l d p b m l V F u m X N / + G i j u N O / 5 4 B y 6 8 8 G J c d 9 1 H V H T 3 5 B a K J F E T S d N x 0 + T H + h M K B h 5 P Y g G M B s L B r A 4 1 M + t g 8 r x R w 7 w X E i g i B X B G q x n + o x O 8 F 0 4 W t b i f D y U + h 2 w v 8 / S q V d Q O v 1 J p N b J V q D i W d Q 3 1 t F 4 m H D 5 8 G M M j 0 m 9 w D Z 5 f s x Y m H 4 W v 0 o r d e / Z Q o H S w 0 5 k t B C a R U d n H O v Q Q O g 0 O j q g e F K L l x f q 8 H Y k F z e X T m E P Y 1 k 7 Y 5 X U 7 0 d r S g j Y O u q x r n L b s N H z 3 3 7 9 H C 9 Q H 2 Y l d G F k S U w 2 i D M x W d Y W b b 7 6 J Q m O C w 0 W s f C I n k U T 4 K 2 1 F + K w 5 N E x v g t 1 R A 4 / L R 4 W Q h i n v U n 6 P L K C / S r w n 8 c M k 2 i g b O Y s F l Q X o N K 1 B J a 2 d b K Y 9 t p + a 1 2 l H o N + P A r V / z Z w K V M / 0 q W p i Z S X 5 n 7 X G R J 8 4 D k 3 R Q J R S X r w V q u R 9 z 6 I 2 X 0 q r d a a n B t U c q 1 H C 5 u 5 0 H I f S C b z o H 8 H + c E D t m i 9 r a C c j y f i w + I z 0 h y Y Q m w x D l 9 f D G q N F p G c x E t P i S K B s h a a M n 5 S u J E W p E 4 W E o z m V 7 3 e 8 Y R S 4 J f c t / f J E 2 U r 9 n P h v F Z 1 e 5 H V p 8 i 7 d g i o n 5 r b Z s a j T C a v Z q H j L 0 + b i m H h Q 6 k 1 y v K h o i W i W n n Y a d u 4 q V x Z I 7 3 J p P i P 5 f M F Q C L N n z 1 U F j f s P H l C L x s P D s k F d R I X V n V T O K 1 e u f P N 6 K L l B k 9 2 A f K K k 9 o r V 2 7 W I 9 B O H D 0 b 5 u w n B c B h / v P s u J A m b m h u a 1 a L p y b e 6 f O c k 6 x O S O F o 9 v a 6 8 H 1 J z h e o B X t V Z R Z z 6 O M 4 8 8 0 x q K j M O d h 1 Q T V O k B d f C h Y s w P j K M h x 5 5 F B d e d C H u o Z Y W T S N 9 1 d a 8 s A a h a B g z Z s / A T 3 / 2 M 1 x + 2 f u U 0 N 3 5 h z + g R n Y W I V z 7 3 v d / g B f X r 1 d R m + U U B L E s b 0 + y G b O e W m w a j n R 1 E X q E V Q c p S Z y V C l G J 4 l 1 0 4 S U 4 e O g A h c 2 D x Q s W Y f n p S 2 E 2 G z h W w O m n n 4 4 V p y 9 X 6 S 2 V P h 8 Z 4 T V 4 L W s o I x E t X F Y d U o k 4 r d 4 R Q u o a D K f 0 d M S L G N j V R c E 0 0 b G v x N i + C Y U q T H b p i Z H H g g W L c f F F 5 + M s j p M m a c D o g V E 0 0 c q L w n F W O + F p 9 G K y Z 0 J t W y q p T M J 8 J 5 I k p W Z i E m S i f z G W g L X i N f Q h v K E X R M B D I o Z N F j s 8 O i O q a c U 8 R A D S 0 2 + Q P s k 4 L e d k K o E Y f S 8 P l Y Y S 1 m N k J G 9 J x k k m R m V Q 0 i E X z y D v T 6 D S S x 0 v F c k 5 Q r i o N P + k X 2 X S q q 1 X Z Y v P a D C F Q M k K D q F K U R K S c R a L b r X a k E p H 6 I / R D S C 6 k s v J m I h C k X h A g r 5 u e C i M 1 m V t G D s 4 A g d 9 M O F Z M 5 F V O p J R t W C S W N 3 B + X x u 9 b O q j u 7 q q 6 9 W F Q s + n x d R K p i 1 6 9 b h Q x / 6 k N q j t 7 q 6 B l F C Y B f h c H 1 j D Q a P D L 6 5 h R K S 0 g v B 0 x K T i P U T d x q s a p s X S S J 9 6 O G H s X b t W t U t y G i h R q E F E 1 y e y e Y x c S i o 8 P l U k O O d k J x D h K l m Z k O 5 a p U D G R 0 N o 7 L T V 4 6 8 F A q q L b C E t 3 3 0 U S T p V O q o J O M 4 R j w r D y 5 R J 3 n t s s s u x f U f u R 6 f + P g n V I c i 2 Z l Q 6 o Z U Q J O D L f h X f B 9 p t i I T 8 s U v f g F f + + p X F W O f y r 3 L Z 6 T f n O z j 6 6 X g N j U 3 y 6 v 8 J z t v 5 F T n o l / c 9 H O + p M G X v / I V j H W N I e a P q g V j 8 X c k 0 1 s E U j a c K 6 + 2 l 1 Q 5 g 2 R e H 5 6 U w A p w a F x P x i r C V T O N T r d G t W u e H P S T o V z w R + M Y 7 Z p A w / w m 5 G I l 1 V M + 0 B 1 F s C 8 E E x 1 y q 4 7 P Z i k 3 I R 3 v G 4 V / e B S j P U N I k H E F A k 8 E 3 9 o / d t U 7 E B u L E P 4 V V V D o z U g E x U 6 E Y K O P W E 0 L 1 u F w 4 f S K W t R T a Y k 1 J i e g n 7 A p S E s W p H A d P 7 K e V i d Z J 6 8 K P y s I / 6 I D C Z i o 9 a 2 m I m r d h O X 2 o m p T b S B E k 0 w T n 7 6 A Z K q k G t N I 2 + r j S c a y u q p R 5 S a + b v 7 4 M Q m Q e N v d q s g 1 4 o 9 J J R H 6 I w Y k K b C S r K 0 3 c 2 x d H p W b t 2 L F G R g d H Y d k r 8 s C r i R O + w N + p D J J p H l E I 7 S m 5 D E p O f r I h z 6 M O + 6 6 l U j p Z h z s O f j W A i W a y z f N i 8 h E Q F W R S l z f X M G H U 8 z s V c y o y h j o s K U m K U x h P n w 8 T 8 3 j 5 C u 8 8 f 6 4 C o O K 9 L 9 y E I h G C 0 p g 3 m y P W H G K Z R O z 2 h m N C B 6 d R C w U Q X V n H Q d O G m d a V J a B L I p K d v h v f v 1 r p U E W L F y g / B L R U u W 9 n w j l K H S C e 6 X 8 I 0 0 t K 4 I o K + r y u m o G I g t w V B Y S I F A C R W d S 6 o U k g 1 o y 0 O W z b 0 f y m U M H D 2 J 4 a E g J u G w s J k J Z f q + g E n y / 8 L m / x f / 5 z r f x 0 W s + j O H d Q / D W V Q J Z T u K k 9 J + I q s 8 d b 5 W E J H e t z l k E F S u a P Q V M p x M / o 6 0 a V U 4 d G v l 3 l T U D M + G e p 8 o D X 6 s V E S q V w f 3 D q h + 7 a v V M X z Z C q x 6 g B U p S c M Z 3 D c J W b 0 T d n G r 6 R h 6 4 q Z W T h F f i W x g T e T L I s Q u f h F Q I X E O 4 2 V B B x 1 3 8 t L c f l y k S I W t x + r C o o g m L P X X w k h 8 M P A L p P F 4 e H 8 Y w F V F G w u 2 E p M 5 m O 3 5 7 1 6 + l C B d V H T U o U n E U C f F V G 2 j O k 4 S 8 i 5 z X C f 8 k o a g R X l N B R Q V H a M E k r 3 C K N m 7 Y o L L H p W Z L 5 v + k R G u Y D k n F g R W p v A a 9 / j K 8 l H 4 n j X W N C P m D K K W L + O j 1 1 + P 8 c 8 9 H L l r C o h l L U E 1 0 s G j O A l x 6 6 W X K Z / v S F 7 6 E q 9 5 3 F Y w p E 7 7 1 D / + K 0 + Y s w h e + + M W 3 F i g h S c G p X 1 y D l j M b a C X o w B P P x j h R H 7 v + 4 / j N T b / C R z 7 4 U Z V p H Q 9 G a E l C 0 I z G q Z 9 T i A X j M F v t s D n c 0 O R N W F h B S 8 5 n l E 3 K x v c H l f A c T x I S n z w Y Q e O 8 N r U A C 1 n L M s t m A V r I 9 p o v c b A k g r d g w U L 6 J z a V z t 8 + o x M h Q j Q R E M m M j l F j S w G a W C i x H D t 2 7 k A k E V B 9 + D p n d N D C a j k R W i W Y 0 u h e M P B U o x U J Z K g F 1 r c x T I K Z + 2 j t h K Z 3 T E d H Z 6 f y J 0 8 k E T h Z E 8 r m U j C 5 O I n 0 Y W S 3 j c k j 4 / A 1 + d R m B 2 9 G U T J 5 g 6 f M v J k k x z X i p 4 9 3 W P 2 d S 1 I p h X V U H k E 0 t l Z Q s R l h 7 6 i C e 6 5 0 D 0 q g Q E v n p E U y U 6 O L R W 5 c V K d C w U 8 9 / Q z i Z F K N 1 o A N u 1 5 B c H w S N R 2 V i B D C H 1 9 B U C 7 l L h 9 C 1 T M q q U g J x d p r E B 6 j c u L 4 y P N O L U 9 I E E e + V 6 5 0 p R U 5 9 r r 4 b l q t E Z / 5 7 G f w 0 / / 6 L 9 z 6 2 9 / h l z / 9 C c y x F C p s T p Q I D 8 N F D S Y k P Y l W I k i F k M j G 1 B q m s 8 6 N P I U l k y x B d p y U N U X Z w H v T j p e x a d s W e O w l t H i L V D x U w N F y b Z X k F r b N X E q B 0 a K Z f q w o 2 J N R n u e T 6 K U U c M 6 s y i G e 1 a i N u W W u L r 7 8 P H z l a 1 + E f 2 C C / t J s I p z L M N E z i s b G B p x 5 z p n 8 s h b z m u f h g h U X w q V z g M Y S B q c G 7 k o j l p y 9 i O N S e O u e E q 8 S B 1 H S P G Q y Q 9 S s E n I M 9 g f o T 5 G Z E 9 Q G F S 5 o f X b o e R g 8 d p Q s R p g 8 V m Q 5 S P H J C L K E V u L g 5 j I Z W g w O a F O V g j 6 C b + X c 0 i s u 1 E t h W t i M o d 3 9 s F Q Q 9 / K B t a W y o y g b B e z c v R s z O m f i k k s u V l v J S O H g e k J O a f R R W 1 u n y i O k b k e a t k u H W F n 3 0 W n 1 K n B R X V m N T 3 z y k 6 j g 6 7 I Q d 6 9 U 5 R 7 q U m X c 5 1 7 8 P p r z M H H y P s x a d C b S R Z P a 0 O x E m r J a g U m / S r G S Y k P x S U 6 V Z E u e 2 l n 1 t P R B C p i V A p Z 4 w 6 6 G 0 v Y 4 x E N 2 K J T W Y J J V L 7 6 T n w h B i i V F 4 M e 6 / M q f c D V b 4 f I 6 Y D X K u h O V V F w P m y S + U r u a H C a U 7 B x a + h x W k z C 9 G b f S X 5 w 7 Z y 6 f / V 4 q K R 2 W n b E E 6 X i O T n s 5 c 8 R m t y n F I r v U S 1 2 R K B o H l W F M W i g j i 3 H / h M r T r K y u V C 2 7 p J W y i x B J t n 6 R i t i J y Q l I 9 6 E j R 3 u V X y u Q S x Y + p f b q G / / 4 T 0 r b i 0 / z x z / e i Q 9 d d i X i Y x N 4 5 N 5 7 E I u E M X f G d O w / s F / t f v / 4 0 0 + h p 6 9 X 3 d 8 f b r 8 V 2 7 b v w N a t 2 1 F V U a F 2 x O j r 7 U G V z 4 O G h n o + Y E F l Q c h 4 H R y n A q C g J 3 O E 0 N F x + s U S 5 H k j J S d T M F L Y x P I a C f V k b U o s n c 9 a o H X P Y m y / n w h K s v b 1 N A w l p E I p t U W q B E 9 K m j z o t q o 9 z A w 2 W S I y q P 4 l 8 q z C H / L z 1 U y J c k 2 T Q U n q F E k 5 d Z Q W p 0 R U U r K Z o K c 0 m 6 z S l 6 9 c 2 x T q l V 0 w T L C 2 u S G 5 i l P K X Z C t D N 7 J S P K u Q v 0 x V L a U O y F J B E W 6 6 P j a q z C y l 8 L k M x H v C n Z P I E d n M d s V Q P W 8 S l o X 0 X z S u 6 9 c A S r 3 K h B u i q k l g 6 N c n w U M E / / e c M M N + N d / + V e Y S m b F e B N 8 r D y Z x U 5 n t Z Q O w l v h o X n W I E 5 h N 9 E J 1 u t K 9 F E C G I 1 4 0 O i S R N O p p w E S 8 Y T K 7 W p r k 8 Y t 7 y w / U T R 6 d D i B Y p r + H / 1 L o + S C x V N w N T n J + G + 0 b L L p m T S W t F G o J V 9 R d v m Q y K U I k z D + / u d 7 o N N Y 0 L 6 i C h b H a / c i f m C g J 4 F G C u 2 R n Q M 4 a q t B R 3 U e t Y R L J p O V m v d r W L R g g a p u / i S V i 9 S S 3 X f f w 0 g m o 7 T 2 I / j s p 7 9 A Y e h S V b e V F Z X K l / j b v / k b V e O z d c t m 1 F B p H T 7 c j b / 5 9 G c 4 v m P K Y k r G 9 T 0 U C l F u o s y k G F M C L V d f d a W C s l J e / n n 6 p Q J 7 Z a t U 0 U m y 6 f Q / f v 0 f 8 B t a r E / 9 1 a d w q F s c f p / K f 5 y M R n H V p Z f j p 7 R k / / A P f 0 e 0 I W 3 b g D v / e A e W L j 1 N Z a I I 6 v j k d Z 9 A r p B S v s 8 U y f q a Z L w H a L F G B g 6 g v c G H i i r C o h M o Q Y H K R q h E q D A q Z 3 n V a x N h C s J k i D x m V s o 6 Q S R h c 9 u Q I D S U v Z n F 3 R i k k F V X O m C x F m H R l x e I T 0 b a y a 4 Q I k N x h C f i a l 1 E L h Y d j i M 6 Q u f r a F K V b Z t s V u T p y B V 1 G R 4 F O O p k 5 d u K p N E K u 3 S R p b U S z h F c K 8 e J F x N c H x t J w X 8 w j A R / N s 9 v K S c z 1 v v g 9 L n p / H o U X H Q 2 2 p U w S X i 5 m C a u p b Z x 0 J k U X 0 7 8 D d k i V H 7 K A m 1 Z 8 M s / 5 X j t N f p i Z L x q 6 U B E U + 5 y O 6 A x 5 O E k 7 s 7 Q d 3 M Y a S E l c T S X 5 u d S M B N i a E q E H d k x W q c w z M a E y m S f I v G / E q m E S n 4 V / + y d k F Q q B 4 9 S s 9 k o / N l i 2 Z + j U E s A 8 U R h E v s 3 S e d b C u v q 6 Y y L M E n i Z S D o V 8 I k F K B 1 s z u 8 y j q K c h E S p R c Z j 2 F y f 4 B K y k c L P 4 A 8 G c B t K y F b p J 9 I i 5 e h 1 R L r I 7 3 U z z v v f M W Y Q p d c e j H O P f c C T G / v x I Z X N q i J a 6 L w f p H + g Z T J j 0 7 4 1 W s u p x e f / 5 s v 4 H 3 v e z 8 e f v R R l S k v q V S i O u X e p G e 5 0 + F Q j W + u v e Y a J U x K W w s / c O 5 E 2 O V 3 q W Y Q P 7 N / Y E A J 0 O 1 3 3 k 7 r s 4 3 P K M / l w I I Z s 1 T r Z l k Q D 9 I i 3 H f / v b j n P l o x W s n J y U m + 1 w H / u B 9 a W l h p 1 H k 8 S R m P W O t G X w F L F k w j z z h V Q x p J 7 C 1 D 2 f K c S q 2 a q E o z 3 Q h F 8 s d Y G B 5 a X l k e i P E 7 W l o 9 U Y Q l b Q H u d i f 9 t A L a 3 G b K R B S H J 3 Q q k P F m p L W 7 n H B X + 7 B 5 2 1 Y M 9 A 8 p r V L R X E s H u g I m N / G x J Q + L h w 7 x w k Z s P b A d + w 7 v x 3 b C r / 1 H R l F T b 6 X Z 0 6 t 9 i S S S J d j 5 e H 9 C c t W G d o 2 q N s S S I w Z q X 6 k 8 H d 4 / g O D I B C b 7 x x A P x F V 6 T D q R L F e q k i Q V R s p B Q l 2 j q p u p k A j M i U Q L j Q 2 9 J o x T A G Q F P E E L K u s E N o 0 V X / 7 c V + C r L D c 5 E Z J d J d q 8 4 s y W K J i y r l J O t Z I j U Q g g U 0 g Q y h r 4 O R n 4 c g B j k B M v 9 U 0 S 3 J D u S s I U p 0 J i / s f 2 + Z E c I 2 z i 2 G Y J G + x N J j Q s q 6 G v m F C h W q l m F p K J i 1 L w + 4 K 0 r h S A Z i + t 2 D H r G A q G 4 X S V t b S Q p 8 a N c G S U f K x F N p 5 F Z D S G w N E I c v R r J a k 0 R s Y Q f 6 1 t m g X z a u k X U m P 7 + a i R n F b B 2 8 s u v Q Q 3 3 X y T W i g W H + m O O / 6 g C v S k k 5 P s B y z 9 J A q c S x k T K S U J h Y K K E c 1 W W R M p q v J v + V s K 7 8 o K r O x 7 S l 2 Z 3 L F 8 b 2 p c h e S n t A M I 0 M 8 N E f 4 / s / o Z t L S 2 Y P G i J a g j V P / O t 7 6 N n / z 4 J 3 j f 5 V f A 6 X S o j A e Z Z q + 7 A s F w Q B V 3 f v S 6 6 4 k g L J i c m I R 0 C 5 4 I + D E w L F 1 n 3 2 j d F X G O d B Q g H 9 0 G s 8 G O D J V 5 Q W V h y O K t 7 M + V R 9 6 c R V Z D 6 M f z S i c u C + F V T D J D a L U r Z 1 c T k d F / N x n g b n I o P 9 7 Z S G s V p P W n s q + J B D A x k k e M F r F A f j 6 R d F / / p 7 + 7 I c O J f O a Z J z F 3 7 j w 4 P A 4 8 9 / R q d B 3 Z j 9 r m O v i q v J y A S Q w M D a h O r 8 t P X 6 b 2 A l o 0 f x b 9 G 2 q e g o 5 W y i E 8 S I k m s 3 K Q d f R D 0 h I V S g C + + m r Y q x 3 w 9 0 6 g a m Y l X A 1 O 2 K r M a g I k / V + 2 A 8 3 Q U k x t h S M k X Z Z k M 4 J c O q 3 y t N 6 M p A 6 n g d q 8 h / h Z F v s o o 8 h O J O C h j 1 J I F O h 7 S U H g s Q + f h G T C 0 / k o s q U 4 z 2 W E w 1 B B j W Y C E S 2 0 f F 3 K V W S d a i p 6 d 6 o k J Q V 2 l 0 s t R B d o V V 3 0 l a b y G + P j a V S 0 V S H Q H 1 Q t B v a M G 8 n Q W k K z v G r G f / w U S R c g g U N T 1 5 c A U T 5 J j 4 b j a i e M t Z M J b R 4 n U p N R I g Y q A 9 k c 4 F g j U h F + 6 X X u M I u P o c H e n Z t V O L i t t Q l 3 3 X M P Z s 6 c h a d l Q 7 F z z 8 H I 4 C B h B N D Q 2 I h B Q r 3 Z n X N x m L 6 K a l a j 1 6 v l E e l G t G v X D s L e d h V G X r N m j b I a B / Y f I q P S q t b V q d 5 / U u 7 w W t a G X v X p k 8 9 u J m y U h Y D P f O o z a o t R s Z K P P v Y Y X t q w X v 0 u y x 2 T 9 M O k F 0 g s W E 7 r a W y q x 6 r n n l E 9 0 K W 8 w l n h h c v h V C X 8 X r M H B v t r S O J k J J 2 s 1 j 6 7 G h t 4 j l d e f h m V t f X Y s 2 M r Y q F J d B / a C 5 t e N q q 2 Q y d + E A f A 7 L N g 9 x h 9 Y 6 I g F 8 c y T 3 d A 8 g q F L w V R R I Y i K p L q o v 8 k E Y m D f h M S V F Z i G f X H W E S z 9 2 i g 1 F Z p I m b 9 O v 7 x H 7 + u c s s + + M E P E P 6 N q 2 z p 8 8 4 9 F 4 8 / 8 Q S h w r m q b d I v f n E j / u 3 f / q 9 q c r J v / 3 5 q v U s x f + Y i / O 7 2 3 6 r Q s 7 T Z / d Y 3 v 6 O c 0 e b 6 J s y b N R / 3 P n Q X P v 6 J j x M u P K y s 1 l V 0 S i W V R J h i 4 s g 4 K m e + p o W F J g 8 G 4 W u o R o T a y N M i d T 5 v T k H C p F 3 D R k z 3 p p H r m U B N o / S 0 S 8 B J Q V S l G G 9 B 2 W J C C Z O m R G b U O 0 S H q Z Z i O w 4 O Y c n 8 D m q 4 N 2 q g t 6 N E I I W C b G h P T S h r H u L A H k + T 3 d T 6 v I 6 z 2 o W x W A q T G j v m 0 5 q c K L M C V 8 R n q q A / I / m U A o M T o S Q y g T x y e X 7 f 5 8 D A o Y O w E X 5 Z J E V I Z 1 Y O d r W z i E C 8 X K C X o W a W x c 9 k n o y 9 5 l H M W 3 I m Z r V W q 0 B N Q 0 O D g j e S R 9 j R M U M t H 1 S 5 a h A I T 2 J a a w e t Q 5 + K 6 I 5 O D O G Z V c / i A m l + 4 q p E e 0 s b l S D 9 j G Q K h 7 u 7 y P R N a t l A s r R F Q Y n l E l h e J l 6 f / t t r l Q x i + W W / q z w / b 1 Y W T m C t W L w p G t 4 9 g t q O R g Q G J 1 S E U T 4 j 6 0 t i + Y K J O B J 8 F j P P d 2 T g C F p E 4 R / L g D 8 Z S b L v y y + + R M i e Q n h 8 G P O W r 0 R 0 I s I 5 p o t C I W l o a k V d V S t G 9 g 3 B 7 L D C Z D c h o + M 4 0 9 1 o a X Q h O D Q J T y v 5 j 9 p f r H A s E I M u R y v O e Z G F f 1 O j E 6 N R H b z 0 q z z H d i b R N n A C l D M v G s 3 u p N O a J V b t h N v l U S F i C V e f f / 7 5 W L 5 8 O W + w 3 K h F B O e a a z + A L 3 z h C 6 o W a j w 0 r J p 0 f P f f v 0 s N t R i 9 R 4 / w u 0 F U 1 V U i X o h g Z H w E s W R c t a q 6 + J K L U U i W Y K D 2 H S H j S j f V E 8 n M A Z 4 4 M l a O A r 4 F 8 R k x F C K c y d C J D E T R N K O W D n 9 S Z S C / n T A J G b R W 2 H S V S l O J M A k D y 4 7 e 8 z v r 6 Z y + c 2 E S K h D b S 9 h X N N 6 J w i R U 2 e E F Z V d B i C K F b / Z J h E k Y s + t g l 1 r 5 D / f H k B r P Q 6 8 x Q + u 2 Q G e R B o t B h M e i c H k a C A s l N 6 + A J l p q W f S d i B E W x X V q b y e B 4 D K x N f Y c P v y B 9 2 N G s 4 / P m M T l l 5 R 7 w M + b v x z v u / a j O H 3 5 a Z g z e w b c l V Z U O a o x e m A Q T f W N q p O T w C K x I G e e c R Y a q h p p + X M Y 7 5 o g L N V h w c J 5 8 N B C y u J n 2 S o d L 0 x C 9 O O y V A K c n 3 Q 6 z t 8 T v H 7 Z v 5 L F b I 6 W S j 4 V C D 5 1 i D W Q o B c I e 7 N Z 8 X 8 k 4 F L e 9 M x B e O m k D 5 8 c j S J C o T 7 C c 2 8 O S N J z G W J O U U Z y F Z M a J L O 0 0 E Q K v f t 2 q 8 / 0 7 t 8 L g 8 W A 7 g N 7 s W X b D r 7 H 8 c j Q 3 5 5 T D 3 u F Q 3 U 3 t m q I V I p 5 P o k W x a x W J Q 9 H B 9 L l O S i W d 5 F J c u 6 M F g p W P K 4 6 N s W J A K Q V g J A 2 Q 0 f x / g c f U O 2 e r D a L E p q x i X G 1 C r x M p e C I z 5 F X n V 2 k t W 9 5 k m h d r A 4 c 7 j q s a k H G R v 0 K X w t l q V F k h w X p 3 e a j i Z a e Z 7 I m I F W 9 I n Q 1 v j q k A k m E h u h E z 6 T Z l i y L 4 6 h w r N e c s 6 N K Z W q 8 F U m P C Y Q i m F M p n 9 M g P B q A i d D n V L v c S k J q u U G L B m M j o 8 p v m j t v j t K 4 x 9 D n O y f C s h A n x v g W y s B W L b A l D 0 G B O l 7 z R J I x X 7 R 0 M T Q Z L X I J M g t x 6 1 g 3 / c 3 h J K J e H y q W T k N I H + M 8 D a G x c S 4 i h w n Z 8 m Q G g 6 z N 5 D G X Q j q z O o 8 a R 5 7 a s 6 C g s Q o U F M m w P L 8 E d 7 T I I 0 r G k z W Y 7 L H A j o a f c 9 a Z 4 J 3 h Q o Q + z N j + E U w j x L v s 7 M s Q 7 J 9 E h t Z b 1 t K s D i K L Q 3 6 k a G F F Q E S Y x D L J + J 1 I 8 i z l k H I 5 r H w 8 l d 9 7 / X e k h 6 P 4 0 n p T e Q 5 P P K d F I r K p P G a O m t C k N 6 J A W L k z 5 K f v V z 6 3 W O X t + 4 / i 8 E i c F r Q H Z i M t j 9 u L B c t X 4 O D u n a p N t m w 6 I O 3 P 1 r 6 w C n E K 9 d E j Y S T T S f i m V S i Y L m N k M O v o O 9 E H p 8 8 v m 1 0 E B i Y R H Q 8 h N h n h 6 1 b I J u d S L + W k u y J X D q i N 6 T i f f / u F L 9 0 g i a L n n 3 c e e U F L j W T C p k 0 b V S f W i y 6 6 S O W m P U O s P T Q 0 p E 5 + 1 h l n 4 8 C B / V i + b D m 2 b t 2 C 2 b N n Y s + + P d i 1 Y y d 2 7 t 6 l B O p c w s P d e 3 Y T E / v R d e i Q i u B I 2 6 9 o O I L W m h Z Y n B S w c F x F 9 E 4 k K d f Q F P T Q k O E M d i k g e 3 P h e L m P j r 6 r A C 0 h k c 6 s g a O B 2 l S C G O 9 Q G G R V f a h / A N X v w l 8 6 n m R O M 3 G p J Y s R q r 5 x u x + B p 5 m c R v W w o N a g A r M i M h x R u W Z T J E w 2 T K d b l z U p 6 F j d U Y P B g Q D q 5 l a o u i G J D w i c 8 9 a 4 6 b t K 1 v Y w K j z N G O z p Q X V r 5 b G z n B r J G k 6 c A i V C J f B W Q I s / z r E n Y p F x l I 5 J m f E M m j u a Y b b b k A m n k a a T n 4 i k 6 M + 4 k A 5 R c 6 c y q s T j V A M 2 b 0 d S + 0 b 9 T V + R 5 5 W N + k 4 g G d P 4 W B L S 6 6 S 6 1 q n K + r v j E c R p 3 a R S O Z X Q o o + K 9 Y y 5 N X A 6 a N G J V G L + S Y Q m x n A O X Y 2 a 2 l r y u R n t r b N g o M I y l 4 z Q 0 c L X d X p h 2 H w H j O 2 t c N B / 8 8 d D C O 4 Z R 0 p P n 8 l h L l c r k P 9 d l W 5 o e G 1 Z S 3 T V u A j h J + C p M m M g Q h h u p g 8 c D Q V L E n U S L V N e 3 T 6 2 V y h V t L w m f 0 v Y U 7 Y X U Z t F k x H k t X L l r j j a W v z u 9 7 d i y a I l t F p m t L S 3 8 3 V K d S y J v v 4 j 8 H g r V B M N U T T C P M 2 t r Y Q r A Q q T V e V m n U i y A G o 2 O 4 h f x 9 X W L 1 O B i h O p a 4 I Q j Z Z s V o 0 s N k d g 4 X e y h Y T K P 3 u n J G s z 8 o w S y X s v J C H s R J A Y f D S E a g q A a E v R X v I E Y k 1 j x O Y 1 L o 4 t X 5 C U L I v V S c s z j K o Z v l c 3 3 5 Y 0 q M P d R + D O V a B u R i P G e g h 9 K 8 z w 1 J 7 c V x g 9 Q M v l l 0 3 j y P C l c T T N b l J Z E q d K I u Q T M e n c U 0 K m q I G F f p j c t 0 C Y x Q 1 Z G D R F Z K J Z l R 1 j I O x 0 1 D j V J t x p w q I q M p R R E q X 7 / P B 1 l n 3 d t 1 K A p 0 K y p 5 i m a K J V C K l s 8 Z P R 0 L Y x K i E H u p N G + u l k d D 1 h L / / Z y W M 7 + n K Y 1 W i D z 1 l 2 T 8 r r q 4 I W Z C Y E b e X I h 5 J 6 R P + M Y y 1 p c a I M n L H t S D 7 8 f R j n X 4 j 8 G V + h N Y r y + 7 Q 8 E w k K k A 5 G Q s H K J j 7 7 g F 9 l W + h N k n x L C 1 X p V G 5 G h s + d d D i h + / u v f P U G z T G + F u 1 Y D k + / Z o r l b 3 E K Z Z V c X j v e T K v P F m S H h q 1 Y N G 8 x m p o a 1 W q y L L 4 K d J R s X M W k / H h u s o D a l j q M H x 2 F t 9 2 h T P v J S D b / s r j 4 H T q H s h v F y U g m e z C k R 0 d N j l h e G J a w x S T b b s o O H 6 / P a p Z n O Z n J k v U e 6 W A q J A M / M T a m 6 l n e C 4 l A y V 5 P B X q 1 p g q 7 a i 0 c T u n p u G r h 5 0 + x p s Z j C F f W Z G T x W p K N w 4 E A n 9 m i u i Q J R C 7 l D P D N a E C J l t d a 6 4 C 3 S v z M 8 r 2 + 9 r N M j k o 7 r 5 t F a J R K x e B A / / 5 B t Q Q x O e z H J G F a Y D C g o m Z a g V I n 2 X p T l h M q y I m V j i J q n P x p L 6 K W P 1 N 8 j q 5 x A + d e w t h a t e l D m r 5 N e D A I X 4 u P w q X F w M g A 8 m b 6 b o S h s d E Y 0 U U B B s 5 Z h t p T M t H f O O p v T 2 o N k h Y z F U 3 A X m 1 D j k I u S b D U + a 9 S J l 5 u d k m P H z Y 3 h V x b b s O 9 a 9 t 2 L O i o 5 f 0 e v 2 W Q 8 G t 5 s z 0 5 p J I h E y w g H q R P l 0 m h P 2 N G V W U J 2 u p G S G 6 E Z t 5 Z h H + E d I S 2 1 d N q Y S V 0 t 9 M 6 G a 3 S 5 U h Q E z / P 5 y 9 k i n R X j J g 4 O g F 3 t U u V 9 9 s o r L p v f + c b N 7 y O / 0 5 C Z S E 7 O U n P u u X L V 6 r i N Z X c d I z K g i e 4 u Y D I U A w 2 p 5 3 w Z J T a u J w P + G Y k j T Z k D U p L T X m i f z V F k q J T 7 S i o B F I h Y c 7 k R B L a o m R S U M h 4 L 1 I S n d V E K M s c f G r W E 8 m f 0 K n e f k I y + L J 9 i m x N K Y u m 7 5 Z k s o o F w j r i a 2 c N I Y F F W g 6 X m V T u 9 / j i O I E i c T q 3 u 3 p 2 I B Y P q 0 w E q c E R 3 7 6 m o k 6 t p z 3 + 7 G P o 6 T 2 o t v u x 2 S 1 q i x 4 Z T 7 n f M s O U J 0 4 W y Y 1 k + v G + E V R V t 8 O o 9 d C B d t A / s / P Z n e q + A v 1 h D O 0 f Q 2 Q s Q i 0 b I k q I q d Z o s t 4 k C u X V 4 9 g 6 Q y X h t q z t y R V k n C U 0 L l u v S v R U o o 1 S z P n y K x u Q L W Z Q Y a l U g R i T 0 4 Q k I b v D b k U w n Y B J V 2 6 5 / Y 6 I f J M O 5 1 X p i J 3 K Z M e Q U T n 9 L k L S S c 6 7 l u M 7 k d D A K m F u 3 r / d p e O 1 N I h Q m J v r K + i i v P k y i 1 q k n 0 w T U + m U 4 r c S N q d p T X y O s t J N W m f C X N G C 8 e 4 R t c y h 0 0 r W R J Q W q U j L K V v j 6 J D 0 R 6 C h s U j 4 o w o 9 u a p c a q 1 U F o U z V K S 6 b 3 3 z H 9 + Q y y f J 4 N G M D i N h a W Q o + U 6 U 3 J O M i 6 z + h w m 3 p L Z I S 0 0 l P t a J J F u w x I b j q v r X 0 8 Z J F g f g L U j W c G x e f o 7 4 / s T P C h S R q k 5 B F V P W R U g E N N I f U q 3 B x g 6 O Q V e V Q s 7 A B + f A m T X E v M c Y T 0 g W 4 y R 3 q 8 T X j t + E 2 W K l N o Q R V u k J / C 5 I o k W S Q e 5 0 O x E d C 7 / q H 8 q V Z c O v N K F M m j 6 I J A H L N k E C N U S o 3 B o v G h t a V P s s y V J x G h 2 w e + y I J y P 4 w x 2 3 Y f 7 c + S q D 5 d 5 7 7 0 d n R 6 c K A p W T U 8 2 v z o k U x 0 l N l 2 Q B F D V J W L 0 a a C 1 p F A 1 x G G l t f A 1 u + j l W V B L m u K s 8 h C k O K h w L R r u G a Q W s h N j 0 N e i L i J Y X L S 7 n F 0 H w W H U U p g K i O f 5 N Q Z a N H q Q 5 v 5 V W w U i B 6 5 w z i / f e C H u F j Y q k g H / + 1 + / g n v v v V m t n 7 U 3 T E Y 7 F k N e U Y F J h 7 1 M j I + / F a L P w X v R I 0 1 U Q W N / m k 2 1 T 5 T z A s M B T + n B e l y A R W n z J Q k l F 4 R 8 9 r P L 7 T i r A Z J U M B T 0 l q 9 x E V P K M 0 k E 4 m B W / p 6 R K 7 Y V C g 2 H y B + e L M N d Z a + M 8 y r q T V V W K C 8 S r a K m g w p P 8 v o T a i F 1 v 0 f I 7 Q Z U W F 8 r r M W i l s T g + O V Y 0 k j C t N G u X h p K y g 6 d k H 8 j W / V K a L O 8 J Z J l y a 5 K B J J y U U C k d k B Z T J z 5 M i S e M D a f g 8 N K B p X m V h c e 3 0 l h i 1 c J 9 Y Q 6 S G S Y 3 J / E k / l O Q W k o 0 / o m k 4 c D E i H c d P r d K m 5 L u t 1 a T h 9 d 7 v Z D L C r f s E y u p P c e T r I s k 6 H D b K F B v d Y 9 T J N b 3 + M 8 F e 8 P w 1 d f Q E k y q / X s F z s V G Y s q B V n 6 h z a 4 W e 4 1 G M o z J w j G N 8 1 7 i a J n Z r k K 2 0 n x m d O I o d F k z Y i m O g V O P f f v 2 4 Q u f / y K k l 7 o E g C S T Y d q 0 T r X z i C y 0 S / u y C j K v F F g + 8 + y z a m 1 o 8 b K l W L t x r R r z t h l t 0 J g 0 u O / R B z F v 0 W y s 3 b K O 7 6 3 B t r 3 b 0 d n Z h G p P u 8 p Q v + O + O / H c m j U q + / 7 5 N S + o f u d y b d k X S j q n 1 l V 6 s X 3 b V j z 1 z N N 4 g Z 8 b n / T z M w v V z i Q v b 3 q 5 v K F A O I k 7 7 7 5 D R e U k 3 / H s s 8 5 C r D e C l E 5 K a Q i F c u J O i I 8 1 Z V 3 f S J L J 0 N c 3 g A c f e g g l U w G z O q b h w B i t A K 2 8 m / M r G S Q e E 0 1 4 h E r D Z k U 8 I b x i U i U 0 9 R Q m 2 Y n + R J J r 5 b P 0 + S P i u + q R K 6 V g r 5 E 2 0 3 q E M l T M V N x T e l u 6 5 E p + p I Z I S 4 o f V V N U I p 7 4 G O G h a i p j I d o i P K + l M F E Q R K h k n V S y + p 1 E N i 4 k V M y Y g k T I M 2 n A o T E 9 f Q s 9 a u 2 U S L 4 j D 1 B P 3 C 9 p 8 r L F v g z I E X / 5 6 l N Y t 0 Q L Z n m D 3 1 I m l Z J C v o 0 T j z r r X r 8 V 5 s l I / C d P Q y W 1 d + q k 1 k 7 u 6 U Q Z k 3 O m M A G N O w E 9 h U R 2 N q 9 t a U R i U N o b v / 7 D s m 4 l 6 f q y s n 0 i S c 3 V Y O 9 h l Y 3 + d i R 1 V E e P 9 G J y Y l z 9 L Z E p i 9 1 e z o y g e W 9 e 1 I b K t m q 0 r q B F 6 a h D 1 b R q + h c Z + j Q j q m 3 W J I + x 4 W G U / H T C + a y 9 m 3 r Q t W 0 / g p G w g n S R b I h C W V R L D 7 I D h m z N M j E 5 q X r 5 y R L G b X + 4 D Q c P S I a C E b 2 E g 7 K p 2 Y r T T 8 d z z 6 1 W y a P p V A Z P P f 0 k x 0 a P g 4 c O q 1 I V P i G I w d S u 8 r J V y 0 N P P g x n q w 7 P v P A 0 / S g z P n 7 9 x y n s J u z f f 0 A J p v Q Q l J y 7 K 6 + 4 U u 3 u O K O z E 5 / 8 + F / h + u s / p g R J W m 5 J b 4 x J P x W I L J X Q O f / o R z 6 C M 8 8 4 A x e c f z 6 G B v g + 7 8 + a 1 M N Z t C I T I S w f z 8 F / O M w j p E r Q x X K I E p U x C / P z 4 p p L l c D q N c / i V j 6 j 7 C j Z Z E 7 D k k 3 T K q R V k W O c C l o s / m B / P y b i 4 8 r a S B m N 9 J J Q M Q B O s i y 7 y D n l 0 B T 1 C I c i S G i T C O Q n a J H t h L Z G B I 5 E k O 0 P I k l k I 2 l i w 7 v 9 V O A 6 N X Z S 1 S w k Q m O n 7 9 i 4 t J b C Z a W F p G / b V E H U Y 1 e d q B K B t E J p T v q x k o u q T d M X i x F C b e 4 3 U E q L a K 0 s o L 0 i R w s l L X 3 V O V 8 l k Q V Z E U 7 w 8 3 m e J N g b R Y n M G Z n w v 5 p v d y I V C I M k G 9 3 u s a m O t G 9 H K d 6 g z e d Q g x I i 5 p 8 i G g N V o S k 0 J W Y C T 8 o w x Q i L t g I W j Y 9 4 1 g 2 D T a M c T h 2 Z J E V Y J V T S G B B I m d A b o F a h d T q J 4 S O 7 6 d A + Y 4 b S X L I r u Y T 8 x Q q p 9 / h T t h 4 V 7 S s 7 9 o n Q 1 T c 2 Y I L m f m T H O P x d Q Q 5 u O V l U K k 9 H 9 g / S V w l i a F c / z x V X S c W 2 W q P q P 1 c 1 q w L V P D o X d q J + f g 2 i 4 2 H k 9 G k E Y + N w w 8 t x K s J n r q Q z b M a R I 0 f w j W 9 9 E z / 8 0 Q 9 x 2 p J F F J o V S o H I R m Y f u P Y D a j e N B f M X E g b 6 1 O 4 b U U K s 0 Z F R l Q A r F a e S b S H d a c 8 7 7 z z 6 s B 7 M b p u u S i C 6 u g 8 j G A q r B o 3 S 2 3 v + o o V w 2 y s x c 5 p s + 1 O u i p Y I r p T B S H m M N I q R t c b 7 H r w f z z 3 / n F p m i E Q J b w k z J W C Q 4 H j J w u v V V 7 0 f X / v a 3 2 H 2 7 F l I E 5 + l q O H z 1 O o B a v d w I I 5 0 X G q 1 f H B 6 v Q g e i a m 6 u P G 9 Q Y R 6 Y r T a h F Z E Q E 1 N T R R s o y o i F a Z r c E t X K 9 l g z 0 H 0 w f E h G 3 U P d V H 7 g h B 4 B v n W Q O H M q S z y I H 3 1 U G 8 M k Q E R v I w S 4 G y 6 i F v v + B 1 + / d t f 4 e e / + A X + 5 Y Z / w / h I A P W z G j B 9 R i 0 q G m t R 1 V q n q h 9 s 9 T b c 9 c i d 6 p m E r 4 S / Z G M C g d T u J q 8 K 4 y e p A P 3 h A A 4 P 9 S B H O J w J F F V O p a m S f J P M E G p z s J Y 0 l 9 D s L c B K L C n M J v X 6 h 8 l 8 0 k 7 3 k A p P K 7 5 S Q u U x F Q l n U s T i P k Q n w q j o 8 K p Q q T h s U y k m U y Q V n y H p 1 s p R i I z E j 7 3 6 5 u S o s y P Q N 6 n q h h L x E r Y P G p W / s 5 U / B X q O x G n + a S n l Q Y U h h N H v v f c + p C T q o 6 W 5 5 / 1 J v 7 Z 4 g B C U D r S 0 N 5 P e D F s P D O D g 3 m 2 Y V k W G P x a I O J F E d m h n V O m C n E c y q I U 5 J a R + 6 O A B a j p g Y s C v G M O S d M G / P 4 x K U 4 3 a k N t R 5 0 P B U d 6 q J z I e g q P R j q r Z P h 4 e t c Y k 9 U m C 9 a c M p t z 3 E A U 0 n o g i m Z H 0 p z R q q 9 v R v n I 6 K u a 4 k d E n k I 7 m V I b 7 V 7 / 6 V f z o + / + F j 3 7 o r x D n G E 5 t C y r + Q 5 L 3 J p v R v b j + J c y c M Q v t b Y R w 2 Y x a O 5 S 8 v I M H u n C o q w t z Z s 9 R D T h / 8 7 v f K z / s n L P O V E I h 1 k 7 q o C Q J V y u 3 x / k X S y 2 v S 0 m N 7 B o p D O z 3 B 3 H f A 3 f j s o s u x 8 d o o U T Y Z G M 7 8 X O k D b Q k 4 W b z V A y 5 N H L Z h P r Z 6 M 6 j x q s l e t D D z X k d 9 t Q j R i s y R B g 8 S Y f e a D H w M F L Z a Z V F E b 9 z / M A I L j r / Y v z 8 Z z / F / y X j c 1 g w e m g I Y 1 0 j / D m M w X 1 9 K F m B 0 5 Y u Q 8 v C V q Q m x G + N I x U u q u 6 6 B c I 6 S f m S X n + Z R E p F C j X 0 m W U O / + Y z f 4 O f / P i n q v / H 4 6 s e J 3 8 l s b 9 r L x 5 + 8 k F s 3 r W J k N y k 9 k 3 e u m M b 7 r z r j x g a H s X q 1 c + r d m w / + s / / x E 9 + 9 g P 0 H e m H l n L + 2 H M P 4 f n 1 q / G D H / 4 A w V y E M N G l o r Q 1 8 y g L T z z 2 M C T 4 d H y W u J R h S y q L C J C T A j Q e P 2 Y d K D D W 3 D g l M 4 8 Y o Z V F u r C S B P u K 7 S i f 4 x j X k C T N w 0 T f S q + 6 z L x 1 / w J x B s f o P 8 g g S w a 6 z a n D v L q c g p v z 6 3 P q f r S h J H L D C U Q D C b X l S C Z b w L 7 9 B w k 5 i s o x V F q F F s b K h 5 P U J m + r D / l g H p m R A Y w S 9 i R H k w h R M 0 b 6 O d g E 0 C K Y c g i 5 b E b 0 h 8 p r F 1 L f I x u u S Y 8 I 2 W K y i c y u C 5 v h d l S g v Z Z w r r 0 S F U 3 V C O f 9 i E U l 5 4 4 Q V S O b C y R g q z L i 7 X q 6 i 5 U R e 9 2 3 a w A G l 5 E j p o e 5 o p x / J 1 E 3 j 8 / D w S u n 5 b S 2 N C M w 7 i d 2 D 8 L T 6 F F Z I O K j S P N 7 6 W s w N j 6 q N v y W 5 p k S v M i r U o k S L d o S 3 H b H r a j y V a O m u l Y J k I F K b 2 b H b P Q Q r p Z 9 Q K C x s R l r 1 q 2 h t Y r T D 3 t a f U 5 y 1 T Q U F p N a k y g X M E q z z i 3 b X 8 b z t F A C e e P x K H 0 6 E 6 2 X 1 K l J w 5 Q y L x x P o p w b O W 8 W f V H 5 5 L J h Q u s M G + o 7 H T i g 8 0 F L / x s t l R j 1 V i P D 8 f T O 8 G G M Q m R x u D k H d B H M O d Q u q E L d w m r 1 0 9 5 s x t B Y L 1 L 5 G P y 9 4 2 p / r J r p F N S R C O 8 5 i 4 q Z L l r 9 W i K A S i o z L 6 q p 1 C w e o + q S N T w y r C K 4 8 + b M w S D 9 z y I V 0 j P P P Y k 0 5 + 7 h x x 7 C x u 0 b l Z D L 3 N g 4 5 9 L P X E r u d + z a q j Z i s 1 A Z r F n / H C p r f a p H i U B k W R Z 6 8 a U X q F B o J a N 0 i Q o c q / a 2 t h t k 5 4 J Z M 2 Y q W S j 3 u N N B R 5 V s 4 k C 4 r F q a b B N v h p P O y b z 3 3 g e I 9 f 2 Y s 3 g O 9 G 6 b W g c S D f D T n 9 6 I i s p K h c / F I s k g y 8 2 p w E J O q x b R p A r 3 Z N T j l 8 R K C r K T 1 m 9 C u i p Z o d P K j n 6 S K B t C Z i K F d D i D f D i l m r f I / r v d P V 2 q T d d T T z 2 F u t p q l X M o j S R r q x v R N 9 a P 9 a + s x 2 R w H L P m d G L P o T 3 w E b 5 M 7 + x A z 2 g P e k d 6 V a 5 i L E T h j M R g t 7 l w 9 H A f 6 i 3 U c o Q I I x M j s J p c O H J 0 m D A i q C p T p b d f V i t l D r L D e A J x q U G K T K B l d i O y s S w 8 h D J x 3 r t 0 B 3 q 7 x U 3 i A M i 2 P 4 W J I i q q K 1 V F c v 9 g r 9 p V X s b M b L Y i X 8 z j E C 2 M w L q + w c M q e z 5 N S C w p S 3 u 6 d m P e t A W c K 5 D x X H h 6 1 d M q M 0 V 2 a n S 7 q Q z a W u D 1 V G D V q n I 2 u f w t O 7 Y P D A 5 g 7 f o X M G P m T L X p m E C z F a e v V A 1 t Z H t N U S I D 9 E 1 O X 7 G M l t q r O g D J 7 p F G q w Z z Z 8 3 H J A W 2 l R r + k o s u 4 G e n 4 W B f L w Z 6 e 7 F o y V I K n 8 x h 2 f q r e R c G O E b y a 4 W 9 X L M 0 9 b L U f H G o 4 b O V l A L X U X C l x M l P F F J t L 6 8 Z n U i y l G C i C + G t 9 M C u q p 2 L m O y Z V H 0 o J A J Z p M 7 u H e h W J S N T y b o C 1 2 R / 4 I M H D 6 l 0 u h f X v 4 g l S x c p K 6 c S f W 1 W j E 1 M o O d w D z 7 z 6 c + o H e 5 l F 0 T Z N 0 q K S i V J / O q r r l K K d v X q 5 3 A x r f Q t t 9 6 K r s O H q E h z K i X v 7 D P O Q V 6 i 2 S N J 6 D 7 6 0 Y / e I J s / L y C O 3 r 5 9 p 3 I K 5 U P S 0 E + c 3 i R x 4 U D P H s R j Y U 6 S F 0 + t e k r l d z U 2 N 8 B M 1 S U b L E t W x Z y 5 8 1 S j f B l I e Q i p S d H r + P 1 g U o X B p T L X 4 n E g m t W r T j 7 R Z A n h N G E i T X 4 4 R e z s 4 a D y P N L p S E d B L e Y z x K d Z u F u o y U p k w E q X a m c m m n U 4 O I D h 4 R H C n N l 4 8 s k n l b B I w 8 t V q 1 d h 2 f K l H L R 1 K o / w m d X P o m 1 a G 8 a H J 1 R H U e l X 9 / i T j / E e S 3 h 5 y y Y 0 U v u v 3 7 g e s 2 b P x O 9 v u w V O n 5 O a W a s i Z g a j A R t e W o f D A 4 c x E S j v p v G r 3 0 h n m 0 P w 0 V f z N L p R 3 1 w L E 7 V 0 O p S F z i o l K 7 S s V R J 8 K T P A i S R W S d L 9 e / 0 G R G J p T F K 4 p b e G t 9 p D 6 F N S / b J l 4 o Q x x Q q d v n y Z U k g l D e F T a z X i h R C S + S Q u u v A C j P u H 1 Y 7 m 9 V X 1 u O S y i 3 D W m S u x d O l S 1 D T U K 8 g l X X R f 2 b w Z n / n U p 3 k / R c 6 l V m 0 + t m T J Y j T U N N M y 1 a k 9 Y S f G J t H R 2 Y 7 l y 0 5 H g B D + 8 J F u v P / K y 1 R 5 e E 0 d l a M h T Y s Q V W t 0 T l q 6 + q p y c 5 7 R E T 9 e W r e W 4 + x D C 6 9 p p o B K Z o 1 A / 7 L l L 2 9 f I / N V D s M L g i n / L S R 6 l g Z B 4 R k 5 J C Q u f 1 c 5 R B m L Q u L n + I b U P c n f c o h V l p 0 p Z d c U 8 a E N 0 r L Z p l d t z q o 7 a l V W / l O r n 0 Z D X Q N R F 6 0 N z y n 3 0 t N z B N u 2 b s N 0 K o F z q W D O O / d s W u I E v v e D / 6 C f G U Y j 7 1 8 + I + 0 V t m z Z q o S s Y / p 0 p W i k 9 / y F F 5 y n A l r i P 3 Z 2 d u I J 8 t w / f + u f V Y 7 q A b o D l 1 x + A Y L j A W g K G m i 3 b d u G u X P n 4 N l n V + O p p 5 9 G B Q d 5 K 1 9 7 7 P H H 5 W n w o / / 6 T 7 z y y s v Y R M k 1 m y w q V L t x 0 y b 8 5 t e / x X / 8 5 w 8 5 e a I F j L j n P v o y q S z W E o e u X f c C n c D f 4 H e 3 3 K J C c 1 J h O U Q G k F 5 5 G 9 c 8 j Z m V 9 B m I R e v d x L x k n p n V O T X A o l G y C V o m + k S p c W q j e i c f S n Y 3 i G O i Z w S B o U m k O R A B Y n r J D 0 y l Y m T S E q 7 5 w D V K q 4 h w y r 5 Q D Y Q x h 7 q 6 e W k 5 q Y a + R h L 1 H G S 3 z 4 X F h E K y Y 0 O I g y V J s H 6 a 9 Y n J c X U e G U z Z d 7 W D f s b c u b N x 0 U U X Y 8 a M G d R G h 5 G i r y O 9 F v 7 6 r / 8 K C x b S i a f 2 l s K 0 s i a m z Z E E a a N M P P 9 8 E 5 K 3 r L T 6 N l 0 a 0 Y E x L F x y G q q p h L T 8 U j 1 9 H m H A K V I a m k I m w l V d V Q d p P V 1 N h m 5 s r K e y K S h f r q 6 i C U E y d p x O u C R 8 i i D Z T W Y 8 / e Q q / P L m m 3 H J x Z e o T B U 5 h w Q a J G N g 3 6 G j i J M x M x y T H m p Z s f Q / + t F / 4 Y c / + h H W v f Q 8 / v q T H 6 N / 6 q f g + 5 E q B p R P J X C 2 q J F e 9 y P I a 6 j w y M x b d 2 x V S u f q q 6 6 G 2 + t W y c + b X 9 m q I p I H D + 7 H v / 3 7 d 8 m s U Q q y i d c G v v 6 P 3 1 B b + Z S b u Z Q P Q U L q d 0 I x K X L U 6 M q t D U Q o c y X 6 l o W k E h 6 J F k v H J a l g k P o 1 2 W F e u v J m c i n Y q a Q z 1 j T W r H o e e V 1 O 9 R q X b V 6 l r d r o 7 g n 4 e 0 J U T i 6 l Y K / / 2 M c w v X a 6 u q 4 o Z O k G K 5 H L p u Y W V f s m a 2 y y m / + e P f v U 1 p 8 S l J F q Y Z l j q Q 2 T h q T V V e W t U r / 7 / X 8 n n 6 9 V 9 5 p M 0 Y 9 q T c P Y z r H 5 w Q 9 + c M P K l S t w 6 y 2 3 4 n O f + x x N 4 V K 1 W 4 R 0 Y 5 0 3 b y 4 e e u h h f P p T n 8 J 5 Z 1 y g F m d l b 9 a / / d v P Y s X K l X j w g Q e x c P E i h V H v u f s e X E g o 8 O i j j 6 o 9 Z U 9 b t o y Q Y x W m d U 6 H z W j D 8 + u e 4 8 C 7 s G 3 b F t W p a O m i u Q Q + k n H 9 W n 2 + L H x a 7 E 4 e 0 g q s i P R E j B q I p p 5 a s n Z 6 D V w U M F l M 2 / T K J l h t d p X h v n H D R h X x E u y / d d c u V F F j v r B 2 D a 6 7 7 k P K Z E v z F g k l d 3 R M V 0 p D J q y m p g r d 3 d 2 4 k J p + 3 b p 1 t I x a z C Z c 2 r F z p 2 K g S y 6 + W K 3 t T E y O q m i W 3 O / 8 B f N V N s X l l 1 3 O g S / n f w m p 1 X d / m l B E N H T 2 1 a r j N y P 5 X j 6 f Q L B v E L V 1 9 Y h P x m A i z v c H q C z o m x x f G 3 Q i i c D J I Y w s T U h y w S w x f a 3 q + S G N H C X D X Y o Q Z Z 9 i e e 5 l n I O i K k c v W 4 V w i t a j S M n P x 9 U Y S G 2 a w P Q V K 0 7 D 4 s W L V W P M m n o P 9 u 3 d S 2 t N S 0 B l K H s a U x w p r A K 3 y l p f o y t g 8 b z T 1 I b h 0 p t C F I o E K u o b 6 n g t r c r 6 E A j u o L M u I X f p 1 i v h + P d d c Y X a l / a l D S 9 z H m g B a + q x + r n n M U Z E F A h I V B W 4 + 6 7 7 y C N b 0 d b S S V S U w Z N P P a H m R Y o U G x u b U M i W 8 O h j T 6 K L C n P 7 t p 2 q O 9 H P b / o F P E R B s l j / L F G J d N v q m D k N B q I G y S K J J U I K E l 9 w 9 v k I j w Y h m 7 v J O B 8 6 1 M V z P U J / M K E i p 3 O I V O o r 6 7 F z 9 0 5 0 0 1 K v P P 1 0 B Y 2 l N 7 1 A y F m E y N X V F a o x a S 1 5 7 5 z z z s G K Z U u h l / V a K v d 8 z A j t O W e d B d U r j 0 9 T V 8 / J K R V o A Q K q U l O c r m u v v h I / + e l P s Y b a S w Z X H L v 6 6 g Z 4 X V 7 l F E v 1 p D C z 1 O 5 I 1 G e E k n / 2 O W f j r L P O x I K 5 C 5 A n D L D Y L D j v w v P o x J r V 4 t v Q 8 B C Z S u C B T E a Z h D G l 9 1 v W S c G K p 8 h o Y e i q S 8 S 3 w 5 A W u 7 I B g A j D D f / 2 X e z c u R t y 3 1 I M K F E q i R J J G E 7 W I q Q E R S J Q s l Y i u F i g k 2 g 4 Y T I p P x G N 3 X e 0 n 1 B K q z b o E i i z c d M r h K x z 1 P 1 J f w P B 6 Y N D g z i d / o W F z y v B A c H v 0 i d d 7 l M Y a I p k V w s T f R 7 Z 5 0 h v f e 1 5 3 o q k t 8 j 0 B W 1 q d w s 7 n Q t Z L x O l J J u n i Z V + O x K N 6 a F V 8 E 5 z I R o M 8 3 b K M L t I + C i 4 v o V Q V t a N N B S E V L a I o y E 9 + n j I m Z s a C d v q Z R H U g s r q a h i c a V h d e t i c R h S M E a V E N I R L i W A O o 3 0 T C P C 5 Z H w H D o / C P x o p W x W U 4 d 3 U M U X y n v S D k P q p q 6 + 8 k h b / F S U k g / 3 D O O + 8 s 3 h u v 2 q g 4 3 Z 6 c N P N v 0 H Q H 8 H a t e v w y p Z t s F k 9 t J o F t b N / M 3 2 b h x 9 9 n P e h x b 5 9 h 3 D e O R d g 1 q y 5 2 E w E 0 d r a r o I E l 1 5 6 u V q D 6 + M h 9 X l 1 9 Y 1 Y t H g h l V Q N + T G q / N w x W q C j + 0 b R 0 T Q D / / o v N 5 R 3 0 K f v J b w u q V T f / t a 3 8 J 1 v f R N f / f K X 8 P H P f F m t q e o y e n z + k 1 / A 3 3 z 6 U 5 x 3 I 6 9 z C c d U e h J y X J s p 0 H x e j S 5 L p U Z o r i 3 S k h I S w 4 / B o 6 M Y H h m C 7 h v / 9 A 8 3 Z D I p P P / 8 G u X M y e 5 0 Y p V O X 7 6 c Z s 6 D m b N m c v C N 9 K + 2 Y u G C x a p k + d L L L u X k F e k M P 0 U 8 e g 4 F 0 K 8 W A R f M m 6 / K q m U H b o + d P s x z x L M 1 D Z g I j u G 3 v / u d G m x h Z E l 1 W U L L J s w j R y a e R a A 7 T B x u o 5 Y l 0 9 I 7 l Z Z S 8 W K E V s 2 n 1 i b E t E p j j 9 l 0 q K + 5 5 g N 0 k I d V u b 3 4 E 3 o D W V J n R m X z f A 5 e D b V H J W p o Z S + 6 + C I 6 1 x W c h G b + X U 2 t 1 6 4 w r / Q h l 4 b v 1 V V V / G w d 3 2 9 R W k h 8 g 5 a O u f B W 1 M J K z f v s c 6 v h 9 f n Q Q A a U 3 e y E W T s 6 2 t S E y M J 2 8 G i U 5 l N P p 1 1 g T R a u h j f P I x M a H h x W a 0 N S h S t K R s L 6 Z q e V m l S j h N j H e x W S Z p y y g d e p U D a S g 7 v e q x q / B I 4 G V N K x h M C L k i r E s Z U u S r J V v A Q B Z A 1 O L O S r A Q P 6 Z g I 3 U d K r B j U F m j r x 5 T w + B 3 y V X l j 0 H r W Y b C d k s j k t q h 2 C q l T V O Z Q Q v 5 X w S y B H r I p E H z d s W I s z z z y b v k q T 6 r p 6 p L c X A 4 O D m D G z A x M T k 2 o 3 k j M p S F K I + A g F q a u 7 S 0 U a F y 0 s F 6 t e e M H 5 h F 5 x Z V H E S t 1 + 5 5 2 q E 5 V 0 C 1 5 E K y m l R O K u 7 K I l V H 0 Z y f x z F 8 x B l A q l u s 6 J 3 P / X 2 p U F t 3 l d 5 w O A 2 H e Q A A i K q x Z q s R 3 L s s e O k z R K 6 z R 2 H S d O G q e J H c d p p u l M p s t L 2 6 d M P X X 7 0 k z a O G n 6 0 I z b S V + s T G P H c p 0 6 q a s 6 n r h O b D m 2 F k u i R I n U Q o k L C B D 7 D o J A v + / 8 h A R R J E U p P h q I J A g C / 3 / v W b 6 z 3 H N y Z b G a b O L 0 Q / F N 5 7 W b k c M H J A E l r A X R u O e j 0 x b x Y G 9 4 L C V 1 A U L f 7 8 c + X x 0 c a f t / 9 V p D 4 n N z s g m W 2 G l 3 6 f O B q E N 6 e g N i p n T T F / i D z z 8 i z z 7 7 r H z j G 9 + Q 7 a N b 5 b 7 7 f g e + 1 E H 5 i 7 / 8 K / k J / C n 2 D s + l 8 2 q 1 z E 3 G U S E Y 0 P 6 h 7 h 5 o 8 1 k J 4 s K K + R K 0 Y E u f L 2 Q K M N k F W A S P v H n w o E 7 N f v j h z 8 J Z T m h w g 9 C l C p P O E p 3 s u Y J E t / b r y M n k 4 Y t S T G U 1 j 5 N J p l S w 2 A u P 0 T U y P C N 1 q W Q c D n O f C q j T 6 d H q j p P x l q S r D o n j P X Z B C Y y O j k J Y o t j 0 h p p n f g 1 H g v L 5 z 3 0 W w n y H b i L 9 i O H h A b l z z 2 6 p V c u y G z B p 9 6 3 b 5 N h 0 S 3 b e e r t 8 6 p M P y E M P P g A t 9 Q k V 0 E 8 9 R L h n n D j l c D l q e W + 3 T / K J t A S G j O z 6 e k T o F I F g k 6 E J t 8 i 8 b O T Z S d S A a e D 3 j R A j n 2 Z I T 2 I i D i j U k J 6 h X l k q m b W V N b P / d f i i V v g l 7 J A K + b + G z G L T l s 0 U J g a R a C n p a F O x 2 i x u 9 S G 8 r p B 0 m V w S c P V q d Q D 9 K X C g 8 Q Z r E C E m o 8 I 8 o E q I f x H + D p X e x O Q p V c i P P P K I R i S Z 5 y J / t C 3 + c 8 / t l 1 t 3 3 S p / 9 i d / i n U w k s s 8 A s 9 p h 4 x S E g k x 4 c 7 Z z n v 3 f l Q R U i I R h 3 D l 5 c M f + p D 2 p K A C J B L J V Z v i a L n E D i X C e s V i p g i r W 9 Z p I 5 G h m M w c T k h + t g i e K 8 F H X 9 I u v Y T r r P r w D X t 1 H 9 Y i o j Q 2 O G 0 r J g f W 0 N r y i L M V F s u D 9 3 / 8 K R Z c 0 h 8 h N q R f Q c 1 A P 2 F 4 Z A A M P C C / 9 8 C D M h j b r B B p x / B O O K s N a d h E R n u 3 i N c G b Q X G 6 B / c p I 4 b i x B v B 7 O y d O j 0 x B n Z t X O X F k v + z y s H 5 B C w s B P W b v O W L T I y M C x z x + a 1 8 Q Z 7 S y z A Z L p j s D L b 8 X P E a P H E 3 t I l 3 D D 7 k W M n s c H U k E 1 A v i M a h T y T 9 e v B r j w P i k E r u 2 x Y R C j 2 V j 2 n l Q 3 s p E O i l u H N M 2 J E W G K Y c G P B D C 1 k c B u / N 4 P t v Y 4 l j X S G A m 6 1 z i R + b l t b E f Y V p i v Q e B 5 J X Y x L 9 / b g m s d R O s k K T X 8 h X h Q b 4 E Y 1 U d F T y Z U 8 / C 4 3 f K P L o X Y T Y H R d G X s 9 Y g I z c 7 4 g Z p t F v H 1 e q Q L D F + b y 6 s Q H Y y G x A X b l Z g t S m o O S K 0 J D d 0 G I 6 0 s 6 y e K y h V L C 9 4 A u F C h H F 3 x U s w N L b V 2 1 Q t 8 s X f i 9 U 7 9 e j w j n Q 6 E e 2 b d v H 5 B A r / q e u W x O j / q w p / z Y 2 A k N 0 x P G 8 2 j Q 8 P C w d k d 6 9 b X / V R R B E b v 7 7 r v x / S k g o 9 1 4 P 7 M G h T 4 K q M 8 D r c e O H 4 N 1 2 q M w L J G a 0 2 M v D w N m b h 7 d J C N D I 1 J o 2 H U W M y v Y a E j r W U 5 d B D z G H n L g B W t Q W T x d N S 1 J b j I L f 5 T n 8 N g k s y b O C H O a a + 8 n + x O y H X M k E l X k R G j a Z W K A y i y m V H J O 1 c M b r 7 8 h 9 0 L K C f l o 1 q m F K 6 Z 5 1 m t L N d m Q K p j B l q t j 8 8 x S a x a g + V z i A i S g s 9 p O j i p 6 A L x I T C T E 5 f W I L x Y Q d j m l p l l I J s X V H R Q O R 6 v n o W m m M 7 J p p F e P w r O r L C s u O s 8 / s U 6 O g 6 e p w c 5 O T M j m r V u N c h Q Q u 6 n 2 w a F f g A X j q P z h w Z g U F o F p K x m g F 5 c M R r 0 y d n x M d s B S G Q 0 + 2 C z E I w v p B b K P c L J 3 r V b Q 9 1 q N u C A L C x n J z s N S A k 4 Z 4 3 M I l w x G Z K f b e r a l I 3 Z C W z x G F c Q G i E 3 v 3 z 4 6 I Q 5 o 2 0 G L X b b t 6 J O 5 0 x e l Z w c t 9 h U m p 8 / X + f N K Y g I x M 2 X 4 b o 1 m T Q 9 r 6 r X h w l k P y b + f m R f p c U A J w P / p g r U g x G T S t 1 E v i 5 t d m D q u u d b K Q y f C N 4 K w k D n e D 2 q H u j k I u g c o Z t O m X l V c D C Y w I t g X G w C 0 9 k u d 8 J n B H K s D f O K Q D P a I A 7 j p + / J Y f j v 0 z p u j M j Q U I a s f m B q Y l 1 A M 9 2 K z w V o x U g x l 1 I I C L r r l 1 P F x u f e e u / T v K x n 4 + l k g C 2 9 D A j 1 e 7 e l H B Z m f h r K B c g v 2 B K Q A 9 A U A g f W E Z X S Y x B N 2 a 9 S W + 5 7 J L m j T z f l 4 A n 6 0 F Q i r W 4 M / q 9 H l z r E M E y b n E 7 A 0 A 9 D A b O e L i 2 s W F U r U 0 9 2 y B C a K 7 e q T l p 0 T C E r A 4 1 5 8 m L 7 H V c R D d o z W E X q E h r t l 4 e y 8 j u W 0 8 D A Q N j c 0 Z P S K m M W O u 4 F r z b A q w R F D U D r p 5 M m T s q m / X 9 j 4 n R a Q m 7 K S q M n 5 4 I J W g W v f m a x I b 9 A u O w f d 0 I I w 7 1 A O Z D Q 2 G j k + N q b B F Q r 3 k 0 / + t f Q D M j L M v B 7 x q I c Z O H v i 9 D j W Z U g 4 1 T 0 / V 5 Z a t q E N Z J x h M C G T J x s k l k 8 d n j S G B A z A B 9 m x u 1 9 m T l y U 7 l G / W n Q S m Y f K h 9 B w L e J k E 4 f D L Z m 5 t E R 2 R S A w y 7 9 Y J s K 7 y Q Q 1 J w c O N O G T V i U 3 l Q e D W M U f D W p F B 8 + b O f y G A m M Y v t G s q + W h L 6 b b a m 6 J K w B r t H x d N 0 N c + 7 a y J S o g 0 z M / x l l Z z A m S l o B 2 S v B D L y U 4 A X 5 c B r f e A o x A 8 A m F 4 F 6 C w z + L 7 4 3 e j y b 2 f 4 S 7 Q a v A 6 y O E j A w w h + c Q 0 5 J d s u m C Q O V L s W K R Y b / R 4 J I K + e 0 3 3 p L d u z 8 k 5 X p G o r G I f i 6 J 0 0 x S m Z r U Z / N S K F 2 S H m 8 U w t U D 5 O G W 9 K W E 8 l 6 i h M + 3 N 2 X X 7 l u g Q O t 4 X c H I e z p W j + Z e P r 5 B 5 t N Q I k w s p + / N z i 5 I 9 n x V f N Z + q X t b E u n r l k P H 3 p V C o Q J m H I L g X H H W O o m H C a E P 4 W O Z J D u T h n P c k O h t Y c W x z j B g y E x G K 8 I j W 4 K w W H a t f 9 P V W 0 G M M r I m j U m 2 t e A P F 9 Y o Y r T I R N o l N W B Z n p N h 9 5 8 y n N Y j R w 5 J D I J j s 7 n l 4 K / f l k O H D i k 2 Z 0 V 0 d 7 B H o 5 b r E Y 0 E m Y I j J H U T q / B F y i L u E A c 7 V 7 T y o 2 2 1 N k K s K k n X 3 O J x 2 Q Q + v m T G E + I O w I c A 5 G K P b B I F q l Q q a g E u 2 Y q a u p O 4 v i b g b W 4 2 + x v y k N 1 K Y u U J I d 6 2 C M e x Y C 3 x 3 j z 9 6 g h Y p Q r r Y M L v Z B G / a P A U a l P M S 1 a 8 3 o X 3 x G s t n J / r 1 P r I 9 N m M H n + 3 e s H M + K d W e h 3 L u R o Z k H o J F s U E G I Z r x e c 0 o a Q 5 3 I 1 I i D O w 5 v D o 4 0 m B Q k L 6 o n 5 A b l 6 H c T z f 3 J W C w C z K k q k m Z b g h m U p D 5 i 5 N a r V 5 Y 9 E i s 1 N x q T X C U B L s L l s B y o n K 7 Y N O 5 W V G e z n H K R b s F 3 M d k L E Q V 7 + Q V o s h 9 m z V L J Z W T r q c i 0 B L f V L v g n I G B J 2 e n B J f t 1 / K V r b p Z s W 8 X 6 O x T r d D / X g D 9 a x O l y 0 U i W 3 D 9 F h G B r x T q E s R H 9 Y X H t R y m j c P v y 3 P P P O M w q 7 v f u d p a P 0 u M O e 1 D D l 3 N C F D d 2 y R i V + f l o E 7 b 6 7 p C c f S c P O 4 K O s x L J F A F Q s V h z V k Y I K + T 8 w H P w q O q B u P y T O n Z H B g A N o Q C m J u X l 7 9 + a t q f R 9 7 7 D H D p 1 j H 8 W R T T z a g Y T 6 M 9 8 D r S I 5 l p H e 0 X + Z O X Z T I r d i Y y 3 7 P x o h N 7 Q + f T Y u r V Z T d O w c k S 2 j s B t x I Z S W 2 + 0 q D F Z Z y k Q m Z g h g e G T G E e Z k 4 7 s f X B 8 h a K O j w 5 t W I / S t m c t D S o d X v j 2 t b Z m r i A i w 0 f I h F 1 v y A u N R a m Y F / w Q E 4 2 P h H A e d g B 8 I p N t h n 2 z c r H d Y N U K M F J i 4 J L A Y c / l R B o p x C D z j V b H R B s R g R S K v F p J a I L W K Y Y m F 0 s 7 3 n V Q h 8 c r k I l / m t l q k k P p N X 7 D b j d S S + t v 1 6 p t s m o E x G I 8 Z 9 8 z 5 n p x K w W X 5 p u h a l v A j r 0 t O t 7 1 c E j 8 F c S H L q h J 6 l C g a D + j c c r o Y / V L 5 h n e i g e 0 S D G B w W w A E P H k B M h t 7 X 4 k t T K j 7 X a h 9 J Z 5 N G H o j z h Y N S L 0 M b w A l k W y 4 P t M Z r r / 1 C 9 u / f r 1 b j n / / p u 8 r 0 j O R 0 b j Z p + u 1 Z C f R D + + N y m Y i 9 G e K M H 1 Z 6 D 8 L h N K J A q x P 7 z 5 1 J w J E E A z E 9 N B h k c / w l W e L g 5 X w O z O q Q A K 6 X A q E 1 i p q V b K l l o i O 8 H h 0 6 d F i b Q V 6 Y P C u 7 b r 9 N T C U o k E o L 6 2 I c l D R q y W 6 M e I 3 H j x + H P 9 E P C B v U I E F x F p o X F r v 3 A 2 G t z m 8 T m S G R n M X r j P b H + h z e I A U H 2 g 5 F 0 w U r z H N o a 9 G F d N e a A n U 9 o h W v p g G F q o v S r J B h z R I d j U p u L g + m B x t u u n L v v K b c T F E q C + z b z j Z k f i n W 4 K O k C C u N y C E D I d 6 I X / 0 U D t C L 7 O p e / u s r R M H l J I 8 B u B y d S p h r R t 7 t Z F 8 m w H l W i i H 9 T s L H y 1 S q S 4 a 6 W S C M n 6 E n k h N Z 7 V T U a M F 3 7 D F m i L G a I w U l d t c 9 H 8 R r a p d d A x K v o / P z K 1 A 8 P H g I t C q + X r 8 0 C v j G x u P 3 q 5 8 B t P z R p 7 / 2 F H N K D O G m p j I y t H u z z I 1 d A j y z i X f Y K j Z c s w X a f G R o m y Y M P 7 r 3 o y r R p 8 a O a a G m f x k L t 6 k 4 X x H v S F g q w L M K 5 2 6 C C H N c e N S q F Q j F t Y z L h a O 5 p t l m G y w u u g W Y m n G o f n 8 D m 1 w H Z J q B E H X B R B u L z r I b Y 7 g z w 7 C r w 9 V O I t S k 8 v B D c / F 7 T h r h p H Q z 0 C f h 0 8 0 Q 1 5 / p B W b f 9 W f 8 q 6 T h k H v d U i 8 R r l w R E O Z h m I D u A a Z v C 1 S z z v y X S R a B 5 d 1 R K I h 1 / B v W l c G n h s V Z f u I G i A z F o A W H k H O t u u C L M E 3 A 4 B F H B D F B 2 o L w N 0 r w e 1 K w p t B N 7 i C s D 3 B a a 7 G F z z V L z 7 a o R D a H J Z 8 w y s O q u b J 4 e 7 y S j z M S y d b G V 5 + h I 3 N y y m Q w E F Q / t 0 1 c s 5 V s S 6 F g 7 j M Q Z F e k K 8 E i 8 g F t H Q + Q 8 h n W 9 r F V e A n X z f G 2 7 F H C 9 2 b u q V K 0 S b Q v s F w t f + U T V g o J q 1 I o P J z S W Z w H 3 g f r c E x u I c U g B t Z 4 R U D K t H A + 1 b K 6 u m T 6 2 C X p v a V P F s 4 n x R K C N G P D Y I T x 4 C E 9 k 3 g t E b G Y w E h w p h n G J m N a b U a D j 0 7 K X s p h c U O S n p q X 6 C 3 X B h I 2 Q t Q S J 4 4 d l 6 2 j 2 6 7 x n y h M l a Z Z Z t K A e T l C A d E G K E O w T h S y q K u m I c 1 t o 6 P X L A 4 h H i E c g x j X I + Y / S N w A W u 5 G D t 8 7 s S k B f l 0 b Q 2 + E 2 P i e + b V I b 6 9 M n Z u W z V u 2 S / L M z D V t s x j J 4 i l a 3 o d a p 6 m c e D 1 + y S d T E t 6 1 / t o y d 5 O B z 9 f t g h B i z 3 D b Y D 0 o H j 4 s / G 5 9 Y l i + M A / f E V a d Q t R o w p / w Y i 3 m w Q 9 R X F O q I Q 4 X 2 y k v w a / G 7 y I u C Y A 9 y p W q V J O w b n A Z C K 0 o 0 M o H 2 A o e K u z b t U k n h H g 2 O S C w V y t c 5 p m o P D r 3 h / e t M B R f a d E 5 Z C E z n Z d K q y Y B F 5 Q l G N w F X m W A h b w Q n 6 5 K V 6 k M N 8 U j F V h J d 8 A n Z n c D V p 2 J 3 O U 3 B f H A K g / X M v / E A R K k F H i 3 l i Q M h s B D i L R P v K M m d o d N q l A e 9 S T L z E o S 6 A 2 K x Y P n k k V V s C x l 4 m g d R v 4 s X / / y 1 5 7 K x w s S 2 9 m H i 2 t J 0 1 Y U R 9 g M 4 S t D 3 7 O Z C X M z X d g g M F m z L G f H p 7 D R F U 2 g r W R Y E j u / W h 1 O M G H J 6 D N x g 0 4 s i S F N V q f T A V w J K Y F C t H f 3 u Z S h G Q j z W K n O v t 5 s u M F L m p 9 P a K h 7 p f N I R 5 9 l / k x k X 4 9 Y W 8 b w L i E n T 4 M G o j 2 S W 0 h p j m y 1 + 7 4 R I j R i f S A T k P l 6 V W q X S l J z V M Q f 8 l 9 + b y q V 8 + f P g Q f g x 2 C P s + e L s N x u L a n h s G X C q O t R u W E R y I X 6 I u B F 9 a 3 q s H A c x 8 K q i Z V U z d c l N Z G W Y q K i 9 + w F 9 G / W m l L M 5 I x J F C 4 o F N Y q U v P j v U v Z s o 7 o i Y 7 6 x e s D M 1 m Z 7 L f B g Y d 1 7 / P q Q D l a c / I A 7 4 t K m D 0 U u w c j E I o s 7 g 3 W r E P D J + I L k j 1 V k H K i J r V c T Q p z e H 9 A T / q 9 t T y E N M f K G v i z + G e 3 2 F X I m C / i 0 Q n 2 8 S C i r y / g u q O A e M W G 2 C D w h I a c O L 9 S 8 d O K M Y 2 R K J q l s m g W P 3 g n f y E v P S M x z e U x N Q F 7 A j T Q k F I z o 9 c U D E Y g 9 A V p u A q S n 8 p L I B b C 5 1 v 1 5 D o N E U c V W f 7 2 m 0 8 + Z f N 0 6 e n G K m A H M / 8 W j m l b N q U Q M b G 0 b O I w h f A 9 4 B R M q F Z L r C E o 7 N 7 j d H u g o f A 1 C H P a 4 R d s l K h p M t m M R m i Y F O 6 E A I z + c K I E B z t b u 1 o S d j e l G 4 8 2 8 Z q Z G + M h s Z W 5 A o 7 c Z 5 0 i j x p w T C Z 9 B f I v / 6 Y B i M X U Q b s 4 l e F 4 W i m X A 3 A s y / w N F I X X g E K / K V H Q O S u 4 C q j t d Q Q l G g v L 2 d N n x d f t 0 S w 8 i Z / N + k E e s S j O w V L Z H c D x V X H 3 Q h u v 0 X K g k 3 h f P M 9 m B R R m V x 8 y E I W I l Q N s c E 9 4 1 N l b g 7 0 R C j N Q r D s G t K j U A Z h b L 9 K P q s D n C W H n L R L P g m O x p I s W m 8 T z L f F H r I B 1 X O e N 7 b H d Z Z P F W k N 0 C P l Q L + B i S c P f j E K S x t 8 7 J b 3 D f W K D v 6 t q H J t N a y C w k F a H X S s / q r m i X J g 9 I 4 O 3 D c A v 8 4 A n w a d N 3 A + Y e r H c F B 9 g Z X q h I A U I h R 1 C R G N s t o L R V 1 F A b P P m 4 T E V v x G K Z 1 q B x c r s r e 4 d h P W t L 4 p 5 C d d W A K 9 Y m 1 K G O + M A Y v I O 4 b 1 D F q 2 u y Z 4 3 8 p m h T W H 4 a F g L h s 3 Z r o u V y u p o Q Q C a s g h j x W n d 2 A w J 4 N Z s M P 1 W P O C M e 9 x a U 0 c o V s g X N E P d r k g g F e J F S G 4 Q 8 I T d Y T 1 X m d m N E h m c 0 U T 6 D z T / K 7 U L i c L E T k y U 1 0 6 B o s M 6 c 3 H 1 t s q 8 Z m o 0 N j / h f d A J X k j M w 0 9 z a Z H l q V M n p R f K g q d m + b k s o W K i l B M k 8 s m 0 h D b T H 7 u J G w J R S S R O p i A c U F w 5 C G s Z q g o M 4 c Y 9 M M H I C X / E 6 R y w N h u n 7 x R V p 7 s C H 4 X T Q d j z M D D I C J v B f B s h 6 j y 6 W Z 2 6 j 9 9 y v D E t V b s V G 4 / V s 5 b S 5 f d K J Q v r l M u B D 5 a 0 v b W v z y 2 L s A p H Z 2 0 y V 7 Q o T K J m D w a h W I O 0 P P o W V x H 3 b 1 X C 0 w 5 N 3 r d g a c s K J 1 u w D r m Z r O R m S 5 K t Z K U / O i w n M 2 a Z s 0 C x 2 0 1 i T q e x V h U 8 a t o J y t l n l 3 Q x s 5 w O o e D D l 8 T y g D X F Q T Q B f 8 k b s U t 3 2 K 7 W 0 w X e L M O f X 6 2 t M 4 W I l V / P / O u / 8 a J l e O s g X J W s c E Z x O V N V i 8 y o N 6 0 V D 6 F 2 j 3 R D c F l t g u u 2 L U n T U R b / g A s w d B E K l 2 V e j i t 5 q E 4 i x L P C X y L 0 4 l e W o n Q S N T n P j y w k E 7 B W 7 B P H f h K A i f g w 9 u A z W 6 y Q b m j T 5 R K i m y V a G p 5 b o X B 1 b h K / p Y m O e J Y 0 F O 1 3 8 s y O 8 T s K F I 9 2 M L D R + T c M R a d h n b g R r D D n 7 7 x Y b L 6 O x b q E l 6 x W Z x 0 d k 4 4 c 1 V K r 1 M T V 9 G v O z Q a n d q 1 O t h s j J r w b 0 O g x b B K 0 q g P O b m V J / D G 3 R l b t H q c e T S H s 4 0 x X V u 8 T 3 O S n y 7 C K D n y 2 6 X K u 6 j c l W i b W 9 3 F y B B P x 6 b O w G I O 9 k p 5 J i d V j k u C Q 0 b y x B a V y a M Y u k w t W b S H H 5 R z w L W n 7 6 1 C H E u s k J l M J g 7 i + 5 J / V S J U 3 o C M D H v V i U y I j v Z r 7 o m 9 a h j t R b T n x G r s E / W a J D T j g D 7 n g P v A 5 4 3 0 J l 5 f A 6 B S o F 1 9 8 S f r 6 Y x I K d 8 v x 8 R N y 8 M g v 5 a 6 7 7 w I / M C l v 1 i A O c 4 Z W F 6 w K 9 p k l U X z w G g m r i R Y O H T k K F G S T b V u 3 q J U h x O T w O / Y b Z I s 3 b w Q Q G 6 9 n E K i S q w K m z 0 N 6 G S U 2 i c P i F j c U n 9 P n h J + G 1 x i 3 u D r R Q q X L X J j l J 5 a J 5 f + h Y F A d f 1 4 c G 4 6 o 0 z x R E F f Q q y H 3 8 I 7 V + 1 L f C G m f h g J g w R r E D a b Z T p a u m H P 6 P O x q y u E G b e L C n T t 7 T v s i d B I V g d v j V c z M z D e n 6 r H 4 l p v m c c N n K D j F D B + g 3 m z A H / j N l A P f k / 0 m k l M J / b x F H r 2 P G L 6 c C x q V G I x D 6 k i c u c R W 1 i w c D r I B T L O m 5 U P v F 1 H N k N d p m f K A O I 4 g 7 r F r U X q 2 B s U b 8 7 H X L n x o O 3 w w K 1 C A G Z a s q Y O 8 y Q e V J g R L G d K Y e d x J / J k C d e j d Q 1 r E S i Z c j 5 w h h 3 S 5 w W M z C 3 L h 1 J y c z T h l 8 u J p 6 Y t a J e h c k k 3 + q w W S k T 1 C 8 V t u 3 a U p F f r Z b 7 3 9 t i S 1 h X V G 9 v 1 w n + z c d Z u + V q 8 N 5 q f W g r 8 / 0 C P V J J T 9 Q l l y W P c z E 5 P y 1 s F 3 l C 9 I 3 T 1 h N R I t i M P L r 7 w s Y 2 e P i q / f J S / + Z L 9 8 8 1 t / L 9 / 9 z n c k W 1 q Q / H x O g x v W o l / X z w r o 2 2 g t Q s D i g M R l v f d 1 p 8 A 3 l h g 5 4 W S G 5 S e W i Y x I y a Z V Y u s q V k 5 X 5 h a B q Y N S S h U U s z J X o z u 3 A a K 8 r v Z S X i D D l i s j f W 2 i V b J b G p L M 1 q S Y m p b T p 0 + L G 9 b n 2 N E j W o B L 2 M b u N r x O B i k I o c j Y 1 y O + v m v R q o W g 8 F h h I Q i J 1 2 e O j R D h G j s L 1 d K L 6 v B a 4 R c J / R r 4 s O q I l + B A Q 3 M z Y V w v N 2 S p x B w O K 6 7 r 6 + a c b p R Y 2 s O c v A k + h 9 S h j C D M V r t Z 3 j z 8 p v j 9 U I T A U D / 4 9 x 9 A e O z S H + v h w Q I Z C Y v 0 u V o y F O Z Q 6 I v a N p r I o a 3 x + e B + c X 1 P H D 8 B R e X R F M F a V q p N X F c r L H P R 4 x d 3 w C W 9 g Y j 0 h O A X w 4 s g g 7 c j c A z k X L o 0 o y k M n r c y 4 L x J 3 n m X Z 6 S G 5 a c / + 6 m O b n 3 4 0 w 9 J p V K U 8 d M T 8 u M X n p f / + 9 U b c v 7 C W b l n 7 9 1 y b H x M v v e 9 7 6 m b 8 t Z b b + q E + Y / f 9 w m Z n p m R q a n z e g + v v f Z z e f C B h + Q w e I i V N Y 8 / / m V 8 i k X e P f K O 7 L n 7 A z I 7 N g t f N w C F U 5 U m l B B L t h h n c N t 9 8 r P / e H 5 9 C 1 V f s i g s W I 8 c 0 O w B L z Y B T i E H U V l d Z g m M Y D U 2 I E y c 3 M 1 G + v N 4 r E a E B G s J U 5 v i g I T l h S l x 2 p 1 y 6 2 2 3 6 f D k e z 5 4 7 + W E 8 N j J 4 / g f v i A 2 Y a U w 8 e f O R 5 t o b R k q Z x U 8 Z y K x R O r 9 I q f P o Z v Q B X z O c 2 C F u a p k z u e l D n j p h t B n p p j 8 B J S 9 W B K H 1 y k Z a G 9 v 7 9 r J 7 R s l 1 t a 5 n V 5 x g F F d 3 W 7 x R X z w d Z 3 i 6 f b J + P g Z P a / 1 6 s 8 P i G m p I b 9 9 9 3 b Z E q p L 0 B S X S h r Q 2 9 u U C g T p R y + 8 I I c P H 5 V 8 v i i n z 5 w B Q 8 7 K G 2 / 8 U n u w W 6 C 1 h z d v 0 f V f u d 6 r E V 9 D K D s c b k r M m Z d C 7 p x M n h 3 X K f N 6 F B n E o l 4 q b Q o w / d 0 2 k f c Y + e S k z f n 4 v P z h E 1 + B b 1 j W M i W v 1 y X 3 3 / + A f O n R L 0 E 4 3 p O T p 8 a M v B x Y / r E v P q b D A m c g S O V S U f z g m d P j p 2 X f v m f x H k 9 I O N K t k W J W D h 0 4 8 I q M j R + T d C Y N S A 7 j E u z S A N V S 3 C l e a 0 R h J c f J y l K X f P I L j 6 4 v U L i P 6 8 p F G Q 5 j c a o o 4 S 1 R Z Y o Q Y M P 1 1 p F O 8 a U s Y F n O A t M O j b 3 E a O K 1 R H / m 0 o W p 5 Z 9 W p 2 w m C + w 7 q K d P 2 3 4 T o 3 d c D F L / p o G r o o R t 4 l E O w h a r F d g d D 5 5 4 b U O Y F n B 3 e D g m F m h O R o d u J v S / F v G 9 w q P d E u g L G g f 6 4 A v 4 u n s A X z j N A d a o 1 J K F M 1 k t Y u W 5 s N A 2 F s 6 u r 9 R u h M j w L 7 7 4 g n z 9 z / 9 Y / u b v n h S r F 9 Z X l Q 1 / 2 5 L D 0 N o T p 0 7 K o 1 / 4 g v j g 1 5 w 5 P S 4 / / a + f y E s v v S T 7 X / x P w P t p w L m k n A I D s t r 7 v 1 8 5 I M / u + 6 F 2 F f q X 7 3 8 f U P u S H H v v m J w 5 c 0 5 z f j x v x 2 g l l S M L l n l 0 g 9 Z m J R F + M d L a D S u z Z c t 2 c U H o q d i O H z 8 m B w / + S v c z 2 h u 5 X H L E 9 + B e 8 0 w c / W w e Q C R a I j V N i 1 o R z i A T W 6 O x p o 9 n 9 j g o j k e C 2 G I u 7 I 9 o J H h y 8 o z 6 1 L R S 7 I b r s F F 5 m b R n O 6 E 5 J 9 v f d 9 / v Y j 2 + q P 0 s Q l s Z + M j D f b D r y X J X V 0 i c F p 5 G A F 8 z K q h X s A a 5 I N K r 4 W D D t B t / O n l o Q i s m K K n X M + / 8 U C b U J h N g Z s u S 7 I w s a t 0 d w 7 r J 5 d 5 / n c S M e C h 8 p c Z t N d p 1 2 y 3 4 3 y S z s 3 M 6 D m Z q 6 q K e 7 G S I n I s e 6 4 s Z L + w g w l X + j s 1 m X j l w Q F 5 9 9 T U 5 f m J M n V b e b / x S S l 4 + 8 L L C V 2 8 M 1 v Z 9 J E K V F m 7 1 + M R 7 Y u s G n P U 6 J B N P Q M A C U i 2 U Z e j O I R m 5 a 7 M k L 8 y L b w D + 4 A b O W d 0 I M Y 8 z d n J c g z Q 8 Z U 1 4 Z J B J a + n 2 v 7 R f P v K R D 0 t v L I r X l O W O O + 6 S R 7 / 4 J d X 2 7 M M x u n 2 H j A y P 6 C n q 7 T t u 0 S n 5 9 9 y 1 R 7 7 6 1 a 8 A j n k k C 8 a v q y D l Y M 0 q k k g k p F z h K N C G X M T n n T p 5 U g X s B N Z 7 P p 5 U Q b p 4 / q J a N w a G e n q 6 h U P / N m 2 K 6 T 5 x k P p H f m u v 1 u B d T Y Z Q c k r + 5 i 0 j c u + 9 9 8 q 3 n / 5 H y a T y 4 r G G 5 U f P 7 5 c 4 e O D + T z w A h T t q C A v 2 l z n U C g T P 6 r T A D f D h + Q r g m g v W z y + f + c y n 5 V t P f 1 N O j B 3 T 8 4 H M E z q d L r g O Z j k C C G h t e d U N 4 N x d J n J L F w C V T S 4 9 C 8 V R P / M n k m 2 B u l Y D E x q c B F w q l C F 1 E K A 2 E W e 2 C 0 b L q T q 0 y Q 4 x w f l L n o 9 L U M P K 1 5 K a d V i D f K 1 L O E R 5 e 7 Q h M c C H t u I v 1 o m V j e 8 7 i Y c I q Y H W I 1 4 H t R f b C l P 7 s B R q z 5 7 d 2 u + a n 8 v H t W R 0 E 6 U g v f 7 6 6 / L L N 9 / A Z j w t L / z 4 R W n V b F K o F K C B 4 Q d E n e L y M 9 R + J b r X v h c + 2 u t C 5 W I 8 Z 0 y w 4 O P K 7 / j 6 K 8 9 z X X k M / L n n f i x n z 5 7 H g o I 1 s J 6 5 O K x S j D 5 H S 8 9 Z G R M f 3 l 9 h I p l M g H I f 2 y v b R 0 f l z j v 3 i L X L K f k 4 m 1 s a T f 4 / t n e v n t C m P 0 r L f e j w I f W n O M W y X D b O W v W E j S o N 3 p s D f q D b 6 1 P o R W J H I u 4 l r R j 9 1 p G R z d i T g E b k 2 E 2 K h w I Z A G L J T x M W m v m 2 2 m I V A t S n f 7 9 R a l s 5 p j 9 o B T / 3 + 5 + T z Z s 3 y z 9 8 + 2 n J Z H K A j h l V 8 g 6 r C z + n 9 T W 8 P / Z j r y w W w f h m P S 7 P T k r M d z k d L r l j 9 x 5 5 4 r H H 5 f n n X x A H B O 4 r T z w u v 3 j 9 N X n z V 2 9 J L N a n + 4 e 7 1 t A / + + 9 7 w z 7 t G 8 k k e P F S X T x B n / w / / 0 + I U z 0 r Z p 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 G u i d = " 1 e 4 2 b 3 2 9 - b 8 d 5 - 4 f b 3 - 9 2 d a - 4 7 3 b e f 1 1 e 5 e 4 "   R e v = " 8 "   R e v G u i d = " 1 9 2 6 6 4 8 d - 9 c c 5 - 4 0 5 f - b f 5 8 - d c f 8 8 0 8 3 c 0 4 f " 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 M o d e l Q u e r y N a m e = " ' W a l m a r t ' [ C i t y ] " & g t ; & l t ; T a b l e   M o d e l N a m e = " W a l m a r t "   N a m e I n S o u r c e = " W a l m a r t "   V i s i b l e = " t r u e "   L a s t R e f r e s h = " 0 0 0 1 - 0 1 - 0 1 T 0 0 : 0 0 : 0 0 "   / & g t ; & l t ; / G e o C o l u m n & g t ; & l t ; / G e o C o l u m n s & g t ; & l t ; L o c a l i t y   N a m e = " C i t y "   V i s i b l e = " t r u e "   D a t a T y p e = " S t r i n g "   M o d e l Q u e r y N a m e = " ' W a l m a r t ' [ C i t y ] " & g t ; & l t ; T a b l e   M o d e l N a m e = " W a l m a r t "   N a m e I n S o u r c e = " W a l m a r t "   V i s i b l e = " t r u e "   L a s t R e f r e s h = " 0 0 0 1 - 0 1 - 0 1 T 0 0 : 0 0 : 0 0 "   / & g t ; & l t ; / L o c a l i t y & g t ; & l t ; / G e o E n t i t y & g t ; & l t ; M e a s u r e s   / & g t ; & l t ; M e a s u r e A F s   / & g t ; & l t ; C o l o r A F & g t ; N o n e & l t ; / C o l o r A F & g t ; & l t ; C h o s e n F i e l d s   / & g t ; & l t ; C h u n k B y & g t ; N o n e & l t ; / C h u n k B y & g t ; & l t ; C h o s e n G e o M a p p i n g s & g t ; & l t ; G e o M a p p i n g T y p e & g t ; C i t y & l t ; / G e o M a p p i n g T y p e & g t ; & l t ; / C h o s e n G e o M a p p i n g s & g t ; & l t ; F i l t e r & g t ; & l t ; F C s & g t ; & l t ; A O F C   A F = " S u m "   O p = " A n d " & g t ; & l t ; M e a s u r e   N a m e = " P r o f i t "   V i s i b l e = " t r u e "   D a t a T y p e = " D o u b l e "   M o d e l Q u e r y N a m e = " ' W a l m a r t ' [ P r o f i t ] " & g t ; & l t ; T a b l e   M o d e l N a m e = " W a l m a r t "   N a m e I n S o u r c e = " W a l m a r t "   V i s i b l e = " t r u e "   L a s t R e f r e s h = " 0 0 0 1 - 0 1 - 0 1 T 0 0 : 0 0 : 0 0 "   / & g t ; & l t ; / M e a s u r e & g t ; & l t ; F i r s t N u m   O p = " U n k n o w n "   V a l = " N a N "   / & g t ; & l t ; S e c o n d N u m   O p = " U n k n o w n "   V a l = " N a N "   / & g t ; & l t ; / A O F C & g t ; & l t ; / F C s & g t ; & l t ; / F i l t e r & g t ; & l t ; / G e o F i e l d W e l l D e f i n i t i o n & g t ; & l t ; P r o p e r t i e s 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V i s u a l i z a t i o n L S t a t e   x m l n s : x s d = " h t t p : / / w w w . w 3 . o r g / 2 0 0 1 / X M L S c h e m a "   x m l n s : x s i = " h t t p : / / w w w . w 3 . o r g / 2 0 0 1 / X M L S c h e m a - i n s t a n c e "   x m l n s = " h t t p : / / m i c r o s o f t . d a t a . v i s u a l i z a t i o n . C l i e n t . E x c e l . L S t a t e / 1 . 0 " > < c g > H 4 s I A A A A A A A E A O 2 9 6 3 b b S L I 1 + C p c X m v m l w 8 L 9 0 u P r V 6 S f K m q l m w d y 8 f + a v 7 B J E p E m y J 0 Q F I u 1 a t 9 P + a R 5 h V m B / I C k A n I K S g h A W e 4 e n V X l 2 g H E 9 i K y L j u + H / / 9 / / z 6 p 9 / X S 8 n t 2 m x z v L V 6 x f 2 1 H o x S V e z f J 6 t r l 6 / 2 G 7 + / I / o x T + P X p 3 g X 8 + S z V m + O k 1 m i 3 S C v 7 R a / + O v 9 f z 1 i 8 V m c / O P X 3 7 5 8 e P H 9 I c 7 z Y u r X x z L s n / 5 X + d n l / i T 1 8 k L + Y e z n / / h / 8 h W 6 0 2 y m q U v j l 7 9 t m Z / U / 6 t 6 2 x W 5 O v 8 z 8 1 0 n m y S 6 W 2 2 3 i b L 7 O 9 k g 6 N P r 9 L c n f 9 C 5 8 f f n H x / / e K f y 3 y G j z d 3 r 0 + S 7 3 i + P 7 N 0 O f 8 / k + u b / y u Z X 2 e r N 9 l 6 U 2 S z z e t T / K E / 8 2 K V J e W H s 3 y 7 2 h R 3 n 9 I r e i H / t c o 2 6 f z / c K z L T b J J 1 5 D 9 J V l u 0 8 l i 9 v r F p t j S M d + n + a d 0 n S + 3 d I z 1 3 r 9 P l p v X L 1 x / 6 o a u Z / l e 8 G K y x F v + D 9 u O p 5 Y d x b b r h H j f + D M X + c 1 2 i a + Y X y y T 8 u n f 5 c V 1 s s E P j u f z I l 2 v j 2 p P 8 X J y e v z q F + V P v O J / 9 B 0 9 K U 5 C D 7 i 6 m v y 1 z v 6 x y p b 8 w J N f x A d 1 i a 9 + Y X 9 Y f v a v t F h N T u l d 3 C m f 0 Z f v / v H 2 7 2 A v c M J e X / X X f t k 7 6 i 8 7 b / H o 1 e 6 / 4 1 l + K d 8 7 / v m b A u 9 Z v g Z A x 6 u r d J m u 7 w W 4 I 3 z e 1 P I d x 4 1 q 8 E V T x 3 N d L 7 S 1 4 c M p J / y M h u C r S a x e L M e l 9 t l I U D y + u V m m w B E 4 L 9 O 7 f m D 0 H T d 2 4 k o J w 6 l j B 7 E T + N o o l q e c s D M a g r E u U s H x M l l N T q C K S Q G D n A 8 b y v / e p s X d 6 8 9 5 U X A D 3 s V U u t P I D V z X 8 m x p K q M p b K f l e l 6 k a y r F G Q w h J M Q p 6 I x P y 8 4 S q N h 5 u m Z 3 X d t F 2 N F O O t M w C C z X J a P I r 7 l w a s F y h q E F O P W u u b N k Q u c z B B 2 X p i B H e v U m S 6 8 G r l L S h c F 5 N w T d 8 a o X 5 N x p 6 M W h G 4 R x D b k o i M P I 9 v A j P e T K M + K O M 4 W d l K e g 9 x E W 5 i o d t j W U 0 A n r 0 c e V d r C W f X i W 7 C L 7 g l s s 3 y I y 6 m Y N v X j q B K 4 f + J b 0 N x x 3 a r u R H z q B t k 7 J Q 7 y c n J w a c P m l P E W n 3 h c p w o 8 C v g 1 / b O V P 0 A F 0 3 f 7 T Z J X M k + r P G / D 3 G S p v V 7 M M M V n S N R R z p x Y c C c s N n J q l c 2 L H 8 + L Y 1 7 V 0 8 h C G b i k p r 3 p h / E W P 5 J 5 i 2 J w j + E 9 W u K V + z Z b L b l r j h l M b a I R O F W s 5 9 j T w A 8 + G I 6 G L D z v I h I 5 h C K G a x C a M N s n k d J k U + N 9 R R M z v s + W 3 t N g 0 3 E j H R f Z 3 z n 2 M P j I h 7 h S + f Q j 3 3 p P q Z 0 / D G E 5 j E G i 7 i P z 4 L y f H / 7 c B k 8 i l K b C e J 0 g P 5 T e t m N K X 6 5 r D / r I g T P P O E k q B f E m v O t v F Y I p I 2 I o t y k d x 3 9 2 f 2 s h Z h b G + 3 u E Y k / I Q L y c f v h i A R s r b f 9 N H p G 3 f 2 7 S N v v v 5 k Z E O 4 B m S q Q 2 q V u U d O 5 r K C N 6 E H 4 S u L 6 8 y m E o n j O 0 4 1 H c w 6 H C G b C S J 2 n / x R 3 S B / Z 4 n / 7 3 N x p J O f L 9 M V / N k m T Z A 1 r 9 1 9 O E f + l E t R e V M 7 c g N L c u H F 6 k X h o n z m z K P / H U o y I 7 D P l Z a q J X 5 K E H v 4 + I 7 5 E Z Q P q l + h w z E A x J Z + G b p K q f 7 7 + e p 4 9 7 w d a e x Y 0 W x F V V 5 S 2 S X A 9 v 2 P f 0 a A X s S s + n l H Z k V A P x + / J S V p b / 5 w J M p z M v 5 B J g 7 3 p X x 1 E f U b d k O Y j x Z g Y t Q f o v 8 y N W 1 r P T 9 h j w b E q W A 8 T V Z L / J W J A b m 1 Z z m t y g u b v J V w z 1 J D 8 I + 7 A a X F 0 5 d P 7 K R O E b K n 8 H l 4 C J E 4 B D q R w n y g C 8 n X 0 1 U S 6 U 8 B b d / U Z W 1 J f K j r x 6 Q L 3 p 8 m / / E u e m G m O t O P d d H n S a S i N k O 6 j Z x E J a l H D 3 X R Z z O k O s i x O 0 j c D Q y 1 0 W m h x p U 7 d F R x C E h 1 k c K W T o n F 8 g h w D U p 7 9 m e S j d x H H v I M l e K F 0 2 t M H a D y N d O M 9 M p J + y M h o L B m k R F / U Z T N m V u R 5 k Z B 4 b v 4 F 5 2 T D v j Q g N C n u 9 5 V X r F n r p W g K R m g F S Y n n k s D z I p j / F y c v 7 Z Q I K l J l F B 6 T R Z z 5 J 2 x 5 C + f 0 A X W 1 k s B E h k 2 u / X s 9 5 C A G 8 a e 5 F n O T K 1 6 V h 0 K U a R o 9 9 f w m q e 5 U M Y U s S a x H 3 A K D m D z P V J U n w b T + 7 6 d A n H s 6 n N 6 0 P 6 g / B P / 4 I t 6 + j E e F P P d i z H 9 2 S U Y K F k F / v o 9 Y q 0 t Z Q d E H H C u Q E F Z c I U 4 E 6 3 R X H X 5 n L S F z + / Z o q S 0 D x d b 7 r i E U 4 D D 0 6 / H y B E 4 2 E A G j y h Y W 4 Z G e h Z z f O 8 P I I h d e L S 9 t / w E R o c V 9 l 6 m W z X b b A M o 2 u S w X J S 5 P l 1 2 R D b U V N i p D v c O P J 8 i Y z l T 5 H 8 Q C s d d W 7 p I V O d A u B 8 N K A t l U A F n + q j V n x w g u d X G + k 4 X t 7 k 3 5 N V U x b a Q H Q d + L F l W f K i s s O p 5 / g w f L G 2 l e P H M x R b c 2 n 7 A B z x n 7 d B N r D g + i R F 6 + r t 9 n 7 M + n I / 4 G I G N l U K I u l i U s 4 E N T 3 X d b R T X O I R D O E q x C n A P n P K Z K f b n P X o R 9 P I j j z X j s T d H 6 J 3 E Q V Q D / 0 6 z K B 9 S L O r x b e 8 W O T 5 H G Z T a b 8 X D / t y 8 s Z E q 0 6 l 5 s r b O 8 V U w y T / c 3 L P H 6 E j D M i a / b G 9 b v L K + y 6 o o e q C 9 l N 0 l M h r y v a m A R L 1 k W V r 6 w S d 3 V B G i k T t 4 3 J E P 2 y z c E N q M r h A Q N j R k / M C z E v Y v u v b V Y N p P L X t E O X O S L u y W R 7 A k G U q Z S l Q v E N j 6 f d l e 6 l 6 Y B f O O e K 3 d N a k W F V a s K / 7 B p 1 a E T x x K 3 B l x Y v a D x w o W 6 T f M c K f w J R z z t 6 H A i v i 3 H E 0 I f C g K Z 1 j I I 3 u m A 4 T F B 7 S 7 p h o 8 S p N g x s Q h Q 4 u t 1 C 7 w f G c n e D l 5 O M n A 2 4 5 l 6 b A 8 n s y + 7 7 O W / t C 6 L u f / w p j k F z e 0 C j d 4 y K m M I 6 R D X K F e x b F i G 7 R h + q 6 2 r D U T v F y 8 t u Z A W h q E v d f N m W H r p L r d n z o A D 3 j 0 + C n x W g X j C k f I / L d 9 B 5 9 d O 9 G V C z U C z x r T / 3 / 1 / c I M 4 G O W s u 3 Z I k 1 d K Y + m t N 9 z 9 U u G + y 8 x 3 M T R d a a x P 1 f r q N f M b s 7 T 1 v N B X 1 / z 7 + O G l O p 3 F z w c Z 0 y k d v N j r u H d P J R f 2 2 z M s 3 y J l n d o k 2 8 K W a v f K i O C M J D c h w f / 5 W J F l z F y L t g k F j f 6 R U H N O Q i C X H 7 u n J 0 m m P s n e I Q z N + 3 R S O D S m E C N V z J X Q t y / j S M U H p D 7 V S k l q 0 I N T p E + 6 F + Q e 6 E n 8 F Q N U 6 I U 7 D 5 A 4 m l / A f y 6 K v W 7 q C B l e N O t s v l I k 2 I O Y G S F Q 2 N C 3 2 H / u h e t 0 I P b q / w E 2 y E / n 6 M 0 Z 9 Q J H Q 0 O B f 4 Y 0 z o I Q z l A M S r K W U q U J / n i + S 2 F e V B p Q P Q q 7 b K / u p o G 9 E v 5 E W O h f y a 0 D / 0 C 1 k h z G V A A 3 N 6 f t w F O 4 I h Y L g 0 F R K U l M c y C P J 2 e 5 W u i J W k S + R Y 8 l y g Y d W X m G B i 0 Y p B V o L c j S 4 m 7 A S G I k c m T E H k D I W R t j t q S F E j T U R 0 w 8 I 9 D H d I Z 9 5 k r / i v 4 I h p H K E / h / u D m d W + s m V I g P o x L i S k n u v 2 j g y g d r m U n d 2 Q r 8 G E q Z q V / s j W k 2 Q 1 L + c Z W y e s B u Z t X G A Y L C 0 a n I z T f J k X y T z v C 1 Y X f e W o G K H s L U 2 m 5 Y E F w w l D W 7 9 T m R 3 f U A 2 c C V O A f Z N v r 5 Y Y z 2 t p U 6 b y + / M H z z I q O 0 v u m j v L / 2 u T L P o C 0 0 N v C R r y X M u R E / u 2 P Y 2 D g L q 6 k L X T 8 0 n Y 0 V 9 O / s t E f x 4 T t g / N 0 Z s E L V B t U N I X P z + U L A 9 y k S N / m H S 8 A s k d 8 W 2 o V w V H O A 1 9 9 C 3 4 + q k + d g J D w T M T t v 9 6 j 0 b T z y r 1 a 6 e l t c F u 8 t u w G 3 C H Z l e w 9 v X a V H 6 W 3 6 Z L X N I N y I k b r y N 0 1 t S l 5 H r g V G k R 9 H W F l h / h Q t M 2 g f x 4 h m 4 0 8 b S q 3 i E w u w Z l y T j u t N 9 W V 8 v 0 B 3 p H m l D r n 4 M S A 4 q B H Q Z + h a w N Y j X f R X c Q D Z D r X W 7 y G Q w Z V C l P x b a i S 2 z F d 0 A J / 4 u 8 2 J B G d l Q 7 H 2 5 k Y N m Y 3 R f R A T L F A c i 3 9 O l B x Q k M R d 5 C n A L M + X a 5 W e X X y a I N l i E F 4 O d p k c 2 z Z N U R F h c t d R Z G e C 3 R E 2 b b A Q y k 7 Y c 2 5 a 3 0 d E a c A Z X G N w Y q t k K c A s z x v D V v T 1 / 8 / C 6 h 9 D 5 Q F b t b t 1 V d q p 6 2 j q B h + s m H J s W h K L T b 1 A c Z u j Z I Z r R 7 v q o j G u o 3 q g T u Q 3 F 0 u c o X + X W 2 b t W o Y X Q d M Y + + J J D 8 T 7 B 5 b L q 6 9 V C q w H f B U S J D Z l I q T K y F q L 3 o K h V 4 H d k h D F 1 E U p 6 C z k g m 5 K V y / Z q u b 2 D 1 7 m 8 K 6 6 Z a K E n j Q g I T F / V O 8 i l 6 T G r b i I 8 d / Z Y v c U B D y A l x C n D U 9 D U u 6 l y W k + u G z S H B 2 A P F O D N 5 p 4 v 0 L l 1 1 r q r Y R K O F Y R m q O j K l Q Y o Q v e Z o Q a b a p J 4 T I c 6 A 2 + g P A 0 6 E E K c o z R k G A a + z 1 u I K f f n z O x I M l r d z 5 J b m u / X / P 5 P l W o + T 3 / N R g M Q c W T n y U s I S g 5 I f 1 I N R T B w h h M o x W x O A V B u I / R 2 o p d L x j y N s c Q T p C S t / 4 I G M / O 0 0 + v v f t A v C 0 e W w H D w R P D R E u h 8 L k C 5 3 9 c c P Y Z J p E i W u S i I 1 0 e 3 u Q R U E n T T o Z S U G V W n i 4 g h 0 S A 9 o d H o r D m E o b S T l 7 Z u s o + M i u U n u Y d o Z R j G E Q f P 5 R 0 a M q o / h H k B f J 5 r 0 I 4 e I j r j X B k c O l Q 7 w H 2 k 7 3 H Q O Q T 1 g J I 6 t B C r 4 V B 9 J y 7 p n 7 4 Y R 0 D K E P i b f u 2 d + y i k K N M J E V T S E a J X 4 b 1 F E 1 H U O + A k M O d R c m o L K 8 T K 5 T t t z D M P o D Z R h 0 G l + j d T w j D a K t D S g i U x 5 e U n 1 Q f k X w 8 t z Y g t 2 U e g d H L / Y d j C M Q T M z m o 4 f f w 7 e g W Z k T F q 8 m + Y O N O S R r i u X Z k / x h m E a J c o t m y x 4 b 2 H H 2 w y t a T a q + p Y j k 7 E o A 0 c I c + O Q h m r 0 c G M 7 L I w Q F J M o R R u p s 3 z 4 T W k S K F Y 5 b f A H q y b r 3 v T w U E c 2 7 T V K W G V y 7 H m Q R U 0 r s l D C k g Y W R A a 0 b M Z B / l d X U e U j G L o + p T x F Z e U n b V 7 N w K 7 Q K m X d g G 6 V p u 9 L b 7 1 D I r / n N o K v o O b B J s Q 1 1 n 4 0 I P w E l h l r h 9 D h g 9 y / L N V A g e M I C e Z I v + G q 9 h S G V L g m U V H i U a 0 e + m l f Z E c P 6 d D 1 K L O g B p q T W R g p a N s 7 Q u I h y 4 x 4 P r C r q h r t q M S E c a i v S u I M h v R I i F O U a H w N c w / h G O + I 4 I F B / O o p B j 4 x 5 z g D u c L z X H i 4 3 d D j Y 7 m W b K + j i V D X R m d C r J 3 u 4 U 9 g S E m 5 N E V H x z M P K q O R k / x v 7 J t u I i T v e 7 r D n 2 J 1 o g M a X o k r U g a W h 2 2 Y a G v Q j U T 4 8 Q 0 N e H B p C q 7 v w W K L j d n t Y / S D a B + X m K K K j x T e 2 T a j B U c f v 2 X r G z b M 0 b a 6 t K 9 o B D u 8 H Q w M Y x R O D v C A 3 h U A o z + M W i r 1 s k L U k 0 D P M m F P Y k i F 9 6 Q q k O 9 9 P p L w k y H / e 7 6 + f z a / N 8 C R S s C C 7 7 h u q 5 E G j N C U W f L D 6 g N O j 2 A Q a R L X B P E 4 d t A x Z x f Y i n W 2 n b 2 l w 8 b a v h b q g B s N x N + N Y 5 J V U q A j b h S n x B T 0 V z c l R l 0 9 G 9 P g + j e l O K A h r R L i F K 0 a Y Z z S v N q b F 0 R 6 s 5 W H k g n R g x 2 9 M p Y N O E 2 K 5 f p b 0 n G e A N t Y b N r E j s l U U X q k z L g L H z X S 7 7 E V Z z C k Z U K c o m X k n o x r F / s y v W 6 I H x / V 2 o T K s I v 9 V G h J E 4 g R 9 4 I L 9 w P z p / r u J U 5 m a A D k E i s Q r x W s q O z Y z g g 3 j N E P G T v g s p r / A H V O A 1 a / z d E A 1 J c 5 9 K j F H d 0 1 f h X m o 8 U 9 A E F d R A M + e p 6 j O L y h s R E h T k E U m 7 r v 2 h E d R q O N R P S M 6 A m a J 8 P 7 R T R A T 0 B s + W A 3 F e o J g 2 r Z s e 1 6 + t N z 4 v S G I B X i F E g / p H 9 P L q j 5 p S 3 S G w a q L B S Q a 9 U 6 O p T Y s R K G m A q X P I a x R c x P c D D 1 1 x / J M 7 y c n J l g M Z T y F G g u N 9 P J 5 + Q a W a q 7 C a o z G P p R / g i d Y L f r p r 0 t u C N B X g O t p g t + E i Q z Z I 9 g 5 E 6 j A L X 0 B 4 z 9 y q d + O X n f 7 1 v E q h c Y g b b f b v r y p 3 + B 6 B 6 n R b 2 O t P k R 6 M Y s e G C 0 6 l z T 5 I u V i i 8 n / z L S 5 S / k 7 b + P o 3 + l q 3 t e I H 1 5 z y 9 Q g 0 l T G v 1 3 R b p e P V P W L 5 h i c D B A v F r Z f R D Q g r Q c 6 y m 1 K b H Y A x h y o 5 m w f Y C O 2 I / b V G I Y n S X c 4 C f X M H w g N O x o 8 D 2 Q j P u Y q J G m C v x k G P m E n 4 y B a W 1 V E 4 c w h M q p k K c A 8 w W q t i 2 J N b e r z Z 3 y 8 Z C Q o U b D j q A c E g D G E g D S 7 n 3 O r p L G Q u W j A k 3 M P Y H 3 1 M X m B e H J o g Q Z B q h s 6 N N i s p M Z C j S Z M E U x q g a z N q M 2 j G i T G b X j b Q G i s Y 7 K g x u F V p R g / Z K A p J w Q J L Z 4 / e X U 7 A Q w Z y Y W a T F h C i b j G J y R C v Q V Z C t t N D n 9 E 6 5 E q A m j R u F V 5 B H Y j 4 G f h C C R 0 L 6 n x C M Y u q a E O A X Z P 0 C U 1 6 Z n w 7 i i J K o f Z 2 m y W m f z + 8 u C H V W x X P c Y W 2 G l i m V L c Q x 6 F m 3 6 I 3 l A Q 6 B J e Q p q I 8 m c M h N 5 k m f l b G 4 X Z l o i Y v H R O e N W b j g 2 C l n 4 G f Z n 6 P p 8 5 Q E M 5 V 5 K W Q o e 4 6 F g u X 8 f V 0 f l O W z b M l I B k p b u e J U s 0 q y p 1 F C V Y f v K Y a O E F L m e F 4 M 4 R z g l 1 J t t + 4 F n 6 7 M v 8 i c w Z A i 5 N E X t R t W T / R O v v i 8 8 i e / g 4 P e L r J a B O q 3 U 0 o s i v 2 3 K T v V K V W t N H S z T w / J 4 G c W h 4 R B F J x v b P n X v w / L g h o h q S 1 m K Y t I r a P M q h 0 R T e 7 l d r e 5 u U f D s e P H R 1 J k b h L U 1 1 d T V i 1 3 I P j k s e s l f e Q Z D x l L K U 1 A p m 6 9 K f u 9 W w r h h u P w 8 X 5 h t i i 1 1 f / 5 K + 1 c 3 u 4 Q v + E i P 7 w W E + g j H s E q 8 o u F B O O Z a F g q 1 + q 4 9 R s l x l g k / i S G k d o U 2 w D U D J w 8 l 7 N t U a U h o l d T U O 2 q k z 8 k D j H w P A J U + P W O q o J C Z a H o i 2 t O j p 0 j l C Q x B U 8 p S E B l R s K y z I X Q H L X 2 F O u z / 3 C S m B 6 u Z x Y O B h r l 7 n 3 w r s n T Z E R 0 M v c c x I u Q q Y E a b J f Z P u F i D p K t J l F 7 g p z C k T z W J i l a N r 9 n y L P n + c 0 L n j v g h / M I 2 M i + i V C E n 7 a G V M K j I U + J e z x K K 8 x k C T 4 j 7 H 4 C c 4 H 6 B m r G N k + u G H j H x h z o i i I X y r o / d f 1 Q n l q R Y k Q 3 G A s C o C 6 E 4 w 4 Q f E 1 C a y O / v i 1 U g f b t E e 8 q 6 3 e M Y 1 r q Q T 2 l j f 8 C H 9 D a Z 9 7 b S h 3 a / O A F 6 N o k v k K s o U f 6 4 D p o D t A G m o 7 + c f P h i g N S R R C l A U h k t b 2 0 E o + 8 V M T H 7 p / F e o 4 d 0 e p x v i y J p W h b Y c y w d + A G m u I K K h Y A G f e C F 6 v c T s J M b C q a Z s H 1 k s I 9 5 u Z m Q E W 6 L A 4 Y R U s v E y L s k K 8 q N 2 U 2 2 V d b f O l t X B 6 1 V 6 G a X 6 U m a p P V i u j W 1 K z X y h I Z u S C l P x S 5 H I b L d n P b f s f Y Q N S y L G w 2 g l S 2 2 3 f C i l u h D B c d A 2 p F F C G / X M 3 D f Z v O u P V Q o c 7 p I U L m k K v z q Q j t z 5 L s o q G n P K 8 t D G N I e K U / V n n F M i N S j t 3 K g p Z u u u K i j Q V d 8 D O v U 0 L E D X E c R U V 3 p O f 8 U a p W H M I S O l D d W d K p 7 C b t a 4 P j D B 8 Y C a f O O v 2 d N 0 b c T h y A x E v B Z 2 K E U O R 6 6 R n X R A 5 P 0 B t d 8 e U J D P n 9 d p I I h e L 9 H t E q J H K Q s 3 d y / 4 6 C v S h o q o 7 6 P Z R W u V + V W Q v S k g s U q p h / p q a d 4 B E P a K c Q p w I 6 N d O 5 N u r p t p i P j q z w 7 2 l T 0 2 L k R Z n W q D U t E x h p 5 k e 8 H 2 l r J D m d I H 5 k w B T D 2 4 z Y X f x j 8 q + y i + 5 T O a Z 0 Z m V J s R + + I S z j 1 I r j t M S 2 6 Y p 4 I 8 R / b v h N i / E R X m f h J B E e u i e G T u k g F I 7 o L z 5 H 8 H Y t D f 7 F M M d K / o l v v P a r V T Z 1 z P U f Y 8 D V j p z 4 9 h 7 q O i x g b a w V 1 Q R Y P M S k f w V C o v S t U A X r 4 B W z p 1 R D F U f o N 0 6 5 N v Q h V v 1 B H N U U 5 A d Q 3 2 A I p 1 R T b A 9 H I 6 o W W q 1 1 P q I 5 o 6 t a T z 6 w g N 7 5 q g g Z F c n f w D o t 0 q 9 8 Q Y 1 H 4 r 5 h i W n / L i 4 5 R O F q y f O w F Q o 1 H K h X u v h i h A z w V 7 T h P H s L Q O I a U V 7 0 w n i E e 1 0 Q G 7 u i S Y u h d 1 6 Y e c L r F D u a 7 I 5 k j Q R g H k g Y f l P 7 a H m N 5 i s k 7 8 D 9 9 O D e Q 4 h f i F G z E B 2 1 + I 3 3 7 g B L 9 M i p p y D I + + q 4 6 s I L 3 s A p N + h m n e T J b w M 2 4 P / j u e F M h S x x 5 l u W H 8 C l 4 X j L A 7 s 7 Q j x 4 Q W s s T G v I y p L x 9 F T q S v 8 Z t a j e M z i y J 3 V l + 1 U i P S W 5 u N 8 Q 8 8 u N B i 2 H V k i G 0 L A N x t U d b I v W S I e W 5 D H n 0 p S w F q V P 6 p W 1 D a R h 1 M x Z U 8 4 a t b m i U 2 4 Q c z 8 K 6 J 6 E / a K C j u C u O 9 B d 0 8 i M Y 0 h 4 u T U E E N 9 b k 9 z z 5 b 6 y S b c N l Y N o j m i a 0 m k Z 6 y z 4 e 2 k o 2 5 a h 1 R + o T j T o o V 0 Q Z W 3 b U x U P I n G 0 6 L L B Q u W k Q J 2 G 9 I J Y v W c K q h c S W h l a 4 B 2 w X r O c e / v P U g C t e C V R M 2 0 V y k 6 3 S Z D v 5 l F 6 B L S 1 Z c g M 3 O d + u s l l 2 g 9 6 H B i Y I O p W u i w 7 S L n Q 2 V X / e Q E g r n Y S P f 6 2 a a Q c e 7 Z i D + x N r v 9 F X U 2 + Y s l H o x J i Z r q v A T m f o b m L C q t f I X / 8 o K D s k X r h I c S O V 6 e g + o q k Q P f k h O F t p S E I m 6 L E M z Y V G a l e 7 6 L I v T 2 g I O C l P w U 5 + M h K n 4 v N 2 t s 6 b K O u P i + x v 2 I 6 O l w 9 q K I 4 N w s G K f M C 2 s H s A E 2 O 2 / q I B d r a X E y N b 7 J g w B a + L 7 L p 1 C o m + V 9 c i 9 u c O S E V j c z r Q N T 7 + c 6 + 2 9 e j / H e a Y Q L X 7 B H i f I L 0 L V t + m D h G 6 / H E F 9 w U y P J 4 Q y w b g 9 F S M M J i N Q t 4 R P o 9 2 u U W c 3 9 R C C f 4 6 9 n X y 6 A 8 q O v 0 g W s 7 W C P t 8 E E s l m G N P f T B Q Y t 5 c 0 8 2 + H n p 8 O v n 2 + s F X t l 7 D c w Z M X 7 L 0 3 x 3 r K 9 S o E / s W i p S y E Q s U B g H y 9 z H a H H U d z n N 2 l E l 5 E E P u y 4 5 M R Z 9 G R W d A / e i A 6 e 1 y n a 3 y o q m z 4 N F h A 7 E p R 5 Y b e i L 8 s w G j 6 6 B T F f 3 f u j C W f f P i l I Z g 3 J G p w D i 2 5 P D l L N 9 s 1 n N M w T c 4 N t w b 7 e v C g 6 q C K Q u 8 S x U r H f g M Y i d A K t P X v v C q J z D k s 1 Y C F X R H t n 8 Z s y P Z K m l y Z S r 1 7 A 1 c c J 9 D W U P s + Z Q h J M g q w C Q T u P p L 7 v k T G F J d L k 2 F l b J + R X o 3 k u i x t q m 0 Q W k r a L t 5 O d D K w 3 7 W P m u p S F a U P Q o n S f E t K X q p q H q g / b H Q Y U J R P 6 + o x m h s Q I X O d r U v z / K c E 3 5 K Y x q I Z x c y F T 3 c + c Z h K y O L K n 4 F u y + C R Q R B 8 I Z O U p Q b O + s c P F S i i a w 7 r Q g E a U m k d t t J d Z p J e R Z D m O 2 L V W A b g + v K 8 E J / L 1 G D d m W T Q X H H R + c 4 G B W k W o V T G z E 7 2 i S 1 y 9 7 i D I b Q E e I U V C g n e p I W l N a H k z 5 s b Z L Z t s u b / H u y a v J F q z 6 0 v j w W j 4 W J l l W 1 o a B P 3 f E t U P T q e 6 P s A V 5 O v p r o R + e v Q 8 W W f U s b q P T d A 0 q h U u C b b x t 7 h 3 h K r Z v V 9 I J p F K L N A V M 5 U h / R B g b y X R s D H r o x o j i d o Y S Z E L e P w J H 4 o A 2 0 Y W T L p C Z K / t l 7 X c y + d B F O q E 0 9 l w d K X q n I B q q 9 v M e h 5 F v Y U b k H s H U h r L M t H 9 M 7 w k p G 0 d T F 5 I 7 v O d r l X E Z 1 Y G j f C R O m q B v C I O S n k 9 a Y 7 g n W n T Q 0 N W B 5 8 I F 1 g r X y m F i b K K 0 V 3 2 d + r 6 3 a + Y 1 / C O P Z Y X u 7 c c o z C R x n 9 + 0 D u A O X c W U U D V w e E j L J M d o H a A d S 1 f m k h + Q T u / n P c m y h v 0 V F t + t 0 D K b / k J M I f c l u F q F L D / w h T t l 7 r N v 2 L Q 5 h y A G o n q r 6 f e f R z + / p n 3 + m B V p t 2 p z u J / A C N M q f U r X u 5 e D p y 9 c + s P Q Y W u I s Y Z T T d A 0 W k q 1 x 6 g 3 L w 3 R h j / b z u C B q w Y 5 + J L E E Y i I j q v h 9 S o I Y k E U + Y J i a n Q C p Q x N 8 k E z Y w 4 3 m k O g o P q C v Z 4 H k + 1 l C Z O F f 0 q u k a 3 I X I 2 c x u H r Q c i C T S T 6 G 3 d F 9 B b Z w 3 W R S e R z Q 9 a 0 n 5 V E M c T z u S V U Q O 1 0 m x f e 2 K 2 4 Y b I / C A V l d X a P Y 2 k 2 F 0 H + F r Z y h E 9 P y Z V b W g g p h Q M C O A 0 e b K f w s Z 2 c w p E R C n A L K C V K e 8 7 R o g 2 U Y S i S v r D M Q h L R t T e M c P L 3 d W d Y U 8 / A u q D e r v k d Q Z 4 X I M j 1 g D 7 F 4 A G O w s v e h w D o u z q y 3 q 6 t l K 1 v 1 Y 7 m V 0 K r q u U E s 5 z p K b q U o t h 4 w o C P P Z w g 2 K U / B b W R b D C / T Z L N p b M q q C m E d r S j K X J b r 1 K 0 o C C h c 1 0 J v n a d t R f n 5 T N W 5 2 N M q o P 0 L x f U 2 A z q M I h e v K + f r 9 H F x N b o a Y e + q T X c 0 w R v 5 D j a L 6 x e W x S G g S y a K j 5 + E P A W W i 2 U y u + d m G 1 b 1 8 W P y v e 1 i k 3 T E f V 1 t 5 W i 2 B 5 e f + v f l H J U T O h 5 W G O r 6 l P w B D K H K p S m Y H i + x b m b e O p U z j K l s 7 k X u d h 9 3 M 4 O o M B 4 a j P u b p 2 F I X W S z H G F Z 2 R T d N W 6 m i j 5 I y O B V C B U C C Z k V x m 4 Q 0 b 5 W v a Q j H W T C j m F I j 2 o S F V 0 a H w 3 Z u 6 S 4 Z o 1 s D S m r D + k P g H i e / o W X 2 J u l D L D y K b I 9 9 H 4 L m C 1 k m 0 M a + N b f A l U 9 h i H q p U q g A j L 1 V / 2 + x f + c 5 u g C v F M + H x j 5 0 u f 0 O p 0 1 N + F U H c O 9 o U u d / m 7 J 8 S P Q x T Q H M f l H o G f V V W L x C I Y 0 W I h T k B v d D E e W Y o M G p b + y d S M 9 8 u O m i m 0 w H 3 s B 1 j B X k z h Y R I m d N h j r h 0 3 W M 8 C X 5 R k x T 4 U T m p r T q I l U M D z N Z w t s n m 5 T z o E N G b / P l t / S Y t N g e x 8 H n U t x H U Y w Z L O O j Q G b M L Z c N 9 D f R s 8 P Z w g 1 L k 0 B b B y j N S K N C U a t H b d T v 4 H q w J 1 V E v k Y 7 f 7 5 n M P + r W Z N b c N P c r d h Q Q P 0 r D a p i J Y 4 X H b Y p K 1 t H 8 U j m L r b + B t R 1 G x 8 r i k a 3 L H 1 h M K I c q i h w U Y + D c Z Y i x 6 B o l z 6 L 8 A Y 3 c e e T w s f 9 O 5 A / i R G h z N 2 Z P 4 P Q P s 0 u U 4 K d K j c z 2 f d m 5 / q g U H F 9 y y H V r n J w S k L w S d y B d r t r f I Z D C m z l K f g O z b O o i V x M P D h c V o f 0 K D M j 2 C l t D C 4 G F F m T Y a Q 8 H a i C F G l r x 9 k 1 P a t 4 Y C G 6 C l 3 h S o w 1 j 5 u j i W H w V U p i 4 X n a Z H N s 0 Z S 0 X J b W F / q W X Y q o d z r 1 w i O A h Q P s T c J X K S 6 Z l i c / u X k t z c m K O H 4 y 1 B Q P W 7 P p t I X P / + A D n N m L x O x a X z H o 9 V v k A Z H T R g g u i c D y X P c d j n Y T y G / L i j V K Q w Z z U r g / q v G S k X x x G 3 h 4 T C y 3 V L f j m / h A T 0 b R Y O L p U d W V G V f U S w E M V x Y + r t 6 j o 8 4 v 6 E Q U o h T g B 1 H D C l h R Q L q p i l m e W z M j 5 l F k D P T 2 j H u w o B U w 8 P C W g T 9 u u p Y H s 0 Q X K W s k W L F T C S y V i g V d i 1 g 4 I Z y s S / Y s m R 7 i x 1 P q R M w s m l w U U + F + B E M G U c u T Q H l M x L E R W v S b G B W 8 a T I 8 + v W V b M 9 N y 1 h D 3 S M N R 7 I X s t I o W z n p A Y 1 S g T o o V o 9 A o A 1 0 d J Z C V S w r T 5 q v f W G t d + 7 Z I N A v P C u y U Y + S U 3 q s A z E + O C X 8 D m J M O M d J e 0 y L L X t 6 H i G 4 E u 0 L J S Q p G F F I x O I T 2 w 0 0 m h X h q m M J w 9 i y L z u y F Q U c e f T V l 0 c R B M N Q + t 4 + 2 1 b 7 O a 7 t a M D k C q g A k H u i O z Z p V V / D j b d u k R 2 o m c n 2 Q k M N Z s x Y Q o s w + 8 1 k 4 7 j 5 S a f f Q f p T E P 6 p M q F d l Y q 8 C R i m L t a 7 U G t a L G D 9 C d 1 e u r h J Q 5 o S p / 4 8 y q Y k S q N a 5 3 E p 6 x s i I H h W z S l O J / o W n O R 0 K S F I S J C s E q y N s w 5 U / e F H s R 4 k M m n 8 j E M t V p U A p t g n u e 3 k l F f + X w Y r R b M W H 5 K V 9 D M b s o H Y + m F X o C 9 R 3 I G h Y y l F Y T o h N d 2 K t k J D B l L J k x 5 4 y M y l m f 4 J U 3 W 4 P f r w 1 p 6 Y F U D a 5 d N 3 Z w 8 2 E b X k o e V w w 8 g O Z Q n N G Q u p T w F t v F V / 8 7 S R d Y A X N + L a 9 G Y B E W U m K K M g G 0 V q A F p k + f R u Q 0 V D 0 i U g u T w d 9 R y 3 5 G n L r s Z R G K I P a Q f 1 x X 6 B n g c e A Q m e X + 7 I 3 P g 7 t 0 Y j 4 + l j 3 + a F F g z m 8 w b j F / d S e y I H u J k 8 K b Z P q 3 g Y f c W h r c c r F / H 7 l N t L 1 8 c 0 Z A D K M R V v + 2 8 R P Z 2 P m + l c R q G 6 y d R O y n g / v 3 I 8 y b Y T I R m L r I b t Q l y h G a Y v 4 u Q i d R O J M s T G n I 2 p D w F N n A y b Q o a K E H L 5 z O m O V Q W L p d 4 P L H Y 3 K r R 4 0 b k e X u e z M h / S L O r B b Y 8 L 4 A l d A z r I 6 4 x k J f O j + f z I l 2 v j + R j G 3 q N N c 9 M e Z G 1 z 5 7 x P T 6 E x 4 R F D Q 2 m y 8 D w 4 i F C M k 1 X c r o Q g x 3 J H F M g b 9 C j X W S z z e v K Y J V I z q g 3 p b h j 6 + 1 e s 9 E h Z H E Z W 1 H H e y i e h k 4 U + 9 7 O 4 G O E x r r Q p + y E X i q i P L 8 h P S x l K R p 4 s o X u j 0 T 3 K r p m g P O s L Z M H S u u n W V m F L C i g f p 9 8 K 7 J 0 2 W B 0 K z 3 u q K W 4 L + M Y n s d O k s M K H R f 0 K L p K S q l a f k R D q l q T q C j s + K 7 M r 3 A 0 f j q n 3 B G / C K s 4 Q p A 1 V G 1 z c B y J b d 6 2 9 c d A x A E N o S f E K d D 9 g c r 9 S E z t 2 1 t s D d k 0 j e 1 U f k 5 f V y d y x c R L 6 u B / R A i H X D F R G D 0 k G u B P Y C h Z z K U p k F 6 u 8 k V + n a 0 X b b g O i c t B E l 9 3 V L Y D c z X z C K v f A g N J K x l g X y T r Z J 7 y J Y x P 7 q 5 i l 7 E X + 7 5 N 7 Q W 1 d D 8 S / m X J R s 9 d F Y 9 g y J A K c d X 7 5 m m T 0 d y B L C P 5 e Z E X 3 U t n 6 M e K Q k x c o a 1 O Q F P S E T m Y K L e 0 q T b E G Q C N i W 4 s I U 6 B B q 3 h 1 + s 2 Y z g w Z r D z f J 5 i z e e 9 f m V f l x z 4 U 1 C n D t 0 y G G Q K B 8 8 F g H r g B d D u H u F P Y E j f u D Q F U 1 i 9 V b Z e J t t 2 Y A f R 0 y N N q f j t b E K 2 / + 7 J g 7 b K C R A D 9 y M v t m E b F e b e O z o u Y F W x A 3 S A h B V X E e q e W B i G h l b t 5 o N j d g R D u s a l K b o 2 k N T y Q 1 K i J / n f 6 X X j y N T j d u C g R x V r 3 k C Q U 7 k k s J B e E I A i R 7 t a z Q 9 n a A U O l 6 a g 9 h 4 r O R L s S 2 u 7 + A a 2 A e d L M k t K U r c m A y m p w z o r G 3 w V t B h U j T 4 Y 0 s D e Y r D w a d f f 5 A E N a Z u U p y B 3 m S M 1 M f C o n H u R 2 x n o 3 j u C Q o 2 p N l o / q j y J b S H K t v F T K h X p u f e f y x O Y m p 0 p h S l 4 X G T X r S W 1 g V G b v E V / 9 2 q e z Z / J g U Q 0 7 l q g Z 6 g 1 8 4 R T K 8 L O A i y n 1 Y V U P o M h R Z P y F G A p p / k m S 6 8 G r m v S h 6 x 2 L z Q Z y f 6 9 S K I g c k u W Y N 7 F A D 5 o 1 7 H h s G h 7 L N U j A F 0 T U V 8 l U I F 3 X J z Q X 9 A 5 m W + R 4 2 z A 9 g k S n P B s X N s K b F r l x 2 M / B 8 6 O 7 W O R r b Y 1 l s 9 g K M U p 5 S n Y 3 k v C P o w E p 1 T b i 2 3 6 r Z l i o 2 + V j a Z O g O k C t J 8 L U J G m w U Y 5 t C N p t 5 6 z 0 x v S V i Z M Q Z P 9 u M 1 T H V i K h h U A T 5 e g + M M i 8 w Z t f X Q F E H 2 Y 6 G g G C 2 d V A k R q x g 4 D H + V 7 3 W u U L j d x S E M 3 a V 2 k g u E Y 9 h J L l f y 6 y D Y b M N r d i 1 7 5 Y R 9 9 G C B Z D V 1 Q p + x w W I E l H D R x x B 2 n 5 / m K R z C E r R C n 4 D q a x L Y E 9 y O 2 n h f Z / S 5 w x 5 g F t X m Q j + 3 Q 4 9 I e Y 8 w m P 2 B 5 A j + f I e C 4 N A U 3 U t b R b a R + s / 2 2 z O 6 f t O t N K z H g a l t W B P Y A c V k i + x 0 7 o Y V 9 4 9 p Z A v Y A h q B l w h R k R 0 E e L r X x L A d 9 Y 4 O d 7 X W o B A 0 X 2 J M H R 6 e 6 Q Z F d B W u O 7 9 n a n W 7 l y U 2 N l d B b U J A 8 T W a L 1 k 6 3 Y d B Q 8 Q G G s u m p M i e d z a c N B b M j a q D m F d 0 Q 4 6 7 o D a a + C r 1 7 b 9 e u G d K 0 X a E K T r s f t / q p w 6 o 4 / Z q u s B E J + b k G 5 f u Q P m K 3 W j B F 6 d f C 4 H I 1 s u V N Q c 4 B d k b 9 x V D y d I a 2 d k l 5 C n j 3 h o p D 2 t e 1 x 7 3 Z U c e w i P d A n n n U 9 6 4 F t g H v t N j O 0 q 4 r 8 M D s h Y Z A D 4 s V h D H E Y D j S 4 Y E b B 9 r + B i 2 / Y 6 c w N B d U C V Q U 6 U 2 + S i Z Y I d 1 m / 4 Y x H c S L s z c 3 y x R 9 u l 9 Q B U v v O q q S N y X P 3 o k r O 4 f b C l V b J F W 0 s 9 n H d J A J O 4 a h y 6 o u U g H p f + h V 1 Z v X f 7 j M N q n Z k V f p + e N X c U O L E u g C T h q c k E f n y c B 2 Q w p a p V E o Y P P B g B M 7 2 i n r 8 p B I l O G I h t S z J r F J O 2 k 8 j 7 6 t z Y o O j P f t d J n f Z u s G 9 O p z s b 1 p p 0 e T s x Z I o q s 7 s u z 4 R U t a p J 0 p Y 4 9 g 6 H 5 k w h R g T 7 d F M Z a x 2 c 8 / s p I Q D F d j E 7 D 9 k g o 7 U 7 Q X 0 l R t F Q I C 5 A A k 4 O h 9 0 o 0 B 6 Q k m 7 + j 8 h m i F K 4 E K s t V H b R o 7 J H 7 h z 9 l V U t A M L T y O b T p Z z F 6 / 0 G c P 8 1 F 3 C D w 3 d G V X L 4 Y c Q m S l 4 1 D b n r I D v J x 8 / G S A 7 Z k J U y C p y q F t k N C 3 8 8 b s V + y f k 7 / W 2 T 9 W 2 Z K / j 8 k v R / y D H k M F e R M i s q N p o y Z t q y 7 B H o 2 o 5 f s + y n 6 y / Y n W Q U V O g M S m d j J M P I K h S 1 K I 2 4 c J d N H j S V v X c 2 N n 2 4 x 2 o n / 8 l q 1 v u l I s + l j 0 5 E D b a J E J r 8 F b 2 J u I B P Q D E i v 0 A u k w E 3 Y U Q 3 j t S W 2 E r f a t b X o 5 M O c G T d n b N R S T g E u + 3 6 + e 3 W w q 2 A 9 Q t 7 U I V o E p F i p G 2 M W G K F / f q P J z T u i U h h A V z 1 7 K V P B 8 / l 0 X D U w S 4 T S K c T 8 h W y z e J R G 2 R X E M a m D t + Y S d 5 3 6 S d z m u e g 0 0 v Y z a k O h p 8 P q f 4 L p y s Z s S 9 X E 0 W g u U c V 1 F Y H 7 D a p G H V A k Q a O E Z D C F c v h W S p 2 j K q P o e z p K r 7 Y p i 8 g / Z 1 f Y n 4 + u 9 + S M u 0 m r g F Q H 5 U Q 1 g d J r B J u r 7 m e x J J u w 5 D I G 8 I 3 P c Q G P f T 7 E l h + R X o t b Z 9 H K 1 l Y P u m B Y j 0 L i 7 Y o N / 2 A q w g V u 7 v Y w d d M K P a Q j I X a E K k q N b S Q L r A y j L V u X n s c k I A 7 H 2 x 4 8 d 6 Z l S C B G 4 E W q 5 2 l D j K V i 7 t S G U p b w G g M f V 2 I 1 b d f 4 j X T b R i Z T Z m G 6 + J y 1 w g i 5 i g V N 1 k 4 J 6 m N Y A E x O d X r l d H M 1 Q o k W I U y A 7 T V Z 3 e e u w 0 j B S L D K e f 5 O S a T 3 P s 1 X a Z F m r / E R f d y g R v Y M i 1 Q X / h L S 9 V E 9 E u z b u U V 1 s 8 R g T 9 h C G + r U r g Q q + w + c w Z t H 8 r + n 6 B j v G u q 6 f Q S 7 T w Q S n t e P b u N i 9 7 T n 6 N Q l x B k N 2 U o h T M C E D W v X 0 D D t m Z + i U 2 4 2 6 W U N i t z 2 s a s p M 0 9 m J v u F 7 / Z L O i B 3 6 p M 2 T 3 j J N w v a 2 u 3 U 5 c N s N H A 8 D 7 L 4 d Y i 1 9 P R l j h x g i c v X 5 U a t T G L q B K o G q t R s H L 5 J 0 M u 4 h Y + 8 I m U V L l A 9 U 6 0 Q p + w 7 k f f P 1 0 a t d U o H 9 f 6 c / U B b S 8 M / f j l 7 9 N v n + + s U / K 4 D y e R N b / h O k y L D 1 g O J u d D 9 I 7 w 9 r Y 0 B Q h g l N 7 R T Z G Y 5 v y M M g U a q + w b s Y x b o Y Z h D P 8 t X V b Z b + 6 K Z b L j i + Q Q v h I z 3 N I Y k 9 5 D F B F Q 1 O J F 1 / X B z h 5 e T z / z J Q P R X i F G T e F + n V V Z u 7 R 1 / 9 / K V T h s m b Z P W I K 8 o N p n 4 U Y J G E r G e H M c I m t A y 5 t F l e L / 4 V R 3 g 5 + Y L 2 b o W Z + h W n q B b 2 5 G f F Z i F u / x 0 f i Q 8 m t K l b + Z S + u 2 d Q m u s t 2 B 0 W O Y 4 c H 0 W 9 x c K M D J p W t X + p x Y M Z M j V C 3 P 7 7 O B o h S w 1 G 6 5 B G O F 5 d p c v G P M I T 3 C R E z u 4 4 a K Y C n n w i A 0 P D I P w C X a l 2 O 0 5 t R N A Q y j W J C t C 1 z 9 p s 2 M D K z C f b 4 l u y + t 5 H i I T y c u Q A w p 3 y M j o g v R C o 6 t o 4 f j 5 D 2 H F p A 8 W t 0 c y h I Q 1 h S 1 V w p D 5 S v E Q b r 3 F Y 7 x A Z m 5 H 1 j 5 6 j M T K 5 a / j V p / m / b r 6 W h 6 Y Y 5 D n B Y S B D T x v T f V E A O 6 a d 1 2 b n M j T d x 4 Q p v / G X y X I z O U u + D 3 z E T w Y 0 F 3 m x a W H F / g i X k U + S 9 T A R 7 / l T 3 0 Y 7 G i I Y c Q 3 B 0 w h Q 8 H e 0 F V A c 3 l D r o R C n g H q + X W 5 W + X X S S q 8 8 s N 7 D d 0 l W t O 7 t l s R q f R U q X H g T P t L f Y S j i I v B 7 g T E v j n z Q 5 u k a V / k M h q 4 o K U 9 B d w z c a 1 J f q z p 2 g 3 2 t n M d u V h b I Y c I z x s x 0 p Z M 2 B b n 4 j 6 v d e 1 8 d 0 R B 0 l U A V u 2 R W J E T K M h Y + r 7 d L u P + n y b 8 b R 3 Q r / H r T T W e K j d 5 Y C E M 5 I + 7 8 B 9 M Y M 4 l Y G K 1 d R H y 7 n J S P Y A h f I a 4 B 3 V H U 9 F n i A o 1 i i z S 7 7 q h 5 G O F 1 M c O L Z L r E B f s H U N v 1 b H 1 c + B E M w c K l K a i M o f u N Q V K O Y P 6 7 a 2 s 2 M q 5 4 9 5 j 9 l J B Q 6 6 m D V t R Q H x J + B E O Q c G k K J K O 6 w j A H c A 3 G y o b 7 q 2 q i 6 K Z F a J E A u X K M l g i h R E D M x r g g B n q 1 G 6 / 5 8 Q w V p 7 g 0 B b G x 9 E a c L r Z L a h 7 9 g p 1 l X R s k 4 N Z 7 F k J r W u 7 L 7 x y i C P U s D 9 Q s u v 5 g e Z B J e Q x D y l S T q M A j + 8 y G n W 5 i Z g 6 H p d Y k r E r t a u r C q Y / k n x d T D y d v 6 6 T W I g + a o 9 + e S + + s P I Q h f K S 8 R n T K b x o D O l T T 7 W j O D s X b V 8 a o + 7 k h 7 o j E 4 W L B x k r T f U T c m 2 l w B K p A q B t e C G Q P v p s o H h p Q I Z l + q K i X m 1 D j 3 L Y d M Y t B k X k g m + 6 N m u N 4 + 2 1 b N B G D V V 5 3 X 1 k H a l 2 2 Q p D z E a 2 0 9 C 9 Q Z w 7 9 B 2 w Z Y g 9 g y C 9 n w h T P Y v h u u V T F T y A P X + S U T d r O E g R U V 8 8 0 u 4 d y J P F X Y c e w w B Z z I k A W 9 P / U q 6 T X c s E e Z i I f x Z A L u S 9 W w Z t 8 z L G 0 Q 0 v k q c k H u D / r 6 u E Q l V I s A p D x A i a c U V B 1 b c f X z v D T Y + D l g w / T E N q V Q A X n E T Y Q o I Z Y r H 9 e x e l 4 2 f p T c H 5 g X 2 2 t C S T G e i p M C b n 6 9 b e T 6 o y G I K x J V D D 8 V 1 q 0 D g s N o / u D h e O I N O b w l b s B g 0 K 3 j 6 1 F L p Z u C H O K H B a K 3 F Y E Q g F t c 8 q O Y A g U / k A K I J e L B E m h Y c f g 0 m j y T W d N b q u s i H a D D M H G Y a 8 b k k 9 m K e W Y L p 2 B s 3 + Z b j o v n I q x Q w H U j T X H 0 / I J r Y f Q G 8 k z Q J 2 M r K 8 R z 6 Q o 1 H G R 3 C S L v L V 3 Z B h b M R g y F 8 s U m 4 J X G z g i 7 4 v 8 N u 2 m O z B 3 2 B 0 F 7 j 5 b R g b o 6 w E b V Y S Z V e 3 c s D j L p D y J o Q a f X a E K V t T L 1 G b 6 h k H j L U 1 f n b i 2 w f 4 9 C a v f g f l 2 P u l h b T f T x Z r X 1 E 0 N 3 Y M 7 2 B s 4 1 A w I I 4 k x A m x 5 7 g g P T f X D K 7 T r I X Y Q R V 6 M + R N d n 7 B s S m S n M O Q X 1 i Q q 5 v H Z m w T U p l 9 0 H G J O O 8 B w A / e s Y w c U 9 h E a n n z t t m n 2 / s o G T + x y / W B g O q Q m U X m J V W a u 7 a a h I 4 g 8 7 8 / m U P r j R 6 9 u G u H a N F w z p 3 1 v P j v 4 e u Y H h y W y F / k M L v 6 y c a d d 3 + y x o B b y 0 T o q m z p s D N 5 5 r k + r X X S N n z y + I U 4 T K W 9 f / Y 5 O k t U q n 3 1 v U 9 i B s Z r 8 t r p a p j / y v K k b 5 9 F F O O w 8 Y x v s q l 7 D C P T d m B V 3 9 D P D 8 o S G L i 0 p T 0 F u f D l C W m y e f m v R y g q + v s o 6 I L o E n a w H E j e Z q 6 I 0 s B 1 4 I b b F 6 K p m 9 R C G E K 4 E / g + A + D J N K A P S c J 9 W z k F f + F I 7 H V Y U O h i f r e c i X a x Q D x 5 A y 8 i e w F D d j r 8 P B d k R F e 7 K X R 6 I C M r 2 h 6 Y x q S f R 3 M O a k 6 u n o A E / X Y B r e N m 4 d f S 4 y P 7 G e p 2 + t B f k R 9 B U B y x U V d S I k T n P w t i j / i y 8 O P / L C a 2 9 R 7 B y D X u U z v k I / N F D Z + G F O E V / Q e K S z f K b 1 m o C f f v z B z o 8 K Z 3 c d c 5 I e z b W i V o O k K l K p 5 g 8 x b p m I K M 9 + H Z W n s B Q o p M J 2 3 + 9 Y C f A E p A 2 N 3 Z g G U 6 0 B a O I 8 0 w N E M H U x Q J R x 6 p R L s b Y c B h F o G H U T i z w J z D k A n F p C q a f 0 c x d t J c X + m e c 2 O X e u Z 9 r Z 6 f 1 v M E B e o J r 8 t C 5 n s H Y 9 5 e 4 F s T s 8 I a I 5 r 5 j d v T A t / 8 E q T 0 0 A V C e A E g R W 8 2 9 6 t g R x n D q R Z g S x v r l W r T h 2 L 4 T R o G 2 H e X H L C l 1 D B n T u k j F o s o h h b a b c k i d K X t U 8 B 1 x O n C 5 r / q 1 i q c L u M I d w Y m n I b Z j + J 5 b h e y 0 B R s p G u z g 0 k 3 J l A c w p D 2 l L E V t T r a I I o a t M j L 1 f T n L N 5 v 1 P G n M w v A g r i N a 4 K f F a L 1 V 2 7 6 F 7 g f s G k V D L b X T 6 v X O V u c z F K R V A h X c x h G m V d B V k 3 H 3 3 l i 9 x e C H w b r + n E d c v e X W m p M E V F t F 1 + F U Y u + 2 I m y e k Q b T R i E x x j T + A 5 Y T l k e Z 8 I M Y M p w 7 M h V F 3 P l 0 J I b 0 C y Y W 8 u 1 t Y z K s y m Z 3 M 6 U o 7 m P H p A U q f F k m R N 9 s g B U W w B L Q 6 p l S e U J D 2 W o p T 8 H v 3 g 3 1 X 4 c V i L 8 F Z O l m 0 2 B B H 4 0 a O C 5 A A O X g f 2 o + v x 1 j x w E Y O 3 V R 4 + c z h B m X p i B 2 O T Y u 6 Y S Y J r + k V 0 n T v o o P 6 W 0 y 7 2 o z A + y B i a 0 Y d S C B m u 1 P b U w T P G Q L M 2 2 d L 0 + H L b 1 f D K S W p T w F u X t 1 j b 5 7 K I n l j 7 j Q i q y j 6 + 9 b U 3 B A Y k 2 9 J / L 9 k T / F 0 l 1 Q R r u 8 T + J 4 f p 2 t 3 m T I 6 2 b 5 y o a h V f L 5 / A S P h 6 N 1 9 2 r r B 0 c f H 9 D L h N U x + P W t k D M w 4 8 p y + 2 + 2 3 5 b Z q t s d 5 K P i 4 n n g h 5 F 9 e s E U h I U e C I l 1 T R n 7 e j S p F C m x 8 j 0 e h y M m s X p T P + s S O 8 2 3 q 8 3 d 5 K F / T R 5 Y 6 J I B R K Q b / y u O h I k a F F 1 g 0 X 4 + 9 t Y N P d T L A h / c P h 6 R + 0 i a k h i b J m 1 X K N B F f o M M O l K i F 8 t k R i 3 v i g J V R z U 6 2 r Y v d h / P o 2 f v t 3 x I Z v / y h s g E 2 m b b G O 9 k N x A 9 t K S g T z Z 2 i M m Y T x q 7 U 5 R B L R + N n 7 p a W D u f I W r J m k Q F u r N k 1 Z o K G R i x J J L 0 L W S h V T G m G 3 A u 9 n 1 a H q 6 r Q N x e R B r p h N g a q b 8 z l x / P U A D G p S l 4 j W u 3 6 z k 2 W 8 2 z p G n w / 5 F 7 5 r D x C n v m Z L h l o w 4 K w r r Q t r Q z V + J s h p o y h T g V s X l r X 8 E w + j G Z 7 3 G 8 / L a l / 4 f / d l Q i z L Z R v w e 2 N g r r Z 2 H 7 n 4 d g K q I f 6 Q X B t W P A N T 8 3 4 I P U J C r Y l N P 3 y w y d x W 1 Z D D q C 8 C p + 5 r 0 8 Q S F M b C N o C I c r I 9 h j Q h G 7 G Q 7 7 G f q Z N v 2 S z N D 0 s l x 2 V T 9 0 N 2 O N t V d x l B O p f O x b C J S 1 O 9 X l G Q z d Y l L e v h I d j Y E 0 k h l G v l 6 g o 1 E 8 7 E s w P x f C c P m K i T Z k F N a b t O i I T Y w t 7 6 5 v Y 0 O P v L B w h 3 k g + n c o j a F 3 Y d W O A a U x M a J d k 6 i o z f E 8 u W 7 t i 3 u C C W 1 1 s M 2 3 p 7 A x a J S Q 1 7 4 F 1 l O s R t D 3 n G s P / H I C H p V 5 v k J 3 I a t z U 2 v 1 P L 8 2 4 A f U v k V 5 r e x L l R + / x Y B K m Q h 5 o A c g D y 3 + n s l 8 x D u M c q 7 y e x 2 A j v o Q Y P b d x r R T b R w e F f 3 I x 3 / 0 e 3 b Z 8 Q z d H 0 y Y g g v 7 c Z v L N q y m l 9 U M P C V d T R Q Y C i w 3 9 i z H E p z 4 I Q I d K w S f m f a d j g i f H e H l 5 A K l H S V p 9 N A u a i l P g U V + 0 o Y M f b 9 Q i Q E 4 0 5 / y d V p 6 X P c q U 2 / e d I R 9 f Z H l R z v d M k 7 k O 4 B b u / w k n 8 G Q x k l 5 + 0 g d l V n H o g 3 a I S k d l j a n M 6 R K O 5 p B 6 o s B O x U K S s I t A K c c r R T B z L u 2 1 o k z G I J F i F N Q + Z S h P r r O 5 q 1 J v C E B Q x x p I o n e G Z w D + V s / T d G y 4 P G J N p o 0 p e y q g n t f N h F D f 1 7 J k h B L 3 a N E r B V g i 7 C t X c d i D 2 C o I s + E K X o 3 o p E / 0 j p a N N t w y z 0 B o i j X I / 9 n g + J d W F M g G o N T j j b V 6 g Z Z 4 h E M Y S r E K a i e 5 j + W 2 e b v t k t u Y K 0 x a M O C N T 3 b Z t R r 8 f F b t r 7 p J S w A c w n Y / z B r L U u T D h b i B Q j 6 0 D u j i y D O O q G T T t g 5 D V 2 L e 1 I V P P c + b 8 N 1 S H f k S Q H z S 8 M O 3 S 5 I h O O B g 2 4 Y L C x k + g a O M 3 g y 8 G i 0 o Z I n e D l 5 u 1 6 n f / U Q i 8 u v U B A r v 1 H 9 6 V M F 4 m p + A 7 X B 2 E X 8 h e q g N G B 4 x w / s E p M P b O g X X 8 p T X t V A 1 h I 3 v E h a / Q s r Y t W a X S O 6 7 j 1 P j i p + S L O r x b e 8 W L D f f y V W l Y 9 t 6 D X W W D e U F 1 n 7 b N h 2 Q z p u x w W 1 1 T V c 8 0 / A f h T h L g B J r N Q R Y r p E K I t I V v u S Z 8 c H s i a S q E y Y A u r v 6 Z 9 / I l 7 K 2 7 l 8 8 e U D S l G c p / M / 8 6 K J I K f n B a m g T A R 1 q W f L W i 6 8 t i g E i T 7 q u 7 p 3 P j + 8 o S 4 W L m 0 f n q P f k 9 n 3 e w A d W B P L D i F f k 6 p K P u C + Y i x q N T v w + T 2 M M r j h N o u m E d Y H + 1 G E V J 3 c K g F e + h C t X t q R K i 4 4 V L E 4 o x 9 5 o c q N 9 9 D s b E 2 i o i k l Z S J r s V Q + G 4 Y L L K + y 8 2 y 9 z p H C a 9 A Q Y l h C A 2 5 f 6 u E F p Z 1 D 0 V w C a 4 N L D H 6 L H e k n 3 c X 5 w d P 4 2 Q C q Q p w C m / i g z U O h b x / Q d f Y u K V C y p V 7 a B m D r V M D d g h 8 X F S y s D / Y w w i i U 0 g I n W O i 6 Y R h r x z / V I Q 1 1 I F U C 9 8 E 4 o g D 1 9 y 3 + p 0 U t B 9 Z + 9 H Z 7 l a 6 a + M A e 2 z a L 9 T w + F j I K 1 B y 0 z W K T Z o z I Q N f Z Y E c z 5 G s w Y Q p a K H C 1 5 t m H 4 W e w 1 g g y 9 N 1 T C C 6 K v r Y V Y 2 O 6 x K P 0 5 s F W i x 5 Z X T z E G Q z 5 8 0 K c g s l I P H o G D C e Q 6 2 b d D o x 4 8 i o z 2 U / x E 5 v W m 5 9 B 6 Z C D 1 T s y s W R T u o 2 U 2 L + G f 9 j g X Y g c S E f d Q 1 M T p t v q b J S w i d S E H g f 6 S X B x P F M 2 k T + t Y h N P 4 D r P 0 / Z a / S B y H O K q Q u 3 i P F 1 3 L d Y 7 0 x C l C N e t R m 5 Q r M f I D T w + 6 p n R 6 + E 7 S y Z 0 B F N J R S Z N Q Y V 8 v T d Z e t X a a z 6 M G I z f V D f 5 d 3 g 7 H b U F 3 K 1 + b F k 0 j C G H 2 T z H t 9 A k q J 0 O v G Q n M F T y 4 9 J U U N i 3 t P n f A 6 v 4 U b i H 6 V m o z J c s / X c v 1 T 4 Q L K F p H D T K M p U L h S I 0 Y y x V 1 F U o f k 5 s T M c p D a n V j k w F x z G M I D L N + k 2 w n n f T L a T v D s T m f f C 6 S C f i 7 X q G H u R s 3 p N 6 2 a 6 F r V O 1 1 Y e 4 r y J M y W N l q a 5 6 y R M a U i 0 p T 1 G r U d 1 Z c i 9 C N 8 3 y U O E 4 L H s w v E m v 0 i p h 9 u 7 x z f u K t Z D R w B y i 5 6 J q L x w S y 6 P 1 O 7 E V R N q X G k 0 D l G k V Q + 6 7 l K d o 3 Z h W 8 W H s c P 4 D W y A 6 6 h w V o x y M F 9 T 4 i z E 0 S r 2 2 s b b 7 L o 5 g a J J X i F N g A e / H X X v l e E j D v C f 5 3 + l 1 0 p F J h N i s w K W D 3 R q y + A t i Q D A b B F Z I f Z l 6 M R U / g q E C C J e m Q P I + W Y I S I 2 v N n w + j / i F C q q T Y o x n + M 1 m u K c b a q S + C m H r n 3 y f L z e s X M G G o x j s Y V q t A Q Z 7 W Q 1 3 D p d Z K P V A u b + g I h j i P m D A F E u o p b d 8 i O g z G I 3 k r i U 7 Q h k u p 6 o 3 t a N o O n a + m B 6 U l b G / n y P L N m 6 j F K t T 6 c i a Q h o + w Z s i O Z I C M 1 h g X W S g P 6 2 p 0 F Z E / g K H k B p e m q O L Y W O N O F + l d u m o s M H 6 9 y 6 l y 3 B u o N l H I O W 4 c S i Z O e I g R Q E b Z H 0 D r m V d x f s D 6 h 4 G q v x C n 4 H o G x t H r r L U U S V 8 + o K I / Y s i S K p W Y 8 J o a O p 6 E u M K l l U M e X E r e q w N u B B + D l F j + r A t u + R i T 8 i E M h d 0 1 i f u A U W M A b b e n V 9 a W m x x G u l j a Z L b o + X 7 K x 7 7 U F 4 0 f B 1 L I d f V L Z L I + q r P e p p u H B N Q O y 2 u E o T Y J 2 f G 2 y J t N b f 9 r c E M 0 g m P F p o x S y m s 0 d l m j p N 4 1 y o 5 v K M v C h F W q w d / 3 m F I s n 7 I c F Z 9 P m O N f d K R n p R X r F n m o t I a B 3 Y D E z Y X t 0 y F S Y L o 3 I M 4 x Y a c w 1 B h X C V T w w f 0 3 z 2 + T Z d v l N 4 z G O B 7 Y Z 2 l R J G V R b r 3 p W s g G j Y r v B b H t S h / F t j B 4 Z 8 d x G G g 7 o J f l S V B 2 w z l M 7 W O o i V R Q O s 1 n i 2 z d 6 o g O Y 2 + e 9 F A + / r V K G m c p n s A D B Q 8 U g A Q t j s x A g + n f B l e e p 5 / n Z O c 3 5 H w y Y Q q i X z B 9 u B 2 N z 3 k C v j R E h U 2 J A N 4 m 3 s 0 z Q Q o 0 x M w r 9 k F V 9 1 g E n i P P R 3 + / d g e D O J 2 p H C h / W A W z P 2 g J 8 4 8 1 u q p b N X F I e d A L 5 C D 3 C H E e l g d F I z 6 a s W R v C T w M 0 L S C F k K f 6 Z o d w Z C H w Y Q p q L z J t 2 C P e k 6 y r o e w I o P m o K n e / S i m f q S s H V D 1 2 0 7 d 5 m H w H x w 3 N D W j 5 w z S w Q w l r E m U A t O o 0 t V 7 K w s b s t Z P c 5 W F g U W U A M K X x O L 1 C P w 4 L n o h d W E V T z K h 1 Y u G r r Q d m Q r Q z 3 + z N V R 1 k E u O A 8 8 F b b 9 4 l 8 R 3 E q G o g + r 0 c N / l u F i o 3 x d p u k w b 1 0 b 2 H A + D v 8 0 D Y 6 6 P 1 L L A F 7 d V E G P m / Q G s r P z 8 h q 4 r L k 3 R j 6 / p c t 4 W b T 0 B s + R D L i s a B k G 4 x W Y d 7 z W C 3 d y / w 4 h s L 2 t 3 Z S B 2 m h T L 9 b e k a a y 9 P g T Y W 7 b Y m a K U j u 1 c F H r x b I g 3 d b D q F f V 1 7 Y E z 8 R C G c i F C n K K X b + f z u z a 9 H F I W h P h V o Z S / g 6 6 g c + c J e I W s 2 I M z L 5 1 7 W k k Z Y h Q t 0 o 6 6 6 B w T d g p D O + p r E h V 0 L p M l m 9 9 u g 2 h g y + r r u c Q G y 1 l X v 4 6 2 8 5 B q 7 N d 4 X q R 5 k T X V U R + 7 D d Y P f S x w C G T G w 4 Y n 6 o I R 2 N F v a 2 B n M 5 R 5 Z M I U j R v Z F t i L Z Z q s U c y F a X x f 5 L d N w 9 P / t U k W 3 Z Q N / i V 6 y V H E r l E 2 2 2 B x j i K 0 U O J y 0 w u x x R E n 5 Q E N G c 1 d o Q q K 9 M w j M Z m n e T J b I M X W p H N P E G 6 j Q z Y q 2 W i r O x H V b q z U j m J P O 9 y W z 2 A o 1 J b y F G B H Q k g r f d E L N C u u s r 8 a 7 k J u T 3 v z Q s E z j H l 6 y 6 t N y T n Y o o g F K y V / h a b u s u O b M r l M m g L q O G w u q 8 a d p T 9 Q / s q 7 N j 8 H i A 1 i m s y W E T s N l N o o z H m + t r q J M x j q S B f i F F w + p H 9 P L t J i 1 p r 3 H 0 Z T u l Q 2 8 p Z x E f L 4 / T T b N C V l 6 G r o S + l w Y c J w 0 l o 3 y R C D C C O K Q B o D / h H d C 7 P m 9 O M R D F 2 Y u 0 I V q G s f l 0 s y l T 8 w s E B D / M 4 2 G N b H r H 4 7 q K f 5 f T p S P Z E a T E g / 3 2 G q 4 p 6 a a m / K G a L E G k A R K 6 5 o K C c a V z D P r 1 9 1 L R 9 i U j 6 C o c J r T a K i d a f J e p a 0 s + 8 P o + 5 a B 3 i 9 S K 4 b d P J R B E 4 + N i a A U h C Z b p F P Q x U D G W 7 a r o R w U s + T w V u m s x l i c O L S F L z O t 8 v N K r 9 u D z 6 G w e M k E e M 7 s R s Q e 4 L Q A x Q 1 A d Y P Y 0 h S 4 F p y A V C b v K 3 d N c a f w F D g w a U p u K J f D D u P C 2 r w y V Y D Z 9 i Q 4 O L Q s L b V s Z 8 L Z d u K X D t y Z W 8 g U M b 4 H 4 q S 2 s q 7 + / o N Y b 0 r d N S Q s 9 C E 7 a 3 q l u o h b s P D d i 4 0 e 5 l l j K p t h 2 3 Q P i P p 8 M N W X O y s 7 5 W x g 4 2 e n B b b W d r k t h p A E R N + a C / z g k h 6 O O i f D i N c j 3 G g H T b i m B N 2 S E M 1 w 0 q g Y h z f 5 K t k c o z / j o N Y 9 F 9 o O 2 3 Q v y e Z 5 n Q j 8 K + g F V f 4 O N S B 4 4 b I A t n a T W p 0 f E O z n C R K Q X N E 2 4 Z O k C l P b 7 d N d Y 4 K z W 5 X I B F g 2 m 5 o W V G 9 W w r Z u h i 7 h L S x E g c 0 h J c Q N 0 L M m F N y m l 9 f U w o R n i g l 5 L p B A 3 o C 2 g B h g W N F q B E a n W L b w c 4 A m m j Q C w H F U S Z 0 E E P t T j s y F Z C e e 5 / u Q 7 q e P q X l 1 P t z m U k E + K B k r l t J V I Z j 8 I R o Z 8 X 5 A x h S P C 5 N g X T 4 t p L p 3 a / p C h y d 2 F z R U e M C r I Z F j F a y 8 n G S R e I 0 8 j z s 7 9 W O 2 + Q h D L V Y S 3 k K L D T K / L 3 V G / m y / + c n f 6 2 z f 6 y y 5 e s X m 2 K b v p j 8 c v S K T + 7 x x d C X P e Z B f 7 Z 1 p R t i 4 B c 7 7 F T p Y 9 z 1 L N t s l m n z U o H H 0 f 4 S c R i W m f v Y / i W v N S w 2 Q i h Q E k X o 3 W r y e I Z u N C l v X 2 e O x j T U K j s I u i k T t e g e 2 i I e t s X m I c 6 G o K p u 8 D a E S p U f z a g Y W d x 9 S q / A S / u a 2 W Z 4 k s w 6 d 4 M W N d o D 1 3 Z P Z A 5 I q Z Z c L O + a 4 j M D e R J Q x 8 V o o v a I V Z F 3 V v v Y n x i D P / g h 5 X X i P n m X G s q S l M 8 M c Y q 5 F B + 0 e i X n + 3 / l W b 2 S k 2 3 x L V l 9 b 9 L I / p e G Y X 4 Z v U q Y 5 5 M t 8 x j 6 A o G O F 4 J r X T e + 4 0 9 g q D z A p e 1 j d D S M x Y 2 N w 1 6 o s t i W S 2 U V p h w O u t v x E m 2 8 x m G 9 Q 6 Y a Y 6 I f e p P c Z k 3 J 3 6 p M 2 u 0 2 c j H 3 7 Q W h g 9 H 9 G m r Y W u q 6 G N P T R a 0 8 n a H f + 1 K W 8 l v / B 0 b Z 2 g z Z M J i i e L p p m Q O o j l h g N x t y D u i P l G k I s C g E c e B i M 4 c 2 F q f l C Q y B w Y Q p a L B K 3 7 D x 2 C t D v y t A M J O B + / x 5 L p i Q y i k W 8 f 5 K N a M e E s v G r L g 2 t D B b E / k c h h D e k a k A v f P p S P A + S + 6 a g + V H D C K A I B h t W q 6 1 0 1 c Z g 3 I I Q Z r 2 3 c Y O Z q i f k g l T A C u t Z x t Q A + u h v N z k s + / N U F X X W l 9 h G C 0 + x 0 i Q 5 9 C U g X R X k O 7 1 Q I u i X f M U j 2 B K G f k b U W A l P f w 9 T / 5 7 2 8 4 F P Y x b U F r d n X n J B p v 7 C G U 8 j F H 2 3 X H w J Z n B 3 0 S l s w G 4 J 1 B N h F 5 e H M I t r W k m l N K y H s A q I B / B k G p K e a p u 5 s t k 6 D 1 5 z D l 9 n y 2 / p c V m x z t 9 A D e R S 3 y W o W t 5 1 a g W p v F i r C c L 9 L m J + B k M T f R w a Q o m 4 5 j o k c b y c 3 q d z p r 3 Q V f q t g N b W T b a Y 9 J v Z t b H H B Y 4 9 C 3 L l 9 q E / k c b f D Z R p J + z E g c 0 p E x C n I L b S M b r m D q 9 X V J T Q f L v z j V O b O R B t 0 f s 1 4 a S A 1 p / h V 1 y o T Y 9 z t v l p D y D I W i E O A U a c k F G s N 9 P 6 t S b I r l J i 4 Y L r O c B L B + L A H 2 7 N l + H A a w A k Z 5 H 9 N x 6 J T V 2 d E O B A h P W A O c o m B 2 Y p r F n 2 D G A + v c W C i 4 H T C R j v k k i Z k z V N A 3 b P M q 1 d 2 L M 9 l f 5 L 5 v o p H w k l b X t I R 3 K k O q Q K E V x 6 O l G E m B X F 1 S D G X y 0 Y 3 G 4 v X r s 0 b n A 4 F 1 T q r J q M i 0 h 7 a M + H U w d z 8 b G R p p t 4 5 1 X 4 P K 1 Q b u B 0 X 3 d K 6 w 8 v 6 F W u F K W o o e U C P 0 O e t w 2 X R z G b l t 2 f 6 m D 4 T t 3 m b Y z f 5 j v L m h E 5 g l 6 5 M 6 I 8 P w / k W 7 b 3 M + L 0 g 3 H k o H P x 5 w h z f 1 y H c O 2 C F p A B w p m X R 3 D X m 9 2 Q k O u v 5 S n 6 N q o w r K P y 7 v r m 6 w j U T 2 a 8 C 3 X 9 1 2 3 I s / D w A S W f U f g u d Q F h p / A k P n j 0 h R Q P i + 2 B T G B D N s A y n j s I c u 9 + 7 r b o H e H 9 d 9 9 J 4 / P t 0 W R p X 3 Z T d + H j X S r o g 0 N 8 z p W G D 6 A L U o c 0 J D Z F O I U B R 2 J 1 Z Q a C s J Z o s d A A y T c q s Z m k / 7 5 h L F I J w 6 x l E 5 c i x b 6 k S P H 8 2 k y U S 9 5 Q k 8 B k 1 g + A x D + a G B T X V 2 k g j K 2 1 W W Y M G q z w g P j F v 5 j O 0 u y m / t 9 m t 6 s L w g X X J Q Q y p E p 7 v X Q d R v h b t X v b + F P Y E h 5 u T Q F V c p 2 V s w F r e A e 7 / / F Z 2 2 h B E N 8 s W o p q H P V 7 e i v Y v 4 t x D x O y d r O k K P 5 N y h m g K K c r m a K 4 x n S S i F u H 4 K j E U y 9 s b D w j + 1 1 R z f V d a b U m U r L y I S l t M G 8 7 l i 0 0 V O 7 Y Z W + 3 1 A h j k Q p Q N A P 2 1 R n G M u T G A 5 g 0 y E G / W 6 6 g Z j 8 Q I J f h u W v D O S W G S D C p e q G C H n 5 B y 8 x 7 W n G A o O p 6 H d o 3 E 7 9 6 J Q y H A T f 9 w O b e u q k g 4 D O / A A M l d p W T R z Q k I c g x C n W b Z Q u g p g X J z + / m Z 9 S z D 9 1 1 L 3 D p H z W d 4 D 9 K z q z 1 t / y o q k + 8 E i i u 3 K N d F R r v E L u C w G Z C + J 0 X S 9 P n s 4 Q 1 Z 2 U p y h g V Q t p c z I G x n b 3 Z v s N k X U f t T i 0 l 9 v I U b q W n F + i 2 R s H Z C K 2 f j M r O 5 4 h s 8 m E K Z i N a 7 X S 6 Q I 3 3 b K x i + S x 6 w g Q B j s R u o / l R Y c 2 E c / C + B R x U O h l O s T p D L n w Q p y C 2 c i a 6 X R L N 7 2 l O T C 7 H R y K O x v D D q i o p L I J 3 3 J 2 r 6 O L E k 7 d 8 p 7 b s Z U + V d 8 c 7 V w G n D 8 M 8 Z a n M G Q w a x I V D a x 9 1 n b V D a P 9 n 4 F 0 s U 2 / L b v u 8 o 6 m Y K T w H M z W C N N I O + V s C z u t t H 0 Q d g B D e S Y m T M G E / b g V D u S d B R k I + + d z Z A Y Z H I L D q 5 u 6 H G j J e g q k C R Z 0 M z Q T V l e + b U f U I m w C 8 K I 4 q k J p I q 0 O I 9 u m E U Q 9 B 6 M 6 o a F S d i V w X z u O v i 6 S z S y / b t O n Y X T z y F L Z e V 5 c l e z G F J 3 c 6 9 D 3 5 m W g i R / T a i F S 8 M J O w u U P / M C z 4 V n q I s y e Y 0 J P Y e g a q 0 l U M B 7 N N S Z x f p O u k S k 5 z 7 N V I / X q o 7 U U r k h s g 0 d + Z y z Y B Q 9 d g M F g X R B x y A k 7 o i E 1 r Q Q q E I 6 F f u 4 0 X 8 2 w q r G j 8 X S n D q j n g k j u t Q 3 t q U 9 T + I 6 n j Q o / A V h e f j V Q g u b S F D z O U z R b X C e z d u 4 5 f P t Q H J G v C 1 C Z Z W n R D R W k 9 Z G J w n I b G q T g 2 e E I 5 W O 4 i j a N p O n d a e I M h s y d E L f / k g d C 0 / I Q T q x 7 u v n 7 u s R Q O z v 0 + 8 / n W A 2 y f p d h Q T U m + H Y R 2 / 9 3 + g N f k u U 2 x T 9 / O 3 r 1 2 + T 7 6 x f / l J E x r q r f 8 3 X a U b 1 w F 0 G 7 Q N g j + 7 7 h U D x 8 d x Q N q q 9 B b k U B K R p n r p M N 8 u H H 7 C G P X v H / I 5 7 2 Z 6 E R P I Z S n K J e 4 3 M l 0 A O e r Z L G t i r J b 9 U R u W A a h E G I y V x Z N u O u Y O A G 2 q 4 g P 5 8 x 4 M q n V X A 7 z 1 e b t E h b V z 4 P I 4 0 h / b + T A n z l P / K 8 a Z d 3 V e 3 s y z w S R 4 U L j p j I k f 1 w B G w M d 9 G h d S Z 6 N 5 5 8 B k P Q S n k K u H B S N g V 1 f K w p N 9 a 8 x + 0 J A G 7 g J q P C s k 0 7 X 6 A O 0 n X w Q H N F k y 7 s R X 5 I s 6 s F q m o L o A 0 9 V E y X f G x D r 7 H G 4 6 a 8 y N p n z / g e d 6 + i x q t H K s p l M i u S a y h L U 1 H y C T Q F N G Z h g D n 3 S P q G 0 B Q v p v + 4 2 r 5 h 9 R C G M K 4 E K h B X H 4 0 E 4 V K r K R h O 1 / e 3 j 3 a 8 x K h q g h E z s B F L F Y X 5 s 2 i Z p a M 9 E s N M D x 3 R E I K V Q A X B j x h A u 2 p d T f o E d u 4 h + v l 5 O w M X e 0 O m q u 8 1 w N g 2 4 t g g m 6 h x 2 l m I 4 2 z 8 V J 9 a n 5 3 e U J 2 T C V P g v E A Y 3 a a K w 2 h W l M b 2 A 1 r c F 1 B F t h j o S 3 r V 6 F Z + S G + T e d f + U u z g h p t B g 9 d S G 3 0 M g X p + a O m 7 l O U 5 J 7 T G p z y j I R L + P a k K k C O g 4 m c R 2 1 l + m 1 I r X T e D i d j Z j T 0 3 C m g d A u / J x r B E a P n R A 9 Y X i j P A X J q Y l B D i F F B G M S X B Y K E 8 S G d I D u m M R 6 c z p J k r Y 3 y Y u Z M E z N D F / U 5 H b y G Y R y y d 6 I i r R Q 7 E y R q 5 H n Y 1 6 Y Z g L F v B n 8 O Q Z 7 I j U 9 G 3 n U / b r r V h + C h M 6 z D k j 0 X D q 6 7 3 F Q i 8 v d j 3 b S J T l Q G e 7 S E x j P Z F X Z j E G Q w h J M Q p 4 I w v v N O v d 3 a z n M h 0 H K q Z v T c O H 2 + / b Y u m I M B E H d M K f T j 6 M r 9 C a w Z B Y 4 a q m X b F j B 3 P U A 2 T C V N U b y z 1 S z k 7 3 F G f U C t D y A V m R m k O k d 4 P Q 8 u x 9 b c e y z M Y s o d S n o K K / G Q M N 5 U Y k I B n c n l D g 0 9 d 6 d 6 j a Y R G R C L b E S C h 0 y 2 y A Z y t n 9 0 V p 5 n w s x h y 5 P f F K p C B J x D 3 W z s n / y D 6 3 6 Q r q c N G 3 J c L i U A t s G I v c E L Z 0 W i j O T + M w a e k n Z q k B 0 A l r J g n K 0 P k Z j W J C r j E V 4 S 4 / X t r d m s Y T O L M c 3 y X F N f Q Q s w 9 d 7 S V W H W M v D F G m a W x t K I p + K 5 g L / X H 0 q t T G N r r U w l s g A d V 0 S 1 K o y 0 1 l g / D 2 u y D C T o q o c F e t o 2 c y Q J o X z o I / 9 K L L D C 7 U y q Z x Q f k o N i + E 0 a B d i W N P 4 j Y 3 2 q i w F 0 X 2 Y j z O Z a g t V v Z Y f E P c K a i h i x z 5 W D 2 h f C B u M n w v I W 8 O y + y W Q 7 d L X 2 0 Z 0 r C w J u N i Q Y 0 k H V w r O f C v I a L j f X a 3 c z 0 H B P 2 F I Y c 2 p p E R X f H F + O f J V f b F d H e f c i u t u n 9 X c 0 d b 1 o M 5 j u o u m O F n r D C o G 8 K 0 e o a o r l S N 0 v D z j l h p z S E 5 I 5 M B c t R V f p A Z r F u n i l g s 8 G 9 G W A f 9 X Z s 0 U b U L 8 C l i Q M n R H s z U Y n q N a v w 0 x u a H e b S F E D P t 8 v N K r 9 u J / I d 2 O A w s r n Q y 4 q P q O G G r X o s O u o m M q g Y I L Y j C j 1 5 B h X U a t Q z o 5 8 x w D l r r E m G d H N X q I L l 7 s d t L v G Q U t 1 f 4 Q x 3 r / t h Y x 9 6 / d D Y U l X U 0 e q C n 4 Q 2 F j f r 6 p k 4 g y G M h D g F n e H v 7 Z N + D n 6 R y u W x N O 5 8 v 5 / T W c N i 2 h d W z X w 7 o A 7 C 7 A f o z 7 R L F O U h J + U R D U F X k 6 i g x z 7 j d a s x q B Y 3 + N 0 A 8 g 4 3 m O m h b a l c i H P z 1 Z z i i J M 0 m S 3 6 u M B c E C i A o Q 5 B v b z A s E g q w o Q c F t z r 2 k V + T t x i O K U h D d u R q e j Y a A I F l m 1 D a r B z e 4 Q D 9 9 / 2 L P i E H K H Q m m J E N f D A L K g L U P n 9 L y f n J p I v p S w F k L f r d f p X m 7 G j 7 3 3 + c S q p V j D Q U C k a u O h D o w 4 T I Z P L H n c 8 X G I U r q C A + 0 u G h v k G A P v u z c R Q I 5 Y / x 7 Z b t d x i I A s V K B D T a 1 t M 9 h S T 8 h k M d W j W R e 6 r 2 9 F p P l t k 6 9 b K x M B a N W H 7 r 3 H x N Y D 7 K K Y u b 4 r J b x / J F N n u g h g A e 9 Z d C 6 2 2 u q a U n 8 1 Q r M 2 l K X h h m H i 2 2 M K x a D O p w 4 i 1 + e 3 G F 7 B 2 c y A P O 2 X n f R h M B g 1 a k N I V O Z C Y f + x M 1 k o z x G j n i 6 1 q T o Q I 5 A N M 3 H u 2 d h D G j j J h B z H k J O 7 I V J R o V A 0 S b 9 L V b e c h 7 3 h K b I O + U + 3 f K J m m v Q i 8 o N r M a O w E Q M Z E T z M T p k D C f t x m 1 A Z G + 3 7 v M s R u x g 5 t D Y e 1 e j I W M E Z 9 f F H k t x 2 p s 2 i a H r l 2 x 6 m V y T A u G m D S R r + f q P x + Q y 0 m p S x F c U a 0 Q I + F V 6 e I e D H Z e H + I V X p 4 P a x j w 4 3 l O W 6 A 4 q d s r c S N F d h h 4 D v 6 T E 5 4 E J D V s c c w d G H V R S o Y j 6 p i 9 i + A 2 + C g V z 0 L H Q 0 k w u f I i n y 7 W m d J P S d u 6 N k I u X S d d D q c o Z Z Y E q U g N f y G W J n s + J S s Z g v y A E + x x A R R 1 V V T z G y k D h a 4 W D d f d e u F G C 7 G e D E a n H V R Y 0 e d y I M a 0 r l 9 s Q q a p J R V m b D V O R l Y E u s m K b 4 3 E W O w C c b e L G s 8 h d O P X g R q 8 u M V T 3 i f o E D B y L h 2 L H B Z H t 7 Q a C M T p q B K l i h v z X h 8 + L L / F 5 6 D a l J q a R k V / f v Z a A C w q D S y w Q Q g I C 3 n E F D D D v X z I v w J D O k s l 7 a P 0 d F l j h r w W D r 7 0 O r 9 k 3 W 0 H e / I w 7 J Z U U 0 w E E F I H S w L G w 0 u T c 8 d Q F g J 5 c Y W Z u 4 q 7 X N B 0 A Z K q Z L N V 6 8 D i B d 4 K C u o c L A 8 n D 4 K P q + i e V Q 9 b 1 + b O Y x 0 Z A 1 K q v D Q s u N Z 1 q y D j / Z 4 0 I I X W V a I z X s 1 o 4 m p V / T l 0 T i l L m y r i T y l I d N J 3 o y U q c C 4 8 + l I X J 3 T 5 B q / f M v l / d d j N 1 v q o i j g + O g v i a T 6 2 T F 4 j 6 B 8 A a U 7 9 X C U J z S E o Z S n 4 P c F 4 c i 2 p I v a r j Z 3 y s f D 6 N i S e l j m M h p M K m U z u u F 1 S N d g l b e 5 n W E X a Y 6 + r c 5 Q B O g v j z E P w k 1 g h O A g t k C f p 7 / 1 m R 3 g 5 e S 3 M w M 3 F x O m K A X 7 c Z u x o 2 8 W 7 s T P m B X 7 2 6 H O y j V 1 u q h u o C D z d W C E w v S P W f p 5 h o 6 a S u m I E X U N H 7 I l R 6 + 4 2 v W n V f I i O i n y / P p P Y o t t u I 3 E 2 G 5 H N G N U R 9 0 Y 5 T f p Q Z T 7 l + 3 A R 9 J S 1 4 O o D g g X w k Q B r h K 4 b 9 6 O q o / a b O L A C n H n + R y T v L 2 4 f 6 g K e F b o + j T P y E c c 7 S n W 8 3 o Y Z N X u C e H n M + T 8 c W k K b O i q W m X r Z b J t b Q o Z h v f H j O V b V L P T z a a b T m E u E Q M U I D e h K Q o 5 e U r k a g / h c O V H M F Q I 4 N J U W F b 5 I r / O 1 o s 2 Z R r Y F g 6 a U E d w / H a 5 z l b o D m m y h / 1 P F p O X E o E n r 8 Z K j 8 I P x p 4 w V K 6 d R S 5 n 7 c V z G F K + H Z k K 1 i P p K J H X 3 u c f W Z k I Q f N P U 6 n g t 3 m y 6 F o 2 R 1 t y g M G n e t w M 1 q 8 A g f Q D K L 7 o f J N 3 d D p E A G 8 M R A C V Q A W 7 6 q M 2 R a U T P H 8 k I M F D q g Z 6 + j 7 5 V s B v e R 4 1 B Q M 0 p v 8 t W w R 4 2 I M E 1 z X E D n V b m 4 S D M k 7 8 I Q z p a E 3 i P m D j 2 S D B b s m P f 6 2 S r g t X k L q y 0 X M c o H 1 F X J J I X a F w D v p m b b + T H c A Q M E y Y g s m 4 c l a s R a 1 J 3 / J l X i R z 5 o b 2 0 b R y 6 O I T 1 t d k W e d N c p s 1 X X 5 V B a D E u g 9 A w a / u B a E D D R U K S k O n q P S 4 k T 5 H T n l + Q w p a y l L 0 c 0 T j p q f 5 L W M t a t D P q v W o L 0 A R l m D y 1 E Y 3 E k L D K i x B / B j q D x H L R z A U l 0 h 5 C q 4 j 6 l I 6 Q 6 U u W W P J S Q O u T 6 C o 2 J U a 0 y w 4 s X T z p h Y 4 O h 4 6 q h + w C 0 Y + g y F l l f I U Y M c 3 / U h L f L q l A t z D n h 7 D y W w Z Y F y g P 2 q V / d W g c n y G r i N i a L 7 1 I s f C z K r U J g f E Q 4 4 f l W x x e i V V f j h D w 3 F c m q J J 1 N U w y 2 / G s s P g b T k X 1 + T N V J d f N 9 B w t W H L b W B H 9 Z s N 1 x q y o 6 5 2 A y c / n q G L j U t T M L s c Y c K N q P w a 9 O w J r j Y M + P s W 9 J E c l O p q I 5 p G V z u / T U k x e g J j F x s T p y A 7 m n t N m t D T R X q X r l Z N W d S v d 8 g K r 6 4 6 q i M G U 9 G U 4 s b E 8 M V g K 2 l u I 9 D c k o r q 2 V B x O i j k H w a S a 0 K c i h s W D V x n r b 2 2 9 O U i s m P / f N Z e 2 9 P F d n n f A H m l l N 2 w c x 2 q K V k h F v g I 7 D B 8 Y o H E x k P r t D 5 2 O K U Y E K f C z q P 7 + s r n Z h L 3 8 T i i l N q b L L 0 a S 2 v t H x h m y G 5 6 G m W w X N e F 7 l U G E + i 5 R D i k H 7 T z 8 x k y m F x a I 2 p j G V x g + c 7 z b L 3 O 8 Y v d T b O 8 Y A p m G t s B Q b 7 U L G K 5 9 G A U 9 V u O x B n A h / L Z g F o J c Q o 6 4 o O 2 c g N 9 + / O b R Y b L u y Q r y v a I b s C A X s 3 x b Z T u Q g k M R g h A H U y + B w i i 9 a 4 r e Q h D a i P l 7 b / n c Y 0 R H K 8 2 G e g 7 n s d 9 B G M s B k M s 1 G W F x i G F S S U + l G 6 1 7 z L + B I Z g 5 d I U U A e y S P U h C w Z B / z G H j 3 g v t N 0 0 k g b N Q w + 7 I a t d d N B I N w J d Z e R o a y Q / n y H g u D Q F u M s F U n + t I f g w m l q k x / 8 5 v b 5 p c v d 5 y q S E s o 9 a A k 0 0 g 7 s G F 5 1 Q R N q H g F E 8 3 w 2 0 8 S w P b y i l U s p S s B x H Q o V d e g g 3 U W A / x j 7 S Z d o 1 O 0 k 7 k h 0 H 5 B t y D Q J K 5 N Q 9 h m y y f i N L v p 7 w Y x h S t V o k r U B U + 6 z N N R m Y z r F O i D I + 6 c F U I l 4 D m z b K 5 t X C c M R r N m w n e H 2 1 V U t G U I Y Q l P I U / O Q n w 0 a P 6 R i N z 3 e 7 w X w b d F 0 I x Q J B T U n U K V A 0 m z g d y K E 8 n i O / 8 i Z D d R e D a Q 6 + R I m Q G Q 0 A b y + m a t g 8 x 2 C b 8 s c e O C D X n r x o 5 A p 4 u 7 r C z O p 8 H 8 Z 2 K f v n F T G C g a I 4 w 4 S p k 2 C 2 6 I b O g W G j 9 8 V z n 0 B Q e Y u x t y Z v 4 9 E 5 q o j W 9 2 D r L S X 3 e S U b + h b 5 j u V Y i O H 0 A j Z 5 Q k M 2 T 8 r b V 5 a j i 2 U y S 4 t h G z z p I p 5 s l 8 t F m t y z u + d x 9 T X s l L Z o H 0 R V q 7 E 9 D F 5 R P 6 3 + Q g h x S L 6 X h x g g H 2 s Y j 3 Z k K h i e 5 4 v k t j V J P D A K y t M F 6 o J 9 O B t o 8 g I F k e / t K F 4 E x u W w n E H Q U 7 z y d I a U r p S l g H W y 3 W x a s R q Y e 1 i f m r s X s h 6 D s 8 P Q X U 9 D d y f p c g n P D c t Z u j k q H m 4 6 H / u M I 0 t W Y 5 A I 8 c B 3 Y u s z g V W H M F T b r g Q q m v d 1 k W x m + X X b X T e w a Z L 3 y 3 Q 1 B 7 t 5 g 9 4 9 7 p L D 1 i M X S f 0 o r g J r Z 4 q A L L Q s X z s o E 6 c z l P I Q 4 h T M x p H 1 k A 7 K G W j A k P n o c a l A i O y H 7 V K i s e o 5 Q N Y Y 2 S p t 7 O i Q R j c K V A I V / M a X E t H J H P d 1 3 R 1 y y 2 a n y 6 V e M i a z B l P K O N 2 6 X Y D u g b H N e A Z F B D o w o r S d t S M w h z h u 1 X s S 5 X h b Y G i n Q a U e P f Q f Y j z Z R U + I u O L Y G n L a T K W d P 2 G H Q x x n Y u C f C V O u t u M i u c G U Z 3 s s N 4 i d 4 y w x y f t c O q o T S j G H x p 0 e N 6 + 8 B Z k a F D Z p a j + u 8 p F 9 O R 1 I O F M b K 7 E L C Y 2 j J Q S x g / V V s T b H v X w G Q 8 k T K U / R u 5 F U a a T v c V z c J v N e D C U G p m I 0 H c j G 8 p I d B U V T y 9 W e I W a H M 2 U o y y d V A P s 9 / f P P t F i 3 c x w O j B T l Q 1 5 s F n B A z h K q Y n 9 J r x o V s 2 c 2 4 A A j y D 6 a v K o u E x t e j e 3 5 o U V 6 q p f N L J 9 k g u e Y l E 9 h i B Z 4 T 6 q C 9 + k S B M p t W Z a B 0 Q P / m q 5 v 0 p 8 t 2 O z N 8 o L X w U G 7 l 7 W z g N p F u x / W F m u D L B 7 B k O E V 4 h R Y y e 6 O p S d W G t + P y 7 v r m 8 b 9 q Q b m e i z X 9 1 2 3 W g 2 D 9 G d s W W h n 1 r 4 1 + f E M 5 T 6 5 N A W 5 z 4 t t A Z Y n 7 F z I G 7 k t h 5 H 5 Z J 7 q 6 Q I l / W X n f T 3 u F A 3 m D v R H d l W i m Q s D A r b l U r e D n t k U Z z C U 3 B T i F F z G k d x k u G B v G i 7 D 8 z x b d e 3 o 8 r D f L 4 K 7 Y k t q o h h k R X B W r D D W N n Y 4 x o Q d A r w 2 J m Y 3 K o E K P B f 5 s v U a o + 8 W y Q / 2 z 5 + 2 n f S 5 u / F X N N q t m n z M 8 x x b p F f d p w J A Q o r 5 U k u 6 m D a a z 2 k A V b t D m Z 3 M 0 E Q A E 7 b / 5 o / O 0 h / Z e g K 7 g a U y 9 7 g e w x g L k F d T V a l q S K J U t 1 N f z s e h f N f H c k C J 7 s U 2 / d b M q 8 3 J b j r m Y t A D G / i e U z L Y y / H F w L b Q r 6 x d A G J n M x T 0 M W G K T r I f t 3 k c A 4 v 4 G I 9 x g x r 2 3 3 u O 9 l g M M A Y y 2 Q k D C x Y U 1 P P 0 h 8 M F 0 7 O R T q M W p u d x u C p S + 1 D E u 3 f P b W 9 G 9 b A J 1 z R D t M T 0 f Z H C y 7 l r 0 N L H V R x Q d E W 4 j d X T 1 U o 7 V B x A w O 4 h O N e O G f j p D B l V L k 2 x q l / B s z w S m 3 q 5 X a 3 u b p s b W J 4 g q Q 1 C q d A N w h r 7 M D x X F 8 z R v r 5 h l Y 9 g K L U i 5 S m 4 I r d C c 1 r w X s c y r X V 5 U 6 B 5 r I 3 4 u / f N P h h + t W O H B o F 4 j z W K G E h 8 Y y m v N o d D 7 Q k M 7 R y v S V Q Q B u d U a 6 V w Y D t + L v I Z W g 6 b t 8 I 8 j t g 2 C g I f c 8 s w q r x 5 C f 2 C n u u 7 W K e s m 5 u R h z P E a y v l K Y i d J K t V P m v P A A y L 0 / Z 4 + W 1 L m R r 8 t + G G / J D + o O x N + p f o v e 5 j k N I n K g 7 H w 7 y X w N c C x Z g H Y v G I f q S X e 6 s 9 B 8 o V 5 w Z 6 5 2 s S V Y z T Y g V O b v y u t 9 2 q d I T n T P T 8 8 t s a W 2 l O Y G v P k g 0 a 7 U 6 T 2 S I 9 + v 8 A B x O z G H i I A 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847A0AB7-A1B2-4BD2-A7F1-319A89CAF5F7}">
  <ds:schemaRefs>
    <ds:schemaRef ds:uri="http://schemas.microsoft.com/DataMashup"/>
  </ds:schemaRefs>
</ds:datastoreItem>
</file>

<file path=customXml/itemProps2.xml><?xml version="1.0" encoding="utf-8"?>
<ds:datastoreItem xmlns:ds="http://schemas.openxmlformats.org/officeDocument/2006/customXml" ds:itemID="{76E5EE72-A0D4-4DED-B892-7BE91F317F5F}">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2527DF22-0595-452F-88A6-5800C72E3DCB}">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76A67B53-6CC2-412D-A655-8494EF4059A7}">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Map chart</vt:lpstr>
      <vt:lpstr>Category sales bar chart</vt:lpstr>
      <vt:lpstr>Category profit bar chart</vt:lpstr>
      <vt:lpstr>Customer Profit Chart</vt:lpstr>
      <vt:lpstr>Product bar chart</vt:lpstr>
      <vt:lpstr>Category sales % pie chart</vt:lpstr>
      <vt:lpstr>KPI's</vt:lpstr>
      <vt:lpstr>Dashboard</vt:lpstr>
      <vt:lpstr>Walmart 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welcome</cp:lastModifiedBy>
  <cp:lastPrinted>2023-07-15T15:57:43Z</cp:lastPrinted>
  <dcterms:created xsi:type="dcterms:W3CDTF">2023-07-08T02:37:42Z</dcterms:created>
  <dcterms:modified xsi:type="dcterms:W3CDTF">2023-08-07T05:45:02Z</dcterms:modified>
</cp:coreProperties>
</file>