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HP\Documents\Excel\"/>
    </mc:Choice>
  </mc:AlternateContent>
  <xr:revisionPtr revIDLastSave="0" documentId="13_ncr:1_{9E2710C1-E6D1-4B2B-9796-A3299B5486F4}" xr6:coauthVersionLast="36" xr6:coauthVersionMax="36" xr10:uidLastSave="{00000000-0000-0000-0000-000000000000}"/>
  <bookViews>
    <workbookView xWindow="0" yWindow="0" windowWidth="20490" windowHeight="8235" tabRatio="603" xr2:uid="{00000000-000D-0000-FFFF-FFFF00000000}"/>
  </bookViews>
  <sheets>
    <sheet name="Dashboard" sheetId="6" r:id="rId1"/>
    <sheet name="preperation sheet" sheetId="2" r:id="rId2"/>
    <sheet name="Data-set" sheetId="1" r:id="rId3"/>
  </sheets>
  <definedNames>
    <definedName name="_xlnm.Print_Area" localSheetId="0">Dashboard!$AK$20</definedName>
    <definedName name="Slicer_day_of_week">#N/A</definedName>
    <definedName name="Slicer_platform">#N/A</definedName>
    <definedName name="Slicer_post_type">#N/A</definedName>
    <definedName name="Slicer_sentiment_score">#N/A</definedName>
  </definedNames>
  <calcPr calcId="17902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G4" i="1" l="1"/>
  <c r="G5" i="1"/>
  <c r="G8" i="1"/>
  <c r="G9" i="1"/>
  <c r="G12" i="1"/>
  <c r="G13" i="1"/>
  <c r="G17" i="1"/>
  <c r="G21" i="1"/>
  <c r="G25" i="1"/>
  <c r="G29" i="1"/>
  <c r="G33" i="1"/>
  <c r="G37" i="1"/>
  <c r="G41" i="1"/>
  <c r="G45" i="1"/>
  <c r="G49" i="1"/>
  <c r="G53" i="1"/>
  <c r="G57" i="1"/>
  <c r="G61" i="1"/>
  <c r="G65" i="1"/>
  <c r="G69" i="1"/>
  <c r="G73" i="1"/>
  <c r="G77" i="1"/>
  <c r="G81" i="1"/>
  <c r="G85" i="1"/>
  <c r="G89" i="1"/>
  <c r="G93" i="1"/>
  <c r="G97" i="1"/>
  <c r="G101" i="1"/>
  <c r="F12" i="1"/>
  <c r="F2" i="1"/>
  <c r="G2" i="1" s="1"/>
  <c r="F3" i="1"/>
  <c r="G3" i="1" s="1"/>
  <c r="F4" i="1"/>
  <c r="F5" i="1"/>
  <c r="F6" i="1"/>
  <c r="G6" i="1" s="1"/>
  <c r="F7" i="1"/>
  <c r="G7" i="1" s="1"/>
  <c r="F8" i="1"/>
  <c r="F9" i="1"/>
  <c r="F10" i="1"/>
  <c r="G10" i="1" s="1"/>
  <c r="F11" i="1"/>
  <c r="G11" i="1" s="1"/>
  <c r="F13" i="1"/>
  <c r="F14" i="1"/>
  <c r="G14" i="1" s="1"/>
  <c r="F15" i="1"/>
  <c r="G15" i="1" s="1"/>
  <c r="F16" i="1"/>
  <c r="G16" i="1" s="1"/>
  <c r="F17" i="1"/>
  <c r="F18" i="1"/>
  <c r="G18" i="1" s="1"/>
  <c r="F19" i="1"/>
  <c r="G19" i="1" s="1"/>
  <c r="F20" i="1"/>
  <c r="G20" i="1" s="1"/>
  <c r="F21" i="1"/>
  <c r="F22" i="1"/>
  <c r="G22" i="1" s="1"/>
  <c r="F23" i="1"/>
  <c r="G23" i="1" s="1"/>
  <c r="F24" i="1"/>
  <c r="G24" i="1" s="1"/>
  <c r="F25" i="1"/>
  <c r="F26" i="1"/>
  <c r="G26" i="1" s="1"/>
  <c r="F27" i="1"/>
  <c r="G27" i="1" s="1"/>
  <c r="F28" i="1"/>
  <c r="G28" i="1" s="1"/>
  <c r="F29" i="1"/>
  <c r="F30" i="1"/>
  <c r="G30" i="1" s="1"/>
  <c r="F31" i="1"/>
  <c r="G31" i="1" s="1"/>
  <c r="F32" i="1"/>
  <c r="G32" i="1" s="1"/>
  <c r="F33" i="1"/>
  <c r="F34" i="1"/>
  <c r="G34" i="1" s="1"/>
  <c r="F35" i="1"/>
  <c r="G35" i="1" s="1"/>
  <c r="F36" i="1"/>
  <c r="G36" i="1" s="1"/>
  <c r="F37" i="1"/>
  <c r="F38" i="1"/>
  <c r="G38" i="1" s="1"/>
  <c r="F39" i="1"/>
  <c r="G39" i="1" s="1"/>
  <c r="F40" i="1"/>
  <c r="G40" i="1" s="1"/>
  <c r="F41" i="1"/>
  <c r="F42" i="1"/>
  <c r="G42" i="1" s="1"/>
  <c r="F43" i="1"/>
  <c r="G43" i="1" s="1"/>
  <c r="F44" i="1"/>
  <c r="G44" i="1" s="1"/>
  <c r="F45" i="1"/>
  <c r="F46" i="1"/>
  <c r="G46" i="1" s="1"/>
  <c r="F47" i="1"/>
  <c r="G47" i="1" s="1"/>
  <c r="F48" i="1"/>
  <c r="G48" i="1" s="1"/>
  <c r="F49" i="1"/>
  <c r="F50" i="1"/>
  <c r="G50" i="1" s="1"/>
  <c r="F51" i="1"/>
  <c r="G51" i="1" s="1"/>
  <c r="F52" i="1"/>
  <c r="G52" i="1" s="1"/>
  <c r="F53" i="1"/>
  <c r="F54" i="1"/>
  <c r="G54" i="1" s="1"/>
  <c r="F55" i="1"/>
  <c r="G55" i="1" s="1"/>
  <c r="F56" i="1"/>
  <c r="G56" i="1" s="1"/>
  <c r="F57" i="1"/>
  <c r="F58" i="1"/>
  <c r="G58" i="1" s="1"/>
  <c r="F59" i="1"/>
  <c r="G59" i="1" s="1"/>
  <c r="F60" i="1"/>
  <c r="G60" i="1" s="1"/>
  <c r="F61" i="1"/>
  <c r="F62" i="1"/>
  <c r="G62" i="1" s="1"/>
  <c r="F63" i="1"/>
  <c r="G63" i="1" s="1"/>
  <c r="F64" i="1"/>
  <c r="G64" i="1" s="1"/>
  <c r="F65" i="1"/>
  <c r="F66" i="1"/>
  <c r="G66" i="1" s="1"/>
  <c r="F67" i="1"/>
  <c r="G67" i="1" s="1"/>
  <c r="F68" i="1"/>
  <c r="G68" i="1" s="1"/>
  <c r="F69" i="1"/>
  <c r="F70" i="1"/>
  <c r="G70" i="1" s="1"/>
  <c r="F71" i="1"/>
  <c r="G71" i="1" s="1"/>
  <c r="F72" i="1"/>
  <c r="G72" i="1" s="1"/>
  <c r="F73" i="1"/>
  <c r="F74" i="1"/>
  <c r="G74" i="1" s="1"/>
  <c r="F75" i="1"/>
  <c r="G75" i="1" s="1"/>
  <c r="F76" i="1"/>
  <c r="G76" i="1" s="1"/>
  <c r="F77" i="1"/>
  <c r="F78" i="1"/>
  <c r="G78" i="1" s="1"/>
  <c r="F79" i="1"/>
  <c r="G79" i="1" s="1"/>
  <c r="F80" i="1"/>
  <c r="G80" i="1" s="1"/>
  <c r="F81" i="1"/>
  <c r="F82" i="1"/>
  <c r="G82" i="1" s="1"/>
  <c r="F83" i="1"/>
  <c r="G83" i="1" s="1"/>
  <c r="F84" i="1"/>
  <c r="G84" i="1" s="1"/>
  <c r="F85" i="1"/>
  <c r="F86" i="1"/>
  <c r="G86" i="1" s="1"/>
  <c r="F87" i="1"/>
  <c r="G87" i="1" s="1"/>
  <c r="F88" i="1"/>
  <c r="G88" i="1" s="1"/>
  <c r="F89" i="1"/>
  <c r="F90" i="1"/>
  <c r="G90" i="1" s="1"/>
  <c r="F91" i="1"/>
  <c r="G91" i="1" s="1"/>
  <c r="F92" i="1"/>
  <c r="G92" i="1" s="1"/>
  <c r="F93" i="1"/>
  <c r="F94" i="1"/>
  <c r="G94" i="1" s="1"/>
  <c r="F95" i="1"/>
  <c r="G95" i="1" s="1"/>
  <c r="F96" i="1"/>
  <c r="G96" i="1" s="1"/>
  <c r="F97" i="1"/>
  <c r="F98" i="1"/>
  <c r="G98" i="1" s="1"/>
  <c r="F99" i="1"/>
  <c r="G99" i="1" s="1"/>
  <c r="F100" i="1"/>
  <c r="G100" i="1" s="1"/>
  <c r="F101" i="1"/>
  <c r="F102" i="1"/>
  <c r="G102" i="1" s="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alcChain>
</file>

<file path=xl/sharedStrings.xml><?xml version="1.0" encoding="utf-8"?>
<sst xmlns="http://schemas.openxmlformats.org/spreadsheetml/2006/main" count="472" uniqueCount="45">
  <si>
    <t>post_id</t>
  </si>
  <si>
    <t>platform</t>
  </si>
  <si>
    <t>post_type</t>
  </si>
  <si>
    <t>likes</t>
  </si>
  <si>
    <t>comments</t>
  </si>
  <si>
    <t>shares</t>
  </si>
  <si>
    <t>post_day</t>
  </si>
  <si>
    <t>sentiment_score</t>
  </si>
  <si>
    <t>Facebook</t>
  </si>
  <si>
    <t>image</t>
  </si>
  <si>
    <t>Thursday</t>
  </si>
  <si>
    <t>positive</t>
  </si>
  <si>
    <t>carousel</t>
  </si>
  <si>
    <t>Sunday</t>
  </si>
  <si>
    <t>neutral</t>
  </si>
  <si>
    <t>Instagram</t>
  </si>
  <si>
    <t>poll</t>
  </si>
  <si>
    <t>Tuesday</t>
  </si>
  <si>
    <t>negative</t>
  </si>
  <si>
    <t>video</t>
  </si>
  <si>
    <t>Friday</t>
  </si>
  <si>
    <t>text</t>
  </si>
  <si>
    <t>Saturday</t>
  </si>
  <si>
    <t>Monday</t>
  </si>
  <si>
    <t>Wednesday</t>
  </si>
  <si>
    <t>Column1</t>
  </si>
  <si>
    <t>post date</t>
  </si>
  <si>
    <t>post time</t>
  </si>
  <si>
    <t>Grand Total</t>
  </si>
  <si>
    <t>Average of comments</t>
  </si>
  <si>
    <t>Average of likes</t>
  </si>
  <si>
    <t>Average of shares</t>
  </si>
  <si>
    <t>Platfrom</t>
  </si>
  <si>
    <t>Time of day</t>
  </si>
  <si>
    <t>afternoon</t>
  </si>
  <si>
    <t>evening</t>
  </si>
  <si>
    <t>Morning</t>
  </si>
  <si>
    <t>Night</t>
  </si>
  <si>
    <t>Count of sentiment_score</t>
  </si>
  <si>
    <t>Column Labels</t>
  </si>
  <si>
    <t>day of week</t>
  </si>
  <si>
    <t>X</t>
  </si>
  <si>
    <t>z</t>
  </si>
  <si>
    <t xml:space="preserve"> likes</t>
  </si>
  <si>
    <t>commants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</si>
</sst>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22" fontId="0" fillId="0" borderId="0" xfId="0" applyNumberFormat="1"/>
    <xf numFmtId="14" fontId="0" fillId="0" borderId="0" xfId="0" applyNumberFormat="1"/>
    <xf numFmtId="20"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5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dxf>
    <dxf>
      <alignment horizontal="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25" formatCode="hh:mm"/>
    </dxf>
    <dxf>
      <numFmt numFmtId="25" formatCode="hh:mm"/>
    </dxf>
    <dxf>
      <numFmt numFmtId="19" formatCode="dd/mm/yyyy"/>
    </dxf>
    <dxf>
      <numFmt numFmtId="27" formatCode="dd/mm/yyyy\ hh:mm"/>
      <alignment horizontal="general" vertical="bottom" textRotation="0" wrapText="0" indent="0" justifyLastLine="0" shrinkToFit="0" readingOrder="2"/>
    </dxf>
    <dxf>
      <numFmt numFmtId="1" formatCode="0"/>
    </dxf>
    <dxf>
      <numFmt numFmtId="1" formatCode="0"/>
    </dxf>
    <dxf>
      <numFmt numFmtId="1" formatCode="0"/>
    </dxf>
    <dxf>
      <numFmt numFmtId="1" formatCode="0"/>
    </dxf>
    <dxf>
      <numFmt numFmtId="1" formatCode="0"/>
    </dxf>
    <dxf>
      <numFmt numFmtId="1" formatCode="0"/>
    </dxf>
    <dxf>
      <alignment horizontal="general"/>
    </dxf>
    <dxf>
      <font>
        <b/>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EE92DA"/>
      <color rgb="FFEC88D7"/>
      <color rgb="FFEC88C4"/>
      <color rgb="FFDE96C9"/>
      <color rgb="FF00004F"/>
      <color rgb="FFA80000"/>
      <color rgb="FF00A800"/>
      <color rgb="FF6A0000"/>
      <color rgb="FFA8AD47"/>
      <color rgb="FF6AA8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2.xlsx]preperation sheet!PivotTable1</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47456184143607"/>
          <c:y val="2.2676071724887285E-2"/>
          <c:w val="0.62773623399059275"/>
          <c:h val="0.75942872833888919"/>
        </c:manualLayout>
      </c:layout>
      <c:barChart>
        <c:barDir val="col"/>
        <c:grouping val="clustered"/>
        <c:varyColors val="0"/>
        <c:ser>
          <c:idx val="0"/>
          <c:order val="0"/>
          <c:tx>
            <c:strRef>
              <c:f>'preperation sheet'!$B$3</c:f>
              <c:strCache>
                <c:ptCount val="1"/>
                <c:pt idx="0">
                  <c:v>Average of shares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sheet'!$A$4:$A$7</c:f>
              <c:strCache>
                <c:ptCount val="3"/>
                <c:pt idx="0">
                  <c:v>Facebook</c:v>
                </c:pt>
                <c:pt idx="1">
                  <c:v>Instagram</c:v>
                </c:pt>
                <c:pt idx="2">
                  <c:v>X</c:v>
                </c:pt>
              </c:strCache>
            </c:strRef>
          </c:cat>
          <c:val>
            <c:numRef>
              <c:f>'preperation sheet'!$B$4:$B$7</c:f>
              <c:numCache>
                <c:formatCode>0</c:formatCode>
                <c:ptCount val="3"/>
                <c:pt idx="0">
                  <c:v>359.11111111111109</c:v>
                </c:pt>
                <c:pt idx="1">
                  <c:v>690.28571428571433</c:v>
                </c:pt>
                <c:pt idx="2">
                  <c:v>211.57142857142858</c:v>
                </c:pt>
              </c:numCache>
            </c:numRef>
          </c:val>
          <c:extLst>
            <c:ext xmlns:c16="http://schemas.microsoft.com/office/drawing/2014/chart" uri="{C3380CC4-5D6E-409C-BE32-E72D297353CC}">
              <c16:uniqueId val="{00000000-B634-45EF-9D9C-8471695B06D3}"/>
            </c:ext>
          </c:extLst>
        </c:ser>
        <c:ser>
          <c:idx val="1"/>
          <c:order val="1"/>
          <c:tx>
            <c:strRef>
              <c:f>'preperation sheet'!$C$3</c:f>
              <c:strCache>
                <c:ptCount val="1"/>
                <c:pt idx="0">
                  <c:v>Average of likes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sheet'!$A$4:$A$7</c:f>
              <c:strCache>
                <c:ptCount val="3"/>
                <c:pt idx="0">
                  <c:v>Facebook</c:v>
                </c:pt>
                <c:pt idx="1">
                  <c:v>Instagram</c:v>
                </c:pt>
                <c:pt idx="2">
                  <c:v>X</c:v>
                </c:pt>
              </c:strCache>
            </c:strRef>
          </c:cat>
          <c:val>
            <c:numRef>
              <c:f>'preperation sheet'!$C$4:$C$7</c:f>
              <c:numCache>
                <c:formatCode>0</c:formatCode>
                <c:ptCount val="3"/>
                <c:pt idx="0">
                  <c:v>3473.8888888888887</c:v>
                </c:pt>
                <c:pt idx="1">
                  <c:v>3896.7142857142858</c:v>
                </c:pt>
                <c:pt idx="2">
                  <c:v>1187.7142857142858</c:v>
                </c:pt>
              </c:numCache>
            </c:numRef>
          </c:val>
          <c:extLst>
            <c:ext xmlns:c16="http://schemas.microsoft.com/office/drawing/2014/chart" uri="{C3380CC4-5D6E-409C-BE32-E72D297353CC}">
              <c16:uniqueId val="{00000001-B634-45EF-9D9C-8471695B06D3}"/>
            </c:ext>
          </c:extLst>
        </c:ser>
        <c:ser>
          <c:idx val="2"/>
          <c:order val="2"/>
          <c:tx>
            <c:strRef>
              <c:f>'preperation sheet'!$D$3</c:f>
              <c:strCache>
                <c:ptCount val="1"/>
                <c:pt idx="0">
                  <c:v>Average of comments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sheet'!$A$4:$A$7</c:f>
              <c:strCache>
                <c:ptCount val="3"/>
                <c:pt idx="0">
                  <c:v>Facebook</c:v>
                </c:pt>
                <c:pt idx="1">
                  <c:v>Instagram</c:v>
                </c:pt>
                <c:pt idx="2">
                  <c:v>X</c:v>
                </c:pt>
              </c:strCache>
            </c:strRef>
          </c:cat>
          <c:val>
            <c:numRef>
              <c:f>'preperation sheet'!$D$4:$D$7</c:f>
              <c:numCache>
                <c:formatCode>0</c:formatCode>
                <c:ptCount val="3"/>
                <c:pt idx="0">
                  <c:v>259.44444444444446</c:v>
                </c:pt>
                <c:pt idx="1">
                  <c:v>275.28571428571428</c:v>
                </c:pt>
                <c:pt idx="2">
                  <c:v>117.28571428571429</c:v>
                </c:pt>
              </c:numCache>
            </c:numRef>
          </c:val>
          <c:extLst>
            <c:ext xmlns:c16="http://schemas.microsoft.com/office/drawing/2014/chart" uri="{C3380CC4-5D6E-409C-BE32-E72D297353CC}">
              <c16:uniqueId val="{00000002-B634-45EF-9D9C-8471695B06D3}"/>
            </c:ext>
          </c:extLst>
        </c:ser>
        <c:dLbls>
          <c:dLblPos val="outEnd"/>
          <c:showLegendKey val="0"/>
          <c:showVal val="1"/>
          <c:showCatName val="0"/>
          <c:showSerName val="0"/>
          <c:showPercent val="0"/>
          <c:showBubbleSize val="0"/>
        </c:dLbls>
        <c:gapWidth val="69"/>
        <c:overlap val="-27"/>
        <c:axId val="497459272"/>
        <c:axId val="497463864"/>
      </c:barChart>
      <c:catAx>
        <c:axId val="497459272"/>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497463864"/>
        <c:crosses val="autoZero"/>
        <c:auto val="1"/>
        <c:lblAlgn val="ctr"/>
        <c:lblOffset val="100"/>
        <c:noMultiLvlLbl val="0"/>
      </c:catAx>
      <c:valAx>
        <c:axId val="497463864"/>
        <c:scaling>
          <c:orientation val="minMax"/>
        </c:scaling>
        <c:delete val="1"/>
        <c:axPos val="l"/>
        <c:numFmt formatCode="0" sourceLinked="1"/>
        <c:majorTickMark val="out"/>
        <c:minorTickMark val="none"/>
        <c:tickLblPos val="nextTo"/>
        <c:crossAx val="497459272"/>
        <c:crosses val="autoZero"/>
        <c:crossBetween val="between"/>
      </c:valAx>
      <c:spPr>
        <a:noFill/>
        <a:ln>
          <a:noFill/>
        </a:ln>
        <a:effectLst/>
      </c:spPr>
    </c:plotArea>
    <c:legend>
      <c:legendPos val="b"/>
      <c:layout>
        <c:manualLayout>
          <c:xMode val="edge"/>
          <c:yMode val="edge"/>
          <c:x val="3.0767366924390676E-2"/>
          <c:y val="0.88702607495195229"/>
          <c:w val="0.9"/>
          <c:h val="8.5942016575972224E-2"/>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2.xlsx]preperation sheet!PivotTable5</c:name>
    <c:fmtId val="18"/>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79351731518997E-3"/>
          <c:y val="0.21084805320207059"/>
          <c:w val="0.92880258899676371"/>
          <c:h val="0.69044949890308316"/>
        </c:manualLayout>
      </c:layout>
      <c:lineChart>
        <c:grouping val="standard"/>
        <c:varyColors val="0"/>
        <c:ser>
          <c:idx val="0"/>
          <c:order val="0"/>
          <c:tx>
            <c:strRef>
              <c:f>'preperation sheet'!$W$3</c:f>
              <c:strCache>
                <c:ptCount val="1"/>
                <c:pt idx="0">
                  <c:v>Average of likes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sheet'!$V$4:$V$11</c:f>
              <c:strCache>
                <c:ptCount val="7"/>
                <c:pt idx="0">
                  <c:v>Monday</c:v>
                </c:pt>
                <c:pt idx="1">
                  <c:v>Tuesday</c:v>
                </c:pt>
                <c:pt idx="2">
                  <c:v>Wednesday</c:v>
                </c:pt>
                <c:pt idx="3">
                  <c:v>Thursday</c:v>
                </c:pt>
                <c:pt idx="4">
                  <c:v>Friday</c:v>
                </c:pt>
                <c:pt idx="5">
                  <c:v>Saturday</c:v>
                </c:pt>
                <c:pt idx="6">
                  <c:v>Sunday</c:v>
                </c:pt>
              </c:strCache>
            </c:strRef>
          </c:cat>
          <c:val>
            <c:numRef>
              <c:f>'preperation sheet'!$W$4:$W$11</c:f>
              <c:numCache>
                <c:formatCode>0</c:formatCode>
                <c:ptCount val="7"/>
                <c:pt idx="0">
                  <c:v>4122</c:v>
                </c:pt>
                <c:pt idx="1">
                  <c:v>5000</c:v>
                </c:pt>
                <c:pt idx="2">
                  <c:v>1862.3333333333333</c:v>
                </c:pt>
                <c:pt idx="3">
                  <c:v>2646.3333333333335</c:v>
                </c:pt>
                <c:pt idx="4">
                  <c:v>2440.6</c:v>
                </c:pt>
                <c:pt idx="5">
                  <c:v>1560.3333333333333</c:v>
                </c:pt>
                <c:pt idx="6">
                  <c:v>2734</c:v>
                </c:pt>
              </c:numCache>
            </c:numRef>
          </c:val>
          <c:smooth val="0"/>
          <c:extLst>
            <c:ext xmlns:c16="http://schemas.microsoft.com/office/drawing/2014/chart" uri="{C3380CC4-5D6E-409C-BE32-E72D297353CC}">
              <c16:uniqueId val="{00000000-FA23-424B-8205-096646ECD7F9}"/>
            </c:ext>
          </c:extLst>
        </c:ser>
        <c:ser>
          <c:idx val="1"/>
          <c:order val="1"/>
          <c:tx>
            <c:strRef>
              <c:f>'preperation sheet'!$X$3</c:f>
              <c:strCache>
                <c:ptCount val="1"/>
                <c:pt idx="0">
                  <c:v>Average of shares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sheet'!$V$4:$V$11</c:f>
              <c:strCache>
                <c:ptCount val="7"/>
                <c:pt idx="0">
                  <c:v>Monday</c:v>
                </c:pt>
                <c:pt idx="1">
                  <c:v>Tuesday</c:v>
                </c:pt>
                <c:pt idx="2">
                  <c:v>Wednesday</c:v>
                </c:pt>
                <c:pt idx="3">
                  <c:v>Thursday</c:v>
                </c:pt>
                <c:pt idx="4">
                  <c:v>Friday</c:v>
                </c:pt>
                <c:pt idx="5">
                  <c:v>Saturday</c:v>
                </c:pt>
                <c:pt idx="6">
                  <c:v>Sunday</c:v>
                </c:pt>
              </c:strCache>
            </c:strRef>
          </c:cat>
          <c:val>
            <c:numRef>
              <c:f>'preperation sheet'!$X$4:$X$11</c:f>
              <c:numCache>
                <c:formatCode>0</c:formatCode>
                <c:ptCount val="7"/>
                <c:pt idx="0">
                  <c:v>564</c:v>
                </c:pt>
                <c:pt idx="1">
                  <c:v>445.75</c:v>
                </c:pt>
                <c:pt idx="2">
                  <c:v>460.66666666666669</c:v>
                </c:pt>
                <c:pt idx="3">
                  <c:v>377.33333333333331</c:v>
                </c:pt>
                <c:pt idx="4">
                  <c:v>338.8</c:v>
                </c:pt>
                <c:pt idx="5">
                  <c:v>181.33333333333334</c:v>
                </c:pt>
                <c:pt idx="6">
                  <c:v>627.33333333333337</c:v>
                </c:pt>
              </c:numCache>
            </c:numRef>
          </c:val>
          <c:smooth val="0"/>
          <c:extLst>
            <c:ext xmlns:c16="http://schemas.microsoft.com/office/drawing/2014/chart" uri="{C3380CC4-5D6E-409C-BE32-E72D297353CC}">
              <c16:uniqueId val="{00000001-FA23-424B-8205-096646ECD7F9}"/>
            </c:ext>
          </c:extLst>
        </c:ser>
        <c:ser>
          <c:idx val="2"/>
          <c:order val="2"/>
          <c:tx>
            <c:strRef>
              <c:f>'preperation sheet'!$Y$3</c:f>
              <c:strCache>
                <c:ptCount val="1"/>
                <c:pt idx="0">
                  <c:v>Average of comments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sheet'!$V$4:$V$11</c:f>
              <c:strCache>
                <c:ptCount val="7"/>
                <c:pt idx="0">
                  <c:v>Monday</c:v>
                </c:pt>
                <c:pt idx="1">
                  <c:v>Tuesday</c:v>
                </c:pt>
                <c:pt idx="2">
                  <c:v>Wednesday</c:v>
                </c:pt>
                <c:pt idx="3">
                  <c:v>Thursday</c:v>
                </c:pt>
                <c:pt idx="4">
                  <c:v>Friday</c:v>
                </c:pt>
                <c:pt idx="5">
                  <c:v>Saturday</c:v>
                </c:pt>
                <c:pt idx="6">
                  <c:v>Sunday</c:v>
                </c:pt>
              </c:strCache>
            </c:strRef>
          </c:cat>
          <c:val>
            <c:numRef>
              <c:f>'preperation sheet'!$Y$4:$Y$11</c:f>
              <c:numCache>
                <c:formatCode>0</c:formatCode>
                <c:ptCount val="7"/>
                <c:pt idx="0">
                  <c:v>197.5</c:v>
                </c:pt>
                <c:pt idx="1">
                  <c:v>404</c:v>
                </c:pt>
                <c:pt idx="2">
                  <c:v>153</c:v>
                </c:pt>
                <c:pt idx="3">
                  <c:v>165</c:v>
                </c:pt>
                <c:pt idx="4">
                  <c:v>194.2</c:v>
                </c:pt>
                <c:pt idx="5">
                  <c:v>151.66666666666666</c:v>
                </c:pt>
                <c:pt idx="6">
                  <c:v>230.66666666666666</c:v>
                </c:pt>
              </c:numCache>
            </c:numRef>
          </c:val>
          <c:smooth val="0"/>
          <c:extLst>
            <c:ext xmlns:c16="http://schemas.microsoft.com/office/drawing/2014/chart" uri="{C3380CC4-5D6E-409C-BE32-E72D297353CC}">
              <c16:uniqueId val="{00000002-FA23-424B-8205-096646ECD7F9}"/>
            </c:ext>
          </c:extLst>
        </c:ser>
        <c:dLbls>
          <c:dLblPos val="t"/>
          <c:showLegendKey val="0"/>
          <c:showVal val="1"/>
          <c:showCatName val="0"/>
          <c:showSerName val="0"/>
          <c:showPercent val="0"/>
          <c:showBubbleSize val="0"/>
        </c:dLbls>
        <c:smooth val="0"/>
        <c:axId val="476438512"/>
        <c:axId val="476444744"/>
      </c:lineChart>
      <c:catAx>
        <c:axId val="47643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ln>
                  <a:noFill/>
                </a:ln>
                <a:solidFill>
                  <a:schemeClr val="tx1"/>
                </a:solidFill>
                <a:latin typeface="+mn-lt"/>
                <a:ea typeface="+mn-ea"/>
                <a:cs typeface="+mn-cs"/>
              </a:defRPr>
            </a:pPr>
            <a:endParaRPr lang="en-US"/>
          </a:p>
        </c:txPr>
        <c:crossAx val="476444744"/>
        <c:crosses val="autoZero"/>
        <c:auto val="1"/>
        <c:lblAlgn val="ctr"/>
        <c:lblOffset val="100"/>
        <c:noMultiLvlLbl val="0"/>
      </c:catAx>
      <c:valAx>
        <c:axId val="476444744"/>
        <c:scaling>
          <c:orientation val="minMax"/>
        </c:scaling>
        <c:delete val="1"/>
        <c:axPos val="l"/>
        <c:numFmt formatCode="0" sourceLinked="1"/>
        <c:majorTickMark val="none"/>
        <c:minorTickMark val="none"/>
        <c:tickLblPos val="nextTo"/>
        <c:crossAx val="476438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2.xlsx]preperation sheet!PivotTable4</c:name>
    <c:fmtId val="21"/>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'preperation sheet'!$L$3</c:f>
              <c:strCache>
                <c:ptCount val="1"/>
                <c:pt idx="0">
                  <c:v>Average of likes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sheet'!$K$4:$K$8</c:f>
              <c:strCache>
                <c:ptCount val="4"/>
                <c:pt idx="0">
                  <c:v>afternoon</c:v>
                </c:pt>
                <c:pt idx="1">
                  <c:v>evening</c:v>
                </c:pt>
                <c:pt idx="2">
                  <c:v>Morning</c:v>
                </c:pt>
                <c:pt idx="3">
                  <c:v>Night</c:v>
                </c:pt>
              </c:strCache>
            </c:strRef>
          </c:cat>
          <c:val>
            <c:numRef>
              <c:f>'preperation sheet'!$L$4:$L$8</c:f>
              <c:numCache>
                <c:formatCode>0</c:formatCode>
                <c:ptCount val="4"/>
                <c:pt idx="0">
                  <c:v>2428.8333333333335</c:v>
                </c:pt>
                <c:pt idx="1">
                  <c:v>3881.6</c:v>
                </c:pt>
                <c:pt idx="2">
                  <c:v>3054.5</c:v>
                </c:pt>
                <c:pt idx="3">
                  <c:v>2424.6666666666665</c:v>
                </c:pt>
              </c:numCache>
            </c:numRef>
          </c:val>
          <c:smooth val="0"/>
          <c:extLst>
            <c:ext xmlns:c16="http://schemas.microsoft.com/office/drawing/2014/chart" uri="{C3380CC4-5D6E-409C-BE32-E72D297353CC}">
              <c16:uniqueId val="{00000000-68D8-436E-AAC6-D0CA8F2B2E8E}"/>
            </c:ext>
          </c:extLst>
        </c:ser>
        <c:ser>
          <c:idx val="1"/>
          <c:order val="1"/>
          <c:tx>
            <c:strRef>
              <c:f>'preperation sheet'!$M$3</c:f>
              <c:strCache>
                <c:ptCount val="1"/>
                <c:pt idx="0">
                  <c:v>Average of shares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sheet'!$K$4:$K$8</c:f>
              <c:strCache>
                <c:ptCount val="4"/>
                <c:pt idx="0">
                  <c:v>afternoon</c:v>
                </c:pt>
                <c:pt idx="1">
                  <c:v>evening</c:v>
                </c:pt>
                <c:pt idx="2">
                  <c:v>Morning</c:v>
                </c:pt>
                <c:pt idx="3">
                  <c:v>Night</c:v>
                </c:pt>
              </c:strCache>
            </c:strRef>
          </c:cat>
          <c:val>
            <c:numRef>
              <c:f>'preperation sheet'!$M$4:$M$8</c:f>
              <c:numCache>
                <c:formatCode>0</c:formatCode>
                <c:ptCount val="4"/>
                <c:pt idx="0">
                  <c:v>335.83333333333331</c:v>
                </c:pt>
                <c:pt idx="1">
                  <c:v>317.8</c:v>
                </c:pt>
                <c:pt idx="2">
                  <c:v>547.83333333333337</c:v>
                </c:pt>
                <c:pt idx="3">
                  <c:v>442.33333333333331</c:v>
                </c:pt>
              </c:numCache>
            </c:numRef>
          </c:val>
          <c:smooth val="0"/>
          <c:extLst>
            <c:ext xmlns:c16="http://schemas.microsoft.com/office/drawing/2014/chart" uri="{C3380CC4-5D6E-409C-BE32-E72D297353CC}">
              <c16:uniqueId val="{00000001-68D8-436E-AAC6-D0CA8F2B2E8E}"/>
            </c:ext>
          </c:extLst>
        </c:ser>
        <c:ser>
          <c:idx val="2"/>
          <c:order val="2"/>
          <c:tx>
            <c:strRef>
              <c:f>'preperation sheet'!$N$3</c:f>
              <c:strCache>
                <c:ptCount val="1"/>
                <c:pt idx="0">
                  <c:v>Average of comments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sheet'!$K$4:$K$8</c:f>
              <c:strCache>
                <c:ptCount val="4"/>
                <c:pt idx="0">
                  <c:v>afternoon</c:v>
                </c:pt>
                <c:pt idx="1">
                  <c:v>evening</c:v>
                </c:pt>
                <c:pt idx="2">
                  <c:v>Morning</c:v>
                </c:pt>
                <c:pt idx="3">
                  <c:v>Night</c:v>
                </c:pt>
              </c:strCache>
            </c:strRef>
          </c:cat>
          <c:val>
            <c:numRef>
              <c:f>'preperation sheet'!$N$4:$N$8</c:f>
              <c:numCache>
                <c:formatCode>0</c:formatCode>
                <c:ptCount val="4"/>
                <c:pt idx="0">
                  <c:v>123.16666666666667</c:v>
                </c:pt>
                <c:pt idx="1">
                  <c:v>279.2</c:v>
                </c:pt>
                <c:pt idx="2">
                  <c:v>291.16666666666669</c:v>
                </c:pt>
                <c:pt idx="3">
                  <c:v>200.16666666666666</c:v>
                </c:pt>
              </c:numCache>
            </c:numRef>
          </c:val>
          <c:smooth val="0"/>
          <c:extLst>
            <c:ext xmlns:c16="http://schemas.microsoft.com/office/drawing/2014/chart" uri="{C3380CC4-5D6E-409C-BE32-E72D297353CC}">
              <c16:uniqueId val="{00000002-68D8-436E-AAC6-D0CA8F2B2E8E}"/>
            </c:ext>
          </c:extLst>
        </c:ser>
        <c:dLbls>
          <c:dLblPos val="t"/>
          <c:showLegendKey val="0"/>
          <c:showVal val="1"/>
          <c:showCatName val="0"/>
          <c:showSerName val="0"/>
          <c:showPercent val="0"/>
          <c:showBubbleSize val="0"/>
        </c:dLbls>
        <c:marker val="1"/>
        <c:smooth val="0"/>
        <c:axId val="446377312"/>
        <c:axId val="446371736"/>
      </c:lineChart>
      <c:catAx>
        <c:axId val="44637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446371736"/>
        <c:crosses val="autoZero"/>
        <c:auto val="1"/>
        <c:lblAlgn val="ctr"/>
        <c:lblOffset val="100"/>
        <c:noMultiLvlLbl val="0"/>
      </c:catAx>
      <c:valAx>
        <c:axId val="446371736"/>
        <c:scaling>
          <c:orientation val="minMax"/>
        </c:scaling>
        <c:delete val="1"/>
        <c:axPos val="l"/>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IN" sz="1400" b="1">
                    <a:solidFill>
                      <a:sysClr val="windowText" lastClr="000000"/>
                    </a:solidFill>
                  </a:rPr>
                  <a:t>Averge</a:t>
                </a:r>
                <a:r>
                  <a:rPr lang="en-IN" sz="1400" b="1" baseline="0">
                    <a:solidFill>
                      <a:sysClr val="windowText" lastClr="000000"/>
                    </a:solidFill>
                  </a:rPr>
                  <a:t> of Engagement</a:t>
                </a:r>
                <a:endParaRPr lang="en-IN" sz="1400"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crossAx val="446377312"/>
        <c:crosses val="autoZero"/>
        <c:crossBetween val="between"/>
      </c:valAx>
      <c:spPr>
        <a:noFill/>
        <a:ln>
          <a:noFill/>
        </a:ln>
        <a:effectLst/>
      </c:spPr>
    </c:plotArea>
    <c:legend>
      <c:legendPos val="b"/>
      <c:layout>
        <c:manualLayout>
          <c:xMode val="edge"/>
          <c:yMode val="edge"/>
          <c:x val="1.7294425911902798E-2"/>
          <c:y val="0.90195020398532322"/>
          <c:w val="0.9679782342474631"/>
          <c:h val="7.9261917450943478E-2"/>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2.xlsx]preperation sheet!PivotTable5</c:name>
    <c:fmtId val="2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86401986087471E-2"/>
          <c:y val="5.2923998845673413E-2"/>
          <c:w val="0.94713598013912526"/>
          <c:h val="0.70760844992066607"/>
        </c:manualLayout>
      </c:layout>
      <c:lineChart>
        <c:grouping val="standard"/>
        <c:varyColors val="0"/>
        <c:ser>
          <c:idx val="0"/>
          <c:order val="0"/>
          <c:tx>
            <c:strRef>
              <c:f>'preperation sheet'!$W$3</c:f>
              <c:strCache>
                <c:ptCount val="1"/>
                <c:pt idx="0">
                  <c:v>Average of likes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sheet'!$V$4:$V$11</c:f>
              <c:strCache>
                <c:ptCount val="7"/>
                <c:pt idx="0">
                  <c:v>Monday</c:v>
                </c:pt>
                <c:pt idx="1">
                  <c:v>Tuesday</c:v>
                </c:pt>
                <c:pt idx="2">
                  <c:v>Wednesday</c:v>
                </c:pt>
                <c:pt idx="3">
                  <c:v>Thursday</c:v>
                </c:pt>
                <c:pt idx="4">
                  <c:v>Friday</c:v>
                </c:pt>
                <c:pt idx="5">
                  <c:v>Saturday</c:v>
                </c:pt>
                <c:pt idx="6">
                  <c:v>Sunday</c:v>
                </c:pt>
              </c:strCache>
            </c:strRef>
          </c:cat>
          <c:val>
            <c:numRef>
              <c:f>'preperation sheet'!$W$4:$W$11</c:f>
              <c:numCache>
                <c:formatCode>0</c:formatCode>
                <c:ptCount val="7"/>
                <c:pt idx="0">
                  <c:v>4122</c:v>
                </c:pt>
                <c:pt idx="1">
                  <c:v>5000</c:v>
                </c:pt>
                <c:pt idx="2">
                  <c:v>1862.3333333333333</c:v>
                </c:pt>
                <c:pt idx="3">
                  <c:v>2646.3333333333335</c:v>
                </c:pt>
                <c:pt idx="4">
                  <c:v>2440.6</c:v>
                </c:pt>
                <c:pt idx="5">
                  <c:v>1560.3333333333333</c:v>
                </c:pt>
                <c:pt idx="6">
                  <c:v>2734</c:v>
                </c:pt>
              </c:numCache>
            </c:numRef>
          </c:val>
          <c:smooth val="0"/>
          <c:extLst>
            <c:ext xmlns:c16="http://schemas.microsoft.com/office/drawing/2014/chart" uri="{C3380CC4-5D6E-409C-BE32-E72D297353CC}">
              <c16:uniqueId val="{00000000-9F17-4380-AAEB-74C4560EACFE}"/>
            </c:ext>
          </c:extLst>
        </c:ser>
        <c:ser>
          <c:idx val="1"/>
          <c:order val="1"/>
          <c:tx>
            <c:strRef>
              <c:f>'preperation sheet'!$X$3</c:f>
              <c:strCache>
                <c:ptCount val="1"/>
                <c:pt idx="0">
                  <c:v>Average of shares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sheet'!$V$4:$V$11</c:f>
              <c:strCache>
                <c:ptCount val="7"/>
                <c:pt idx="0">
                  <c:v>Monday</c:v>
                </c:pt>
                <c:pt idx="1">
                  <c:v>Tuesday</c:v>
                </c:pt>
                <c:pt idx="2">
                  <c:v>Wednesday</c:v>
                </c:pt>
                <c:pt idx="3">
                  <c:v>Thursday</c:v>
                </c:pt>
                <c:pt idx="4">
                  <c:v>Friday</c:v>
                </c:pt>
                <c:pt idx="5">
                  <c:v>Saturday</c:v>
                </c:pt>
                <c:pt idx="6">
                  <c:v>Sunday</c:v>
                </c:pt>
              </c:strCache>
            </c:strRef>
          </c:cat>
          <c:val>
            <c:numRef>
              <c:f>'preperation sheet'!$X$4:$X$11</c:f>
              <c:numCache>
                <c:formatCode>0</c:formatCode>
                <c:ptCount val="7"/>
                <c:pt idx="0">
                  <c:v>564</c:v>
                </c:pt>
                <c:pt idx="1">
                  <c:v>445.75</c:v>
                </c:pt>
                <c:pt idx="2">
                  <c:v>460.66666666666669</c:v>
                </c:pt>
                <c:pt idx="3">
                  <c:v>377.33333333333331</c:v>
                </c:pt>
                <c:pt idx="4">
                  <c:v>338.8</c:v>
                </c:pt>
                <c:pt idx="5">
                  <c:v>181.33333333333334</c:v>
                </c:pt>
                <c:pt idx="6">
                  <c:v>627.33333333333337</c:v>
                </c:pt>
              </c:numCache>
            </c:numRef>
          </c:val>
          <c:smooth val="0"/>
          <c:extLst>
            <c:ext xmlns:c16="http://schemas.microsoft.com/office/drawing/2014/chart" uri="{C3380CC4-5D6E-409C-BE32-E72D297353CC}">
              <c16:uniqueId val="{00000001-9F17-4380-AAEB-74C4560EACFE}"/>
            </c:ext>
          </c:extLst>
        </c:ser>
        <c:ser>
          <c:idx val="2"/>
          <c:order val="2"/>
          <c:tx>
            <c:strRef>
              <c:f>'preperation sheet'!$Y$3</c:f>
              <c:strCache>
                <c:ptCount val="1"/>
                <c:pt idx="0">
                  <c:v>Average of comments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sheet'!$V$4:$V$11</c:f>
              <c:strCache>
                <c:ptCount val="7"/>
                <c:pt idx="0">
                  <c:v>Monday</c:v>
                </c:pt>
                <c:pt idx="1">
                  <c:v>Tuesday</c:v>
                </c:pt>
                <c:pt idx="2">
                  <c:v>Wednesday</c:v>
                </c:pt>
                <c:pt idx="3">
                  <c:v>Thursday</c:v>
                </c:pt>
                <c:pt idx="4">
                  <c:v>Friday</c:v>
                </c:pt>
                <c:pt idx="5">
                  <c:v>Saturday</c:v>
                </c:pt>
                <c:pt idx="6">
                  <c:v>Sunday</c:v>
                </c:pt>
              </c:strCache>
            </c:strRef>
          </c:cat>
          <c:val>
            <c:numRef>
              <c:f>'preperation sheet'!$Y$4:$Y$11</c:f>
              <c:numCache>
                <c:formatCode>0</c:formatCode>
                <c:ptCount val="7"/>
                <c:pt idx="0">
                  <c:v>197.5</c:v>
                </c:pt>
                <c:pt idx="1">
                  <c:v>404</c:v>
                </c:pt>
                <c:pt idx="2">
                  <c:v>153</c:v>
                </c:pt>
                <c:pt idx="3">
                  <c:v>165</c:v>
                </c:pt>
                <c:pt idx="4">
                  <c:v>194.2</c:v>
                </c:pt>
                <c:pt idx="5">
                  <c:v>151.66666666666666</c:v>
                </c:pt>
                <c:pt idx="6">
                  <c:v>230.66666666666666</c:v>
                </c:pt>
              </c:numCache>
            </c:numRef>
          </c:val>
          <c:smooth val="0"/>
          <c:extLst>
            <c:ext xmlns:c16="http://schemas.microsoft.com/office/drawing/2014/chart" uri="{C3380CC4-5D6E-409C-BE32-E72D297353CC}">
              <c16:uniqueId val="{00000002-9F17-4380-AAEB-74C4560EACFE}"/>
            </c:ext>
          </c:extLst>
        </c:ser>
        <c:dLbls>
          <c:dLblPos val="t"/>
          <c:showLegendKey val="0"/>
          <c:showVal val="1"/>
          <c:showCatName val="0"/>
          <c:showSerName val="0"/>
          <c:showPercent val="0"/>
          <c:showBubbleSize val="0"/>
        </c:dLbls>
        <c:smooth val="0"/>
        <c:axId val="476438512"/>
        <c:axId val="476444744"/>
      </c:lineChart>
      <c:catAx>
        <c:axId val="47643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 spcFirstLastPara="1" vertOverflow="ellipsis" wrap="square" anchor="ctr" anchorCtr="1"/>
          <a:lstStyle/>
          <a:p>
            <a:pPr>
              <a:defRPr sz="1200" b="1" i="0" u="none" strike="noStrike" kern="1200" baseline="0">
                <a:ln>
                  <a:noFill/>
                </a:ln>
                <a:solidFill>
                  <a:sysClr val="windowText" lastClr="000000"/>
                </a:solidFill>
                <a:latin typeface="+mn-lt"/>
                <a:ea typeface="+mn-ea"/>
                <a:cs typeface="+mn-cs"/>
              </a:defRPr>
            </a:pPr>
            <a:endParaRPr lang="en-US"/>
          </a:p>
        </c:txPr>
        <c:crossAx val="476444744"/>
        <c:crosses val="autoZero"/>
        <c:auto val="1"/>
        <c:lblAlgn val="ctr"/>
        <c:lblOffset val="100"/>
        <c:noMultiLvlLbl val="0"/>
      </c:catAx>
      <c:valAx>
        <c:axId val="476444744"/>
        <c:scaling>
          <c:orientation val="minMax"/>
        </c:scaling>
        <c:delete val="1"/>
        <c:axPos val="l"/>
        <c:numFmt formatCode="0" sourceLinked="1"/>
        <c:majorTickMark val="none"/>
        <c:minorTickMark val="none"/>
        <c:tickLblPos val="nextTo"/>
        <c:crossAx val="476438512"/>
        <c:crosses val="autoZero"/>
        <c:crossBetween val="between"/>
      </c:valAx>
      <c:spPr>
        <a:noFill/>
        <a:ln>
          <a:noFill/>
        </a:ln>
        <a:effectLst/>
      </c:spPr>
    </c:plotArea>
    <c:legend>
      <c:legendPos val="b"/>
      <c:layout>
        <c:manualLayout>
          <c:xMode val="edge"/>
          <c:yMode val="edge"/>
          <c:x val="0"/>
          <c:y val="0.8044548532939112"/>
          <c:w val="0.99890074413977259"/>
          <c:h val="0.1955451467060888"/>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b" anchorCtr="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2.xlsx]preperation sheet!PivotTable3</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s>
    <c:plotArea>
      <c:layout>
        <c:manualLayout>
          <c:layoutTarget val="inner"/>
          <c:xMode val="edge"/>
          <c:yMode val="edge"/>
          <c:x val="0.16414811524694395"/>
          <c:y val="4.5141956427187026E-2"/>
          <c:w val="0.7078132934075958"/>
          <c:h val="0.78413064734922688"/>
        </c:manualLayout>
      </c:layout>
      <c:barChart>
        <c:barDir val="bar"/>
        <c:grouping val="clustered"/>
        <c:varyColors val="0"/>
        <c:ser>
          <c:idx val="0"/>
          <c:order val="0"/>
          <c:tx>
            <c:strRef>
              <c:f>'preperation sheet'!$Q$3:$Q$4</c:f>
              <c:strCache>
                <c:ptCount val="1"/>
                <c:pt idx="0">
                  <c:v>negative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sheet'!$P$5:$P$8</c:f>
              <c:strCache>
                <c:ptCount val="3"/>
                <c:pt idx="0">
                  <c:v>Facebook</c:v>
                </c:pt>
                <c:pt idx="1">
                  <c:v>Instagram</c:v>
                </c:pt>
                <c:pt idx="2">
                  <c:v>X</c:v>
                </c:pt>
              </c:strCache>
            </c:strRef>
          </c:cat>
          <c:val>
            <c:numRef>
              <c:f>'preperation sheet'!$Q$5:$Q$8</c:f>
              <c:numCache>
                <c:formatCode>0</c:formatCode>
                <c:ptCount val="3"/>
                <c:pt idx="0">
                  <c:v>1</c:v>
                </c:pt>
                <c:pt idx="1">
                  <c:v>4</c:v>
                </c:pt>
              </c:numCache>
            </c:numRef>
          </c:val>
          <c:extLst>
            <c:ext xmlns:c16="http://schemas.microsoft.com/office/drawing/2014/chart" uri="{C3380CC4-5D6E-409C-BE32-E72D297353CC}">
              <c16:uniqueId val="{00000000-32E6-4FFB-BF7A-3A322A2A6D86}"/>
            </c:ext>
          </c:extLst>
        </c:ser>
        <c:ser>
          <c:idx val="1"/>
          <c:order val="1"/>
          <c:tx>
            <c:strRef>
              <c:f>'preperation sheet'!$R$3:$R$4</c:f>
              <c:strCache>
                <c:ptCount val="1"/>
                <c:pt idx="0">
                  <c:v>neutral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sheet'!$P$5:$P$8</c:f>
              <c:strCache>
                <c:ptCount val="3"/>
                <c:pt idx="0">
                  <c:v>Facebook</c:v>
                </c:pt>
                <c:pt idx="1">
                  <c:v>Instagram</c:v>
                </c:pt>
                <c:pt idx="2">
                  <c:v>X</c:v>
                </c:pt>
              </c:strCache>
            </c:strRef>
          </c:cat>
          <c:val>
            <c:numRef>
              <c:f>'preperation sheet'!$R$5:$R$8</c:f>
              <c:numCache>
                <c:formatCode>0</c:formatCode>
                <c:ptCount val="3"/>
                <c:pt idx="0">
                  <c:v>5</c:v>
                </c:pt>
                <c:pt idx="1">
                  <c:v>2</c:v>
                </c:pt>
                <c:pt idx="2">
                  <c:v>2</c:v>
                </c:pt>
              </c:numCache>
            </c:numRef>
          </c:val>
          <c:extLst>
            <c:ext xmlns:c16="http://schemas.microsoft.com/office/drawing/2014/chart" uri="{C3380CC4-5D6E-409C-BE32-E72D297353CC}">
              <c16:uniqueId val="{00000016-8A3E-456B-841F-D070B63446C3}"/>
            </c:ext>
          </c:extLst>
        </c:ser>
        <c:ser>
          <c:idx val="2"/>
          <c:order val="2"/>
          <c:tx>
            <c:strRef>
              <c:f>'preperation sheet'!$S$3:$S$4</c:f>
              <c:strCache>
                <c:ptCount val="1"/>
                <c:pt idx="0">
                  <c:v>positive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sheet'!$P$5:$P$8</c:f>
              <c:strCache>
                <c:ptCount val="3"/>
                <c:pt idx="0">
                  <c:v>Facebook</c:v>
                </c:pt>
                <c:pt idx="1">
                  <c:v>Instagram</c:v>
                </c:pt>
                <c:pt idx="2">
                  <c:v>X</c:v>
                </c:pt>
              </c:strCache>
            </c:strRef>
          </c:cat>
          <c:val>
            <c:numRef>
              <c:f>'preperation sheet'!$S$5:$S$8</c:f>
              <c:numCache>
                <c:formatCode>0</c:formatCode>
                <c:ptCount val="3"/>
                <c:pt idx="0">
                  <c:v>3</c:v>
                </c:pt>
                <c:pt idx="1">
                  <c:v>1</c:v>
                </c:pt>
                <c:pt idx="2">
                  <c:v>5</c:v>
                </c:pt>
              </c:numCache>
            </c:numRef>
          </c:val>
          <c:extLst>
            <c:ext xmlns:c16="http://schemas.microsoft.com/office/drawing/2014/chart" uri="{C3380CC4-5D6E-409C-BE32-E72D297353CC}">
              <c16:uniqueId val="{00000017-8A3E-456B-841F-D070B63446C3}"/>
            </c:ext>
          </c:extLst>
        </c:ser>
        <c:dLbls>
          <c:dLblPos val="outEnd"/>
          <c:showLegendKey val="0"/>
          <c:showVal val="1"/>
          <c:showCatName val="0"/>
          <c:showSerName val="0"/>
          <c:showPercent val="0"/>
          <c:showBubbleSize val="0"/>
        </c:dLbls>
        <c:gapWidth val="182"/>
        <c:axId val="474369016"/>
        <c:axId val="474376888"/>
      </c:barChart>
      <c:catAx>
        <c:axId val="4743690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474376888"/>
        <c:crosses val="autoZero"/>
        <c:auto val="1"/>
        <c:lblAlgn val="ctr"/>
        <c:lblOffset val="100"/>
        <c:noMultiLvlLbl val="0"/>
      </c:catAx>
      <c:valAx>
        <c:axId val="474376888"/>
        <c:scaling>
          <c:orientation val="minMax"/>
        </c:scaling>
        <c:delete val="1"/>
        <c:axPos val="b"/>
        <c:numFmt formatCode="0" sourceLinked="1"/>
        <c:majorTickMark val="out"/>
        <c:minorTickMark val="none"/>
        <c:tickLblPos val="nextTo"/>
        <c:crossAx val="474369016"/>
        <c:crosses val="autoZero"/>
        <c:crossBetween val="between"/>
      </c:valAx>
      <c:spPr>
        <a:noFill/>
        <a:ln>
          <a:noFill/>
        </a:ln>
        <a:effectLst/>
      </c:spPr>
    </c:plotArea>
    <c:legend>
      <c:legendPos val="b"/>
      <c:legendEntry>
        <c:idx val="2"/>
        <c:txPr>
          <a:bodyPr rot="0" spcFirstLastPara="1" vertOverflow="ellipsis" vert="horz" wrap="square" anchor="ctr" anchorCtr="1"/>
          <a:lstStyle/>
          <a:p>
            <a:pPr>
              <a:defRPr sz="1600" b="1" i="0" u="none" strike="noStrike" kern="1200" cap="none" spc="0" baseline="0">
                <a:ln w="0">
                  <a:no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2.xlsx]preperation sheet!PivotTable2</c:name>
    <c:fmtId val="1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2406674713237625E-2"/>
          <c:y val="5.383326092128031E-2"/>
          <c:w val="0.95523101692568801"/>
          <c:h val="0.72619187796801099"/>
        </c:manualLayout>
      </c:layout>
      <c:bar3DChart>
        <c:barDir val="col"/>
        <c:grouping val="clustered"/>
        <c:varyColors val="0"/>
        <c:ser>
          <c:idx val="0"/>
          <c:order val="0"/>
          <c:tx>
            <c:strRef>
              <c:f>'preperation sheet'!$G$3</c:f>
              <c:strCache>
                <c:ptCount val="1"/>
                <c:pt idx="0">
                  <c:v> likes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sheet'!$F$4:$F$5</c:f>
              <c:strCache>
                <c:ptCount val="1"/>
                <c:pt idx="0">
                  <c:v>video</c:v>
                </c:pt>
              </c:strCache>
            </c:strRef>
          </c:cat>
          <c:val>
            <c:numRef>
              <c:f>'preperation sheet'!$G$4:$G$5</c:f>
              <c:numCache>
                <c:formatCode>0</c:formatCode>
                <c:ptCount val="1"/>
                <c:pt idx="0">
                  <c:v>2906.782608695652</c:v>
                </c:pt>
              </c:numCache>
            </c:numRef>
          </c:val>
          <c:extLst>
            <c:ext xmlns:c16="http://schemas.microsoft.com/office/drawing/2014/chart" uri="{C3380CC4-5D6E-409C-BE32-E72D297353CC}">
              <c16:uniqueId val="{00000000-3672-42A1-97FD-EFE28F03B1C7}"/>
            </c:ext>
          </c:extLst>
        </c:ser>
        <c:ser>
          <c:idx val="1"/>
          <c:order val="1"/>
          <c:tx>
            <c:strRef>
              <c:f>'preperation sheet'!$H$3</c:f>
              <c:strCache>
                <c:ptCount val="1"/>
                <c:pt idx="0">
                  <c:v>commants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sheet'!$F$4:$F$5</c:f>
              <c:strCache>
                <c:ptCount val="1"/>
                <c:pt idx="0">
                  <c:v>video</c:v>
                </c:pt>
              </c:strCache>
            </c:strRef>
          </c:cat>
          <c:val>
            <c:numRef>
              <c:f>'preperation sheet'!$H$4:$H$5</c:f>
              <c:numCache>
                <c:formatCode>0</c:formatCode>
                <c:ptCount val="1"/>
                <c:pt idx="0">
                  <c:v>221</c:v>
                </c:pt>
              </c:numCache>
            </c:numRef>
          </c:val>
          <c:extLst>
            <c:ext xmlns:c16="http://schemas.microsoft.com/office/drawing/2014/chart" uri="{C3380CC4-5D6E-409C-BE32-E72D297353CC}">
              <c16:uniqueId val="{00000001-3672-42A1-97FD-EFE28F03B1C7}"/>
            </c:ext>
          </c:extLst>
        </c:ser>
        <c:ser>
          <c:idx val="2"/>
          <c:order val="2"/>
          <c:tx>
            <c:strRef>
              <c:f>'preperation sheet'!$I$3</c:f>
              <c:strCache>
                <c:ptCount val="1"/>
                <c:pt idx="0">
                  <c:v>Average of shares</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sheet'!$F$4:$F$5</c:f>
              <c:strCache>
                <c:ptCount val="1"/>
                <c:pt idx="0">
                  <c:v>video</c:v>
                </c:pt>
              </c:strCache>
            </c:strRef>
          </c:cat>
          <c:val>
            <c:numRef>
              <c:f>'preperation sheet'!$I$4:$I$5</c:f>
              <c:numCache>
                <c:formatCode>0</c:formatCode>
                <c:ptCount val="1"/>
                <c:pt idx="0">
                  <c:v>415</c:v>
                </c:pt>
              </c:numCache>
            </c:numRef>
          </c:val>
          <c:extLst>
            <c:ext xmlns:c16="http://schemas.microsoft.com/office/drawing/2014/chart" uri="{C3380CC4-5D6E-409C-BE32-E72D297353CC}">
              <c16:uniqueId val="{00000002-3672-42A1-97FD-EFE28F03B1C7}"/>
            </c:ext>
          </c:extLst>
        </c:ser>
        <c:dLbls>
          <c:showLegendKey val="0"/>
          <c:showVal val="1"/>
          <c:showCatName val="0"/>
          <c:showSerName val="0"/>
          <c:showPercent val="0"/>
          <c:showBubbleSize val="0"/>
        </c:dLbls>
        <c:gapWidth val="150"/>
        <c:shape val="box"/>
        <c:axId val="589333176"/>
        <c:axId val="589334160"/>
        <c:axId val="0"/>
      </c:bar3DChart>
      <c:catAx>
        <c:axId val="58933317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89334160"/>
        <c:crosses val="autoZero"/>
        <c:auto val="1"/>
        <c:lblAlgn val="ctr"/>
        <c:lblOffset val="100"/>
        <c:noMultiLvlLbl val="0"/>
      </c:catAx>
      <c:valAx>
        <c:axId val="589334160"/>
        <c:scaling>
          <c:orientation val="minMax"/>
        </c:scaling>
        <c:delete val="1"/>
        <c:axPos val="l"/>
        <c:numFmt formatCode="0" sourceLinked="1"/>
        <c:majorTickMark val="none"/>
        <c:minorTickMark val="none"/>
        <c:tickLblPos val="nextTo"/>
        <c:crossAx val="589333176"/>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Entry>
      <c:legendEntry>
        <c:idx val="2"/>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legendEntry>
      <c:layout>
        <c:manualLayout>
          <c:xMode val="edge"/>
          <c:yMode val="edge"/>
          <c:x val="0.1211218669687415"/>
          <c:y val="0.88684903350190825"/>
          <c:w val="0.86620508277474229"/>
          <c:h val="8.6585446179679518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2.xlsx]preperation sheet!PivotTable1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96365795914724E-2"/>
          <c:y val="0.11695906432748537"/>
          <c:w val="0.92007268408170551"/>
          <c:h val="0.64865404982271957"/>
        </c:manualLayout>
      </c:layout>
      <c:barChart>
        <c:barDir val="col"/>
        <c:grouping val="clustered"/>
        <c:varyColors val="0"/>
        <c:ser>
          <c:idx val="0"/>
          <c:order val="0"/>
          <c:tx>
            <c:strRef>
              <c:f>'preperation sheet'!$B$3</c:f>
              <c:strCache>
                <c:ptCount val="1"/>
                <c:pt idx="0">
                  <c:v>Average of shares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sheet'!$A$4:$A$7</c:f>
              <c:strCache>
                <c:ptCount val="3"/>
                <c:pt idx="0">
                  <c:v>Facebook</c:v>
                </c:pt>
                <c:pt idx="1">
                  <c:v>Instagram</c:v>
                </c:pt>
                <c:pt idx="2">
                  <c:v>X</c:v>
                </c:pt>
              </c:strCache>
            </c:strRef>
          </c:cat>
          <c:val>
            <c:numRef>
              <c:f>'preperation sheet'!$B$4:$B$7</c:f>
              <c:numCache>
                <c:formatCode>0</c:formatCode>
                <c:ptCount val="3"/>
                <c:pt idx="0">
                  <c:v>359.11111111111109</c:v>
                </c:pt>
                <c:pt idx="1">
                  <c:v>690.28571428571433</c:v>
                </c:pt>
                <c:pt idx="2">
                  <c:v>211.57142857142858</c:v>
                </c:pt>
              </c:numCache>
            </c:numRef>
          </c:val>
          <c:extLst>
            <c:ext xmlns:c16="http://schemas.microsoft.com/office/drawing/2014/chart" uri="{C3380CC4-5D6E-409C-BE32-E72D297353CC}">
              <c16:uniqueId val="{00000000-1BD2-458C-B7AB-FA4F4DCA654C}"/>
            </c:ext>
          </c:extLst>
        </c:ser>
        <c:ser>
          <c:idx val="1"/>
          <c:order val="1"/>
          <c:tx>
            <c:strRef>
              <c:f>'preperation sheet'!$C$3</c:f>
              <c:strCache>
                <c:ptCount val="1"/>
                <c:pt idx="0">
                  <c:v>Average of likes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sheet'!$A$4:$A$7</c:f>
              <c:strCache>
                <c:ptCount val="3"/>
                <c:pt idx="0">
                  <c:v>Facebook</c:v>
                </c:pt>
                <c:pt idx="1">
                  <c:v>Instagram</c:v>
                </c:pt>
                <c:pt idx="2">
                  <c:v>X</c:v>
                </c:pt>
              </c:strCache>
            </c:strRef>
          </c:cat>
          <c:val>
            <c:numRef>
              <c:f>'preperation sheet'!$C$4:$C$7</c:f>
              <c:numCache>
                <c:formatCode>0</c:formatCode>
                <c:ptCount val="3"/>
                <c:pt idx="0">
                  <c:v>3473.8888888888887</c:v>
                </c:pt>
                <c:pt idx="1">
                  <c:v>3896.7142857142858</c:v>
                </c:pt>
                <c:pt idx="2">
                  <c:v>1187.7142857142858</c:v>
                </c:pt>
              </c:numCache>
            </c:numRef>
          </c:val>
          <c:extLst>
            <c:ext xmlns:c16="http://schemas.microsoft.com/office/drawing/2014/chart" uri="{C3380CC4-5D6E-409C-BE32-E72D297353CC}">
              <c16:uniqueId val="{00000001-1BD2-458C-B7AB-FA4F4DCA654C}"/>
            </c:ext>
          </c:extLst>
        </c:ser>
        <c:ser>
          <c:idx val="2"/>
          <c:order val="2"/>
          <c:tx>
            <c:strRef>
              <c:f>'preperation sheet'!$D$3</c:f>
              <c:strCache>
                <c:ptCount val="1"/>
                <c:pt idx="0">
                  <c:v>Average of comments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sheet'!$A$4:$A$7</c:f>
              <c:strCache>
                <c:ptCount val="3"/>
                <c:pt idx="0">
                  <c:v>Facebook</c:v>
                </c:pt>
                <c:pt idx="1">
                  <c:v>Instagram</c:v>
                </c:pt>
                <c:pt idx="2">
                  <c:v>X</c:v>
                </c:pt>
              </c:strCache>
            </c:strRef>
          </c:cat>
          <c:val>
            <c:numRef>
              <c:f>'preperation sheet'!$D$4:$D$7</c:f>
              <c:numCache>
                <c:formatCode>0</c:formatCode>
                <c:ptCount val="3"/>
                <c:pt idx="0">
                  <c:v>259.44444444444446</c:v>
                </c:pt>
                <c:pt idx="1">
                  <c:v>275.28571428571428</c:v>
                </c:pt>
                <c:pt idx="2">
                  <c:v>117.28571428571429</c:v>
                </c:pt>
              </c:numCache>
            </c:numRef>
          </c:val>
          <c:extLst>
            <c:ext xmlns:c16="http://schemas.microsoft.com/office/drawing/2014/chart" uri="{C3380CC4-5D6E-409C-BE32-E72D297353CC}">
              <c16:uniqueId val="{00000002-1BD2-458C-B7AB-FA4F4DCA654C}"/>
            </c:ext>
          </c:extLst>
        </c:ser>
        <c:dLbls>
          <c:dLblPos val="outEnd"/>
          <c:showLegendKey val="0"/>
          <c:showVal val="1"/>
          <c:showCatName val="0"/>
          <c:showSerName val="0"/>
          <c:showPercent val="0"/>
          <c:showBubbleSize val="0"/>
        </c:dLbls>
        <c:gapWidth val="219"/>
        <c:overlap val="-27"/>
        <c:axId val="497459272"/>
        <c:axId val="497463864"/>
      </c:barChart>
      <c:catAx>
        <c:axId val="497459272"/>
        <c:scaling>
          <c:orientation val="minMax"/>
        </c:scaling>
        <c:delete val="1"/>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97463864"/>
        <c:crosses val="autoZero"/>
        <c:auto val="1"/>
        <c:lblAlgn val="ctr"/>
        <c:lblOffset val="100"/>
        <c:noMultiLvlLbl val="0"/>
      </c:catAx>
      <c:valAx>
        <c:axId val="497463864"/>
        <c:scaling>
          <c:orientation val="minMax"/>
        </c:scaling>
        <c:delete val="1"/>
        <c:axPos val="l"/>
        <c:numFmt formatCode="0" sourceLinked="1"/>
        <c:majorTickMark val="none"/>
        <c:minorTickMark val="none"/>
        <c:tickLblPos val="nextTo"/>
        <c:crossAx val="497459272"/>
        <c:crosses val="autoZero"/>
        <c:crossBetween val="between"/>
      </c:valAx>
      <c:spPr>
        <a:noFill/>
        <a:ln>
          <a:noFill/>
        </a:ln>
        <a:effectLst/>
      </c:spPr>
    </c:plotArea>
    <c:legend>
      <c:legendPos val="b"/>
      <c:legendEntry>
        <c:idx val="2"/>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2.xlsx]preperation sheet!PivotTable2</c:name>
    <c:fmtId val="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'preperation sheet'!$G$3</c:f>
              <c:strCache>
                <c:ptCount val="1"/>
                <c:pt idx="0">
                  <c:v> likes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sheet'!$F$4:$F$5</c:f>
              <c:strCache>
                <c:ptCount val="1"/>
                <c:pt idx="0">
                  <c:v>video</c:v>
                </c:pt>
              </c:strCache>
            </c:strRef>
          </c:cat>
          <c:val>
            <c:numRef>
              <c:f>'preperation sheet'!$G$4:$G$5</c:f>
              <c:numCache>
                <c:formatCode>0</c:formatCode>
                <c:ptCount val="1"/>
                <c:pt idx="0">
                  <c:v>2906.782608695652</c:v>
                </c:pt>
              </c:numCache>
            </c:numRef>
          </c:val>
          <c:extLst>
            <c:ext xmlns:c16="http://schemas.microsoft.com/office/drawing/2014/chart" uri="{C3380CC4-5D6E-409C-BE32-E72D297353CC}">
              <c16:uniqueId val="{00000000-A236-4F30-8707-94898D2C0E40}"/>
            </c:ext>
          </c:extLst>
        </c:ser>
        <c:ser>
          <c:idx val="1"/>
          <c:order val="1"/>
          <c:tx>
            <c:strRef>
              <c:f>'preperation sheet'!$H$3</c:f>
              <c:strCache>
                <c:ptCount val="1"/>
                <c:pt idx="0">
                  <c:v>commants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sheet'!$F$4:$F$5</c:f>
              <c:strCache>
                <c:ptCount val="1"/>
                <c:pt idx="0">
                  <c:v>video</c:v>
                </c:pt>
              </c:strCache>
            </c:strRef>
          </c:cat>
          <c:val>
            <c:numRef>
              <c:f>'preperation sheet'!$H$4:$H$5</c:f>
              <c:numCache>
                <c:formatCode>0</c:formatCode>
                <c:ptCount val="1"/>
                <c:pt idx="0">
                  <c:v>221</c:v>
                </c:pt>
              </c:numCache>
            </c:numRef>
          </c:val>
          <c:extLst>
            <c:ext xmlns:c16="http://schemas.microsoft.com/office/drawing/2014/chart" uri="{C3380CC4-5D6E-409C-BE32-E72D297353CC}">
              <c16:uniqueId val="{00000001-A236-4F30-8707-94898D2C0E40}"/>
            </c:ext>
          </c:extLst>
        </c:ser>
        <c:ser>
          <c:idx val="2"/>
          <c:order val="2"/>
          <c:tx>
            <c:strRef>
              <c:f>'preperation sheet'!$I$3</c:f>
              <c:strCache>
                <c:ptCount val="1"/>
                <c:pt idx="0">
                  <c:v>Average of shares</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sheet'!$F$4:$F$5</c:f>
              <c:strCache>
                <c:ptCount val="1"/>
                <c:pt idx="0">
                  <c:v>video</c:v>
                </c:pt>
              </c:strCache>
            </c:strRef>
          </c:cat>
          <c:val>
            <c:numRef>
              <c:f>'preperation sheet'!$I$4:$I$5</c:f>
              <c:numCache>
                <c:formatCode>0</c:formatCode>
                <c:ptCount val="1"/>
                <c:pt idx="0">
                  <c:v>415</c:v>
                </c:pt>
              </c:numCache>
            </c:numRef>
          </c:val>
          <c:extLst>
            <c:ext xmlns:c16="http://schemas.microsoft.com/office/drawing/2014/chart" uri="{C3380CC4-5D6E-409C-BE32-E72D297353CC}">
              <c16:uniqueId val="{00000002-A236-4F30-8707-94898D2C0E40}"/>
            </c:ext>
          </c:extLst>
        </c:ser>
        <c:dLbls>
          <c:showLegendKey val="0"/>
          <c:showVal val="1"/>
          <c:showCatName val="0"/>
          <c:showSerName val="0"/>
          <c:showPercent val="0"/>
          <c:showBubbleSize val="0"/>
        </c:dLbls>
        <c:gapWidth val="150"/>
        <c:shape val="box"/>
        <c:axId val="589333176"/>
        <c:axId val="589334160"/>
        <c:axId val="0"/>
      </c:bar3DChart>
      <c:catAx>
        <c:axId val="58933317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9334160"/>
        <c:crosses val="autoZero"/>
        <c:auto val="1"/>
        <c:lblAlgn val="ctr"/>
        <c:lblOffset val="100"/>
        <c:noMultiLvlLbl val="0"/>
      </c:catAx>
      <c:valAx>
        <c:axId val="589334160"/>
        <c:scaling>
          <c:orientation val="minMax"/>
        </c:scaling>
        <c:delete val="1"/>
        <c:axPos val="l"/>
        <c:numFmt formatCode="0" sourceLinked="1"/>
        <c:majorTickMark val="none"/>
        <c:minorTickMark val="none"/>
        <c:tickLblPos val="nextTo"/>
        <c:crossAx val="589333176"/>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ayout>
        <c:manualLayout>
          <c:xMode val="edge"/>
          <c:yMode val="edge"/>
          <c:x val="1.4569802862234401E-4"/>
          <c:y val="5.1872483073426593E-3"/>
          <c:w val="0.66394189321225361"/>
          <c:h val="0.175098430263006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2.xlsx]preperation sheet!PivotTable4</c:name>
    <c:fmtId val="15"/>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'preperation sheet'!$L$3</c:f>
              <c:strCache>
                <c:ptCount val="1"/>
                <c:pt idx="0">
                  <c:v>Average of likes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sheet'!$K$4:$K$8</c:f>
              <c:strCache>
                <c:ptCount val="4"/>
                <c:pt idx="0">
                  <c:v>afternoon</c:v>
                </c:pt>
                <c:pt idx="1">
                  <c:v>evening</c:v>
                </c:pt>
                <c:pt idx="2">
                  <c:v>Morning</c:v>
                </c:pt>
                <c:pt idx="3">
                  <c:v>Night</c:v>
                </c:pt>
              </c:strCache>
            </c:strRef>
          </c:cat>
          <c:val>
            <c:numRef>
              <c:f>'preperation sheet'!$L$4:$L$8</c:f>
              <c:numCache>
                <c:formatCode>0</c:formatCode>
                <c:ptCount val="4"/>
                <c:pt idx="0">
                  <c:v>2428.8333333333335</c:v>
                </c:pt>
                <c:pt idx="1">
                  <c:v>3881.6</c:v>
                </c:pt>
                <c:pt idx="2">
                  <c:v>3054.5</c:v>
                </c:pt>
                <c:pt idx="3">
                  <c:v>2424.6666666666665</c:v>
                </c:pt>
              </c:numCache>
            </c:numRef>
          </c:val>
          <c:smooth val="0"/>
          <c:extLst>
            <c:ext xmlns:c16="http://schemas.microsoft.com/office/drawing/2014/chart" uri="{C3380CC4-5D6E-409C-BE32-E72D297353CC}">
              <c16:uniqueId val="{00000000-2056-46A6-A61C-B92ED7F89975}"/>
            </c:ext>
          </c:extLst>
        </c:ser>
        <c:ser>
          <c:idx val="1"/>
          <c:order val="1"/>
          <c:tx>
            <c:strRef>
              <c:f>'preperation sheet'!$M$3</c:f>
              <c:strCache>
                <c:ptCount val="1"/>
                <c:pt idx="0">
                  <c:v>Average of shares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sheet'!$K$4:$K$8</c:f>
              <c:strCache>
                <c:ptCount val="4"/>
                <c:pt idx="0">
                  <c:v>afternoon</c:v>
                </c:pt>
                <c:pt idx="1">
                  <c:v>evening</c:v>
                </c:pt>
                <c:pt idx="2">
                  <c:v>Morning</c:v>
                </c:pt>
                <c:pt idx="3">
                  <c:v>Night</c:v>
                </c:pt>
              </c:strCache>
            </c:strRef>
          </c:cat>
          <c:val>
            <c:numRef>
              <c:f>'preperation sheet'!$M$4:$M$8</c:f>
              <c:numCache>
                <c:formatCode>0</c:formatCode>
                <c:ptCount val="4"/>
                <c:pt idx="0">
                  <c:v>335.83333333333331</c:v>
                </c:pt>
                <c:pt idx="1">
                  <c:v>317.8</c:v>
                </c:pt>
                <c:pt idx="2">
                  <c:v>547.83333333333337</c:v>
                </c:pt>
                <c:pt idx="3">
                  <c:v>442.33333333333331</c:v>
                </c:pt>
              </c:numCache>
            </c:numRef>
          </c:val>
          <c:smooth val="0"/>
          <c:extLst>
            <c:ext xmlns:c16="http://schemas.microsoft.com/office/drawing/2014/chart" uri="{C3380CC4-5D6E-409C-BE32-E72D297353CC}">
              <c16:uniqueId val="{00000001-2056-46A6-A61C-B92ED7F89975}"/>
            </c:ext>
          </c:extLst>
        </c:ser>
        <c:ser>
          <c:idx val="2"/>
          <c:order val="2"/>
          <c:tx>
            <c:strRef>
              <c:f>'preperation sheet'!$N$3</c:f>
              <c:strCache>
                <c:ptCount val="1"/>
                <c:pt idx="0">
                  <c:v>Average of comments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sheet'!$K$4:$K$8</c:f>
              <c:strCache>
                <c:ptCount val="4"/>
                <c:pt idx="0">
                  <c:v>afternoon</c:v>
                </c:pt>
                <c:pt idx="1">
                  <c:v>evening</c:v>
                </c:pt>
                <c:pt idx="2">
                  <c:v>Morning</c:v>
                </c:pt>
                <c:pt idx="3">
                  <c:v>Night</c:v>
                </c:pt>
              </c:strCache>
            </c:strRef>
          </c:cat>
          <c:val>
            <c:numRef>
              <c:f>'preperation sheet'!$N$4:$N$8</c:f>
              <c:numCache>
                <c:formatCode>0</c:formatCode>
                <c:ptCount val="4"/>
                <c:pt idx="0">
                  <c:v>123.16666666666667</c:v>
                </c:pt>
                <c:pt idx="1">
                  <c:v>279.2</c:v>
                </c:pt>
                <c:pt idx="2">
                  <c:v>291.16666666666669</c:v>
                </c:pt>
                <c:pt idx="3">
                  <c:v>200.16666666666666</c:v>
                </c:pt>
              </c:numCache>
            </c:numRef>
          </c:val>
          <c:smooth val="0"/>
          <c:extLst>
            <c:ext xmlns:c16="http://schemas.microsoft.com/office/drawing/2014/chart" uri="{C3380CC4-5D6E-409C-BE32-E72D297353CC}">
              <c16:uniqueId val="{00000002-2056-46A6-A61C-B92ED7F89975}"/>
            </c:ext>
          </c:extLst>
        </c:ser>
        <c:dLbls>
          <c:dLblPos val="t"/>
          <c:showLegendKey val="0"/>
          <c:showVal val="1"/>
          <c:showCatName val="0"/>
          <c:showSerName val="0"/>
          <c:showPercent val="0"/>
          <c:showBubbleSize val="0"/>
        </c:dLbls>
        <c:marker val="1"/>
        <c:smooth val="0"/>
        <c:axId val="446377312"/>
        <c:axId val="446371736"/>
      </c:lineChart>
      <c:catAx>
        <c:axId val="44637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71736"/>
        <c:crosses val="autoZero"/>
        <c:auto val="1"/>
        <c:lblAlgn val="ctr"/>
        <c:lblOffset val="100"/>
        <c:noMultiLvlLbl val="0"/>
      </c:catAx>
      <c:valAx>
        <c:axId val="446371736"/>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Averge</a:t>
                </a:r>
                <a:r>
                  <a:rPr lang="en-IN" baseline="0"/>
                  <a:t> of Engagement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446377312"/>
        <c:crosses val="autoZero"/>
        <c:crossBetween val="between"/>
      </c:valAx>
      <c:spPr>
        <a:noFill/>
        <a:ln>
          <a:noFill/>
        </a:ln>
        <a:effectLst/>
      </c:spPr>
    </c:plotArea>
    <c:legend>
      <c:legendPos val="b"/>
      <c:layout>
        <c:manualLayout>
          <c:xMode val="edge"/>
          <c:yMode val="edge"/>
          <c:x val="1.9801790441714255E-2"/>
          <c:y val="0.75072288767990025"/>
          <c:w val="0.7456310668666255"/>
          <c:h val="0.249277112320099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2.xlsx]preperation sheet!PivotTable3</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'preperation sheet'!$Q$3:$Q$4</c:f>
              <c:strCache>
                <c:ptCount val="1"/>
                <c:pt idx="0">
                  <c:v>negative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sheet'!$P$5:$P$8</c:f>
              <c:strCache>
                <c:ptCount val="3"/>
                <c:pt idx="0">
                  <c:v>Facebook</c:v>
                </c:pt>
                <c:pt idx="1">
                  <c:v>Instagram</c:v>
                </c:pt>
                <c:pt idx="2">
                  <c:v>X</c:v>
                </c:pt>
              </c:strCache>
            </c:strRef>
          </c:cat>
          <c:val>
            <c:numRef>
              <c:f>'preperation sheet'!$Q$5:$Q$8</c:f>
              <c:numCache>
                <c:formatCode>0</c:formatCode>
                <c:ptCount val="3"/>
                <c:pt idx="0">
                  <c:v>1</c:v>
                </c:pt>
                <c:pt idx="1">
                  <c:v>4</c:v>
                </c:pt>
              </c:numCache>
            </c:numRef>
          </c:val>
          <c:extLst>
            <c:ext xmlns:c16="http://schemas.microsoft.com/office/drawing/2014/chart" uri="{C3380CC4-5D6E-409C-BE32-E72D297353CC}">
              <c16:uniqueId val="{00000000-C09D-4E90-8868-E8CBE9BBC09A}"/>
            </c:ext>
          </c:extLst>
        </c:ser>
        <c:ser>
          <c:idx val="1"/>
          <c:order val="1"/>
          <c:tx>
            <c:strRef>
              <c:f>'preperation sheet'!$R$3:$R$4</c:f>
              <c:strCache>
                <c:ptCount val="1"/>
                <c:pt idx="0">
                  <c:v>neutral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sheet'!$P$5:$P$8</c:f>
              <c:strCache>
                <c:ptCount val="3"/>
                <c:pt idx="0">
                  <c:v>Facebook</c:v>
                </c:pt>
                <c:pt idx="1">
                  <c:v>Instagram</c:v>
                </c:pt>
                <c:pt idx="2">
                  <c:v>X</c:v>
                </c:pt>
              </c:strCache>
            </c:strRef>
          </c:cat>
          <c:val>
            <c:numRef>
              <c:f>'preperation sheet'!$R$5:$R$8</c:f>
              <c:numCache>
                <c:formatCode>0</c:formatCode>
                <c:ptCount val="3"/>
                <c:pt idx="0">
                  <c:v>5</c:v>
                </c:pt>
                <c:pt idx="1">
                  <c:v>2</c:v>
                </c:pt>
                <c:pt idx="2">
                  <c:v>2</c:v>
                </c:pt>
              </c:numCache>
            </c:numRef>
          </c:val>
          <c:extLst>
            <c:ext xmlns:c16="http://schemas.microsoft.com/office/drawing/2014/chart" uri="{C3380CC4-5D6E-409C-BE32-E72D297353CC}">
              <c16:uniqueId val="{00000016-517F-4DBF-B92F-8B21961DF9C0}"/>
            </c:ext>
          </c:extLst>
        </c:ser>
        <c:ser>
          <c:idx val="2"/>
          <c:order val="2"/>
          <c:tx>
            <c:strRef>
              <c:f>'preperation sheet'!$S$3:$S$4</c:f>
              <c:strCache>
                <c:ptCount val="1"/>
                <c:pt idx="0">
                  <c:v>positive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'preperation sheet'!$P$5:$P$8</c:f>
              <c:strCache>
                <c:ptCount val="3"/>
                <c:pt idx="0">
                  <c:v>Facebook</c:v>
                </c:pt>
                <c:pt idx="1">
                  <c:v>Instagram</c:v>
                </c:pt>
                <c:pt idx="2">
                  <c:v>X</c:v>
                </c:pt>
              </c:strCache>
            </c:strRef>
          </c:cat>
          <c:val>
            <c:numRef>
              <c:f>'preperation sheet'!$S$5:$S$8</c:f>
              <c:numCache>
                <c:formatCode>0</c:formatCode>
                <c:ptCount val="3"/>
                <c:pt idx="0">
                  <c:v>3</c:v>
                </c:pt>
                <c:pt idx="1">
                  <c:v>1</c:v>
                </c:pt>
                <c:pt idx="2">
                  <c:v>5</c:v>
                </c:pt>
              </c:numCache>
            </c:numRef>
          </c:val>
          <c:extLst>
            <c:ext xmlns:c16="http://schemas.microsoft.com/office/drawing/2014/chart" uri="{C3380CC4-5D6E-409C-BE32-E72D297353CC}">
              <c16:uniqueId val="{00000017-517F-4DBF-B92F-8B21961DF9C0}"/>
            </c:ext>
          </c:extLst>
        </c:ser>
        <c:dLbls>
          <c:dLblPos val="outEnd"/>
          <c:showLegendKey val="0"/>
          <c:showVal val="1"/>
          <c:showCatName val="0"/>
          <c:showSerName val="0"/>
          <c:showPercent val="0"/>
          <c:showBubbleSize val="0"/>
        </c:dLbls>
        <c:gapWidth val="182"/>
        <c:axId val="474369016"/>
        <c:axId val="474376888"/>
      </c:barChart>
      <c:catAx>
        <c:axId val="4743690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376888"/>
        <c:crosses val="autoZero"/>
        <c:auto val="1"/>
        <c:lblAlgn val="ctr"/>
        <c:lblOffset val="100"/>
        <c:noMultiLvlLbl val="0"/>
      </c:catAx>
      <c:valAx>
        <c:axId val="474376888"/>
        <c:scaling>
          <c:orientation val="minMax"/>
        </c:scaling>
        <c:delete val="1"/>
        <c:axPos val="b"/>
        <c:numFmt formatCode="0" sourceLinked="1"/>
        <c:majorTickMark val="out"/>
        <c:minorTickMark val="none"/>
        <c:tickLblPos val="nextTo"/>
        <c:crossAx val="474369016"/>
        <c:crosses val="autoZero"/>
        <c:crossBetween val="between"/>
      </c:valAx>
      <c:spPr>
        <a:noFill/>
        <a:ln>
          <a:noFill/>
        </a:ln>
        <a:effectLst/>
      </c:spPr>
    </c:plotArea>
    <c:legend>
      <c:legendPos val="b"/>
      <c:legendEntry>
        <c:idx val="2"/>
        <c:txPr>
          <a:bodyPr rot="0" spcFirstLastPara="1" vertOverflow="ellipsis" vert="horz" wrap="square" anchor="ctr" anchorCtr="1"/>
          <a:lstStyle/>
          <a:p>
            <a:pPr>
              <a:defRPr sz="900" b="0" i="0" u="none" strike="noStrike" kern="1200" cap="none" spc="0" baseline="0">
                <a:ln w="0">
                  <a:noFill/>
                </a:ln>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chart" Target="../charts/chart5.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15876</xdr:colOff>
      <xdr:row>0</xdr:row>
      <xdr:rowOff>77506</xdr:rowOff>
    </xdr:from>
    <xdr:to>
      <xdr:col>22</xdr:col>
      <xdr:colOff>381000</xdr:colOff>
      <xdr:row>6</xdr:row>
      <xdr:rowOff>27080</xdr:rowOff>
    </xdr:to>
    <xdr:sp macro="" textlink="">
      <xdr:nvSpPr>
        <xdr:cNvPr id="2" name="Rectangle: Rounded Corners 1">
          <a:extLst>
            <a:ext uri="{FF2B5EF4-FFF2-40B4-BE49-F238E27FC236}">
              <a16:creationId xmlns:a16="http://schemas.microsoft.com/office/drawing/2014/main" id="{91527FE8-353C-40AF-9270-8622A96ECDBB}"/>
            </a:ext>
          </a:extLst>
        </xdr:cNvPr>
        <xdr:cNvSpPr/>
      </xdr:nvSpPr>
      <xdr:spPr>
        <a:xfrm>
          <a:off x="15876" y="77506"/>
          <a:ext cx="17414874" cy="109257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Arial" panose="020B0604020202020204" pitchFamily="34" charset="0"/>
            <a:cs typeface="Arial" panose="020B0604020202020204" pitchFamily="34" charset="0"/>
          </a:endParaRPr>
        </a:p>
      </xdr:txBody>
    </xdr:sp>
    <xdr:clientData/>
  </xdr:twoCellAnchor>
  <xdr:twoCellAnchor>
    <xdr:from>
      <xdr:col>0</xdr:col>
      <xdr:colOff>0</xdr:colOff>
      <xdr:row>6</xdr:row>
      <xdr:rowOff>79547</xdr:rowOff>
    </xdr:from>
    <xdr:to>
      <xdr:col>4</xdr:col>
      <xdr:colOff>700478</xdr:colOff>
      <xdr:row>14</xdr:row>
      <xdr:rowOff>94724</xdr:rowOff>
    </xdr:to>
    <xdr:sp macro="" textlink="">
      <xdr:nvSpPr>
        <xdr:cNvPr id="7" name="Rectangle: Rounded Corners 6">
          <a:extLst>
            <a:ext uri="{FF2B5EF4-FFF2-40B4-BE49-F238E27FC236}">
              <a16:creationId xmlns:a16="http://schemas.microsoft.com/office/drawing/2014/main" id="{906EAA77-F599-4B38-B42A-19F7A052FBEC}"/>
            </a:ext>
          </a:extLst>
        </xdr:cNvPr>
        <xdr:cNvSpPr/>
      </xdr:nvSpPr>
      <xdr:spPr>
        <a:xfrm>
          <a:off x="0" y="1222547"/>
          <a:ext cx="3605603" cy="153917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14009</xdr:colOff>
      <xdr:row>6</xdr:row>
      <xdr:rowOff>70036</xdr:rowOff>
    </xdr:from>
    <xdr:to>
      <xdr:col>8</xdr:col>
      <xdr:colOff>308274</xdr:colOff>
      <xdr:row>14</xdr:row>
      <xdr:rowOff>85213</xdr:rowOff>
    </xdr:to>
    <xdr:sp macro="" textlink="">
      <xdr:nvSpPr>
        <xdr:cNvPr id="10" name="Rectangle: Rounded Corners 9">
          <a:extLst>
            <a:ext uri="{FF2B5EF4-FFF2-40B4-BE49-F238E27FC236}">
              <a16:creationId xmlns:a16="http://schemas.microsoft.com/office/drawing/2014/main" id="{7CBEDA57-91B5-4E98-800A-BA18554757CD}"/>
            </a:ext>
          </a:extLst>
        </xdr:cNvPr>
        <xdr:cNvSpPr/>
      </xdr:nvSpPr>
      <xdr:spPr>
        <a:xfrm>
          <a:off x="3669928" y="1246654"/>
          <a:ext cx="3600000" cy="1584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364192</xdr:colOff>
      <xdr:row>6</xdr:row>
      <xdr:rowOff>84042</xdr:rowOff>
    </xdr:from>
    <xdr:to>
      <xdr:col>11</xdr:col>
      <xdr:colOff>1106692</xdr:colOff>
      <xdr:row>14</xdr:row>
      <xdr:rowOff>99219</xdr:rowOff>
    </xdr:to>
    <xdr:sp macro="" textlink="">
      <xdr:nvSpPr>
        <xdr:cNvPr id="11" name="Rectangle: Rounded Corners 10">
          <a:extLst>
            <a:ext uri="{FF2B5EF4-FFF2-40B4-BE49-F238E27FC236}">
              <a16:creationId xmlns:a16="http://schemas.microsoft.com/office/drawing/2014/main" id="{63096194-B63D-4A72-A20D-6670B6ECC3A3}"/>
            </a:ext>
          </a:extLst>
        </xdr:cNvPr>
        <xdr:cNvSpPr/>
      </xdr:nvSpPr>
      <xdr:spPr>
        <a:xfrm>
          <a:off x="7325846" y="1260660"/>
          <a:ext cx="3600000" cy="1584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a:t>
          </a:r>
        </a:p>
      </xdr:txBody>
    </xdr:sp>
    <xdr:clientData/>
  </xdr:twoCellAnchor>
  <xdr:twoCellAnchor>
    <xdr:from>
      <xdr:col>0</xdr:col>
      <xdr:colOff>28016</xdr:colOff>
      <xdr:row>6</xdr:row>
      <xdr:rowOff>59936</xdr:rowOff>
    </xdr:from>
    <xdr:to>
      <xdr:col>2</xdr:col>
      <xdr:colOff>95295</xdr:colOff>
      <xdr:row>14</xdr:row>
      <xdr:rowOff>99219</xdr:rowOff>
    </xdr:to>
    <xdr:sp macro="" textlink="">
      <xdr:nvSpPr>
        <xdr:cNvPr id="13" name="Rectangle: Rounded Corners 12">
          <a:extLst>
            <a:ext uri="{FF2B5EF4-FFF2-40B4-BE49-F238E27FC236}">
              <a16:creationId xmlns:a16="http://schemas.microsoft.com/office/drawing/2014/main" id="{D121FC0A-3967-435A-8B21-88A627DE7056}"/>
            </a:ext>
          </a:extLst>
        </xdr:cNvPr>
        <xdr:cNvSpPr/>
      </xdr:nvSpPr>
      <xdr:spPr>
        <a:xfrm>
          <a:off x="28016" y="1162831"/>
          <a:ext cx="1437542" cy="1509809"/>
        </a:xfrm>
        <a:prstGeom prst="roundRect">
          <a:avLst/>
        </a:prstGeom>
        <a:solidFill>
          <a:srgbClr val="EE92D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70C0"/>
            </a:solidFill>
          </a:endParaRPr>
        </a:p>
      </xdr:txBody>
    </xdr:sp>
    <xdr:clientData/>
  </xdr:twoCellAnchor>
  <xdr:twoCellAnchor>
    <xdr:from>
      <xdr:col>5</xdr:col>
      <xdr:colOff>28016</xdr:colOff>
      <xdr:row>6</xdr:row>
      <xdr:rowOff>42023</xdr:rowOff>
    </xdr:from>
    <xdr:to>
      <xdr:col>6</xdr:col>
      <xdr:colOff>445479</xdr:colOff>
      <xdr:row>14</xdr:row>
      <xdr:rowOff>70038</xdr:rowOff>
    </xdr:to>
    <xdr:sp macro="" textlink="">
      <xdr:nvSpPr>
        <xdr:cNvPr id="14" name="Rectangle: Rounded Corners 13">
          <a:extLst>
            <a:ext uri="{FF2B5EF4-FFF2-40B4-BE49-F238E27FC236}">
              <a16:creationId xmlns:a16="http://schemas.microsoft.com/office/drawing/2014/main" id="{4B87F1EF-7EF5-43B8-8A05-06D381EF01EF}"/>
            </a:ext>
          </a:extLst>
        </xdr:cNvPr>
        <xdr:cNvSpPr/>
      </xdr:nvSpPr>
      <xdr:spPr>
        <a:xfrm>
          <a:off x="3683935" y="1218641"/>
          <a:ext cx="1440000" cy="1596838"/>
        </a:xfrm>
        <a:prstGeom prst="roundRect">
          <a:avLst/>
        </a:prstGeom>
        <a:solidFill>
          <a:schemeClr val="accent3">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70C0"/>
            </a:solidFill>
          </a:endParaRPr>
        </a:p>
      </xdr:txBody>
    </xdr:sp>
    <xdr:clientData/>
  </xdr:twoCellAnchor>
  <xdr:twoCellAnchor>
    <xdr:from>
      <xdr:col>8</xdr:col>
      <xdr:colOff>364192</xdr:colOff>
      <xdr:row>6</xdr:row>
      <xdr:rowOff>70034</xdr:rowOff>
    </xdr:from>
    <xdr:to>
      <xdr:col>9</xdr:col>
      <xdr:colOff>305405</xdr:colOff>
      <xdr:row>14</xdr:row>
      <xdr:rowOff>85211</xdr:rowOff>
    </xdr:to>
    <xdr:sp macro="" textlink="">
      <xdr:nvSpPr>
        <xdr:cNvPr id="15" name="Rectangle: Rounded Corners 14">
          <a:extLst>
            <a:ext uri="{FF2B5EF4-FFF2-40B4-BE49-F238E27FC236}">
              <a16:creationId xmlns:a16="http://schemas.microsoft.com/office/drawing/2014/main" id="{33C0B1B0-41F6-4319-B484-2C7E1293E887}"/>
            </a:ext>
          </a:extLst>
        </xdr:cNvPr>
        <xdr:cNvSpPr/>
      </xdr:nvSpPr>
      <xdr:spPr>
        <a:xfrm>
          <a:off x="7325846" y="1246652"/>
          <a:ext cx="1440000" cy="1584000"/>
        </a:xfrm>
        <a:prstGeom prst="roundRect">
          <a:avLst/>
        </a:prstGeom>
        <a:solidFill>
          <a:schemeClr val="bg1">
            <a:lumMod val="6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476250</xdr:colOff>
      <xdr:row>8</xdr:row>
      <xdr:rowOff>151193</xdr:rowOff>
    </xdr:from>
    <xdr:to>
      <xdr:col>6</xdr:col>
      <xdr:colOff>63317</xdr:colOff>
      <xdr:row>11</xdr:row>
      <xdr:rowOff>174875</xdr:rowOff>
    </xdr:to>
    <xdr:pic>
      <xdr:nvPicPr>
        <xdr:cNvPr id="20" name="Picture 19">
          <a:extLst>
            <a:ext uri="{FF2B5EF4-FFF2-40B4-BE49-F238E27FC236}">
              <a16:creationId xmlns:a16="http://schemas.microsoft.com/office/drawing/2014/main" id="{BBA7E94A-7E1F-4F76-8900-374F6B9F1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52566" y="1621719"/>
          <a:ext cx="623119" cy="575130"/>
        </a:xfrm>
        <a:prstGeom prst="rect">
          <a:avLst/>
        </a:prstGeom>
      </xdr:spPr>
    </xdr:pic>
    <xdr:clientData/>
  </xdr:twoCellAnchor>
  <xdr:twoCellAnchor editAs="oneCell">
    <xdr:from>
      <xdr:col>0</xdr:col>
      <xdr:colOff>392237</xdr:colOff>
      <xdr:row>8</xdr:row>
      <xdr:rowOff>182098</xdr:rowOff>
    </xdr:from>
    <xdr:to>
      <xdr:col>1</xdr:col>
      <xdr:colOff>389753</xdr:colOff>
      <xdr:row>12</xdr:row>
      <xdr:rowOff>1</xdr:rowOff>
    </xdr:to>
    <xdr:pic>
      <xdr:nvPicPr>
        <xdr:cNvPr id="22" name="Picture 21">
          <a:extLst>
            <a:ext uri="{FF2B5EF4-FFF2-40B4-BE49-F238E27FC236}">
              <a16:creationId xmlns:a16="http://schemas.microsoft.com/office/drawing/2014/main" id="{F8EFB53E-FFA3-4B28-BF28-00AF2E4D7EC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92237" y="1750922"/>
          <a:ext cx="641854" cy="602314"/>
        </a:xfrm>
        <a:prstGeom prst="rect">
          <a:avLst/>
        </a:prstGeom>
      </xdr:spPr>
    </xdr:pic>
    <xdr:clientData/>
  </xdr:twoCellAnchor>
  <xdr:twoCellAnchor editAs="oneCell">
    <xdr:from>
      <xdr:col>8</xdr:col>
      <xdr:colOff>840445</xdr:colOff>
      <xdr:row>9</xdr:row>
      <xdr:rowOff>23645</xdr:rowOff>
    </xdr:from>
    <xdr:to>
      <xdr:col>8</xdr:col>
      <xdr:colOff>1348005</xdr:colOff>
      <xdr:row>11</xdr:row>
      <xdr:rowOff>99439</xdr:rowOff>
    </xdr:to>
    <xdr:pic>
      <xdr:nvPicPr>
        <xdr:cNvPr id="24" name="Picture 23">
          <a:extLst>
            <a:ext uri="{FF2B5EF4-FFF2-40B4-BE49-F238E27FC236}">
              <a16:creationId xmlns:a16="http://schemas.microsoft.com/office/drawing/2014/main" id="{C4AC1485-E886-492B-93CF-1F7F9F585EE8}"/>
            </a:ext>
          </a:extLst>
        </xdr:cNvPr>
        <xdr:cNvPicPr>
          <a:picLocks noChangeAspect="1"/>
        </xdr:cNvPicPr>
      </xdr:nvPicPr>
      <xdr:blipFill>
        <a:blip xmlns:r="http://schemas.openxmlformats.org/officeDocument/2006/relationships" r:embed="rId3" cstate="print">
          <a:duotone>
            <a:prstClr val="black"/>
            <a:schemeClr val="bg1">
              <a:tint val="45000"/>
              <a:satMod val="400000"/>
            </a:schemeClr>
          </a:duotone>
          <a:extLst>
            <a:ext uri="{28A0092B-C50C-407E-A947-70E740481C1C}">
              <a14:useLocalDpi xmlns:a14="http://schemas.microsoft.com/office/drawing/2010/main" val="0"/>
            </a:ext>
          </a:extLst>
        </a:blip>
        <a:stretch>
          <a:fillRect/>
        </a:stretch>
      </xdr:blipFill>
      <xdr:spPr>
        <a:xfrm>
          <a:off x="7842156" y="1677987"/>
          <a:ext cx="507560" cy="443426"/>
        </a:xfrm>
        <a:prstGeom prst="rect">
          <a:avLst/>
        </a:prstGeom>
      </xdr:spPr>
    </xdr:pic>
    <xdr:clientData/>
  </xdr:twoCellAnchor>
  <xdr:twoCellAnchor>
    <xdr:from>
      <xdr:col>2</xdr:col>
      <xdr:colOff>280144</xdr:colOff>
      <xdr:row>6</xdr:row>
      <xdr:rowOff>25212</xdr:rowOff>
    </xdr:from>
    <xdr:to>
      <xdr:col>4</xdr:col>
      <xdr:colOff>70034</xdr:colOff>
      <xdr:row>14</xdr:row>
      <xdr:rowOff>47625</xdr:rowOff>
    </xdr:to>
    <xdr:grpSp>
      <xdr:nvGrpSpPr>
        <xdr:cNvPr id="39" name="Group 38">
          <a:extLst>
            <a:ext uri="{FF2B5EF4-FFF2-40B4-BE49-F238E27FC236}">
              <a16:creationId xmlns:a16="http://schemas.microsoft.com/office/drawing/2014/main" id="{E47F2D06-F503-43F0-BEBF-D1AC1E89902C}"/>
            </a:ext>
          </a:extLst>
        </xdr:cNvPr>
        <xdr:cNvGrpSpPr/>
      </xdr:nvGrpSpPr>
      <xdr:grpSpPr>
        <a:xfrm>
          <a:off x="1661269" y="1168212"/>
          <a:ext cx="1313890" cy="1546413"/>
          <a:chOff x="1554814" y="1162610"/>
          <a:chExt cx="1316691" cy="1596839"/>
        </a:xfrm>
      </xdr:grpSpPr>
      <xdr:sp macro="" textlink="">
        <xdr:nvSpPr>
          <xdr:cNvPr id="25" name="TextBox 24">
            <a:extLst>
              <a:ext uri="{FF2B5EF4-FFF2-40B4-BE49-F238E27FC236}">
                <a16:creationId xmlns:a16="http://schemas.microsoft.com/office/drawing/2014/main" id="{ED2FA85A-1D00-4CA3-B82D-0FB6E1DD370B}"/>
              </a:ext>
            </a:extLst>
          </xdr:cNvPr>
          <xdr:cNvSpPr txBox="1"/>
        </xdr:nvSpPr>
        <xdr:spPr>
          <a:xfrm>
            <a:off x="1554817" y="1162610"/>
            <a:ext cx="1176617" cy="322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cap="none" spc="0">
                <a:ln w="0"/>
                <a:solidFill>
                  <a:sysClr val="windowText" lastClr="000000"/>
                </a:solidFill>
                <a:effectLst>
                  <a:outerShdw blurRad="38100" dist="19050" dir="2700000" algn="tl" rotWithShape="0">
                    <a:schemeClr val="dk1">
                      <a:alpha val="40000"/>
                    </a:schemeClr>
                  </a:outerShdw>
                </a:effectLst>
              </a:rPr>
              <a:t>LIKES</a:t>
            </a:r>
            <a:endParaRPr lang="en-IN" sz="1400" b="1">
              <a:solidFill>
                <a:sysClr val="windowText" lastClr="000000"/>
              </a:solidFill>
            </a:endParaRPr>
          </a:p>
          <a:p>
            <a:endParaRPr lang="en-IN" sz="1600" b="1">
              <a:solidFill>
                <a:srgbClr val="002060"/>
              </a:solidFill>
            </a:endParaRPr>
          </a:p>
          <a:p>
            <a:endParaRPr lang="en-IN" sz="1600" b="1">
              <a:solidFill>
                <a:srgbClr val="002060"/>
              </a:solidFill>
            </a:endParaRPr>
          </a:p>
        </xdr:txBody>
      </xdr:sp>
      <xdr:sp macro="" textlink="">
        <xdr:nvSpPr>
          <xdr:cNvPr id="27" name="TextBox 26">
            <a:extLst>
              <a:ext uri="{FF2B5EF4-FFF2-40B4-BE49-F238E27FC236}">
                <a16:creationId xmlns:a16="http://schemas.microsoft.com/office/drawing/2014/main" id="{BA005EDF-9947-4EB2-A62B-DC34DA05BA44}"/>
              </a:ext>
            </a:extLst>
          </xdr:cNvPr>
          <xdr:cNvSpPr txBox="1"/>
        </xdr:nvSpPr>
        <xdr:spPr>
          <a:xfrm>
            <a:off x="1554816" y="1400734"/>
            <a:ext cx="728382" cy="280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ysClr val="windowText" lastClr="000000"/>
                </a:solidFill>
              </a:rPr>
              <a:t>27277</a:t>
            </a:r>
          </a:p>
        </xdr:txBody>
      </xdr:sp>
      <xdr:sp macro="" textlink="">
        <xdr:nvSpPr>
          <xdr:cNvPr id="28" name="TextBox 27">
            <a:extLst>
              <a:ext uri="{FF2B5EF4-FFF2-40B4-BE49-F238E27FC236}">
                <a16:creationId xmlns:a16="http://schemas.microsoft.com/office/drawing/2014/main" id="{E88769CB-8692-4E03-B85B-DE31F7A22B23}"/>
              </a:ext>
            </a:extLst>
          </xdr:cNvPr>
          <xdr:cNvSpPr txBox="1"/>
        </xdr:nvSpPr>
        <xdr:spPr>
          <a:xfrm>
            <a:off x="1554814" y="1694890"/>
            <a:ext cx="1316691" cy="336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ysClr val="windowText" lastClr="000000"/>
                </a:solidFill>
              </a:rPr>
              <a:t>COMMENTS</a:t>
            </a:r>
          </a:p>
          <a:p>
            <a:endParaRPr lang="en-IN" sz="1600" b="1">
              <a:solidFill>
                <a:srgbClr val="002060"/>
              </a:solidFill>
            </a:endParaRPr>
          </a:p>
        </xdr:txBody>
      </xdr:sp>
      <xdr:sp macro="" textlink="">
        <xdr:nvSpPr>
          <xdr:cNvPr id="29" name="TextBox 28">
            <a:extLst>
              <a:ext uri="{FF2B5EF4-FFF2-40B4-BE49-F238E27FC236}">
                <a16:creationId xmlns:a16="http://schemas.microsoft.com/office/drawing/2014/main" id="{577589C2-6885-4C8B-B04C-3E5FAEE2B37D}"/>
              </a:ext>
            </a:extLst>
          </xdr:cNvPr>
          <xdr:cNvSpPr txBox="1"/>
        </xdr:nvSpPr>
        <xdr:spPr>
          <a:xfrm>
            <a:off x="1568827" y="1933017"/>
            <a:ext cx="672352" cy="2661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ysClr val="windowText" lastClr="000000"/>
                </a:solidFill>
              </a:rPr>
              <a:t>1927</a:t>
            </a:r>
          </a:p>
          <a:p>
            <a:endParaRPr lang="en-IN" sz="1400" b="1">
              <a:solidFill>
                <a:sysClr val="windowText" lastClr="000000"/>
              </a:solidFill>
            </a:endParaRPr>
          </a:p>
        </xdr:txBody>
      </xdr:sp>
      <xdr:sp macro="" textlink="">
        <xdr:nvSpPr>
          <xdr:cNvPr id="30" name="TextBox 29">
            <a:extLst>
              <a:ext uri="{FF2B5EF4-FFF2-40B4-BE49-F238E27FC236}">
                <a16:creationId xmlns:a16="http://schemas.microsoft.com/office/drawing/2014/main" id="{C0D2FB5B-07C0-4836-8BEE-372887E6F116}"/>
              </a:ext>
            </a:extLst>
          </xdr:cNvPr>
          <xdr:cNvSpPr txBox="1"/>
        </xdr:nvSpPr>
        <xdr:spPr>
          <a:xfrm>
            <a:off x="1568823" y="2213161"/>
            <a:ext cx="868457" cy="270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ysClr val="windowText" lastClr="000000"/>
                </a:solidFill>
              </a:rPr>
              <a:t>SHARES</a:t>
            </a:r>
          </a:p>
          <a:p>
            <a:endParaRPr lang="en-IN" sz="1600" b="1">
              <a:solidFill>
                <a:srgbClr val="00004F"/>
              </a:solidFill>
            </a:endParaRPr>
          </a:p>
        </xdr:txBody>
      </xdr:sp>
      <xdr:sp macro="" textlink="">
        <xdr:nvSpPr>
          <xdr:cNvPr id="31" name="TextBox 30">
            <a:extLst>
              <a:ext uri="{FF2B5EF4-FFF2-40B4-BE49-F238E27FC236}">
                <a16:creationId xmlns:a16="http://schemas.microsoft.com/office/drawing/2014/main" id="{8F92D5BC-2A46-4537-AC3A-1ADB652A5220}"/>
              </a:ext>
            </a:extLst>
          </xdr:cNvPr>
          <xdr:cNvSpPr txBox="1"/>
        </xdr:nvSpPr>
        <xdr:spPr>
          <a:xfrm>
            <a:off x="1596839" y="2507315"/>
            <a:ext cx="686360" cy="252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ysClr val="windowText" lastClr="000000"/>
                </a:solidFill>
              </a:rPr>
              <a:t>4832</a:t>
            </a:r>
          </a:p>
        </xdr:txBody>
      </xdr:sp>
    </xdr:grpSp>
    <xdr:clientData/>
  </xdr:twoCellAnchor>
  <xdr:twoCellAnchor>
    <xdr:from>
      <xdr:col>6</xdr:col>
      <xdr:colOff>602316</xdr:colOff>
      <xdr:row>5</xdr:row>
      <xdr:rowOff>182094</xdr:rowOff>
    </xdr:from>
    <xdr:to>
      <xdr:col>7</xdr:col>
      <xdr:colOff>686360</xdr:colOff>
      <xdr:row>14</xdr:row>
      <xdr:rowOff>14007</xdr:rowOff>
    </xdr:to>
    <xdr:grpSp>
      <xdr:nvGrpSpPr>
        <xdr:cNvPr id="40" name="Group 39">
          <a:extLst>
            <a:ext uri="{FF2B5EF4-FFF2-40B4-BE49-F238E27FC236}">
              <a16:creationId xmlns:a16="http://schemas.microsoft.com/office/drawing/2014/main" id="{839FF140-8B46-4DCB-AAE7-06BA51B5FE54}"/>
            </a:ext>
          </a:extLst>
        </xdr:cNvPr>
        <xdr:cNvGrpSpPr/>
      </xdr:nvGrpSpPr>
      <xdr:grpSpPr>
        <a:xfrm>
          <a:off x="5301316" y="1134594"/>
          <a:ext cx="1306419" cy="1546413"/>
          <a:chOff x="1554814" y="1162610"/>
          <a:chExt cx="1316691" cy="1596839"/>
        </a:xfrm>
      </xdr:grpSpPr>
      <xdr:sp macro="" textlink="">
        <xdr:nvSpPr>
          <xdr:cNvPr id="41" name="TextBox 40">
            <a:extLst>
              <a:ext uri="{FF2B5EF4-FFF2-40B4-BE49-F238E27FC236}">
                <a16:creationId xmlns:a16="http://schemas.microsoft.com/office/drawing/2014/main" id="{2B3D91C3-D212-46AB-B8C2-9183D9662561}"/>
              </a:ext>
            </a:extLst>
          </xdr:cNvPr>
          <xdr:cNvSpPr txBox="1"/>
        </xdr:nvSpPr>
        <xdr:spPr>
          <a:xfrm>
            <a:off x="1554817" y="1162610"/>
            <a:ext cx="1176617" cy="322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ysClr val="windowText" lastClr="000000"/>
                </a:solidFill>
              </a:rPr>
              <a:t>LIKES</a:t>
            </a:r>
          </a:p>
          <a:p>
            <a:endParaRPr lang="en-IN" sz="1600" b="1">
              <a:solidFill>
                <a:srgbClr val="002060"/>
              </a:solidFill>
            </a:endParaRPr>
          </a:p>
          <a:p>
            <a:endParaRPr lang="en-IN" sz="1600" b="1">
              <a:solidFill>
                <a:srgbClr val="002060"/>
              </a:solidFill>
            </a:endParaRPr>
          </a:p>
        </xdr:txBody>
      </xdr:sp>
      <xdr:sp macro="" textlink="">
        <xdr:nvSpPr>
          <xdr:cNvPr id="42" name="TextBox 41">
            <a:extLst>
              <a:ext uri="{FF2B5EF4-FFF2-40B4-BE49-F238E27FC236}">
                <a16:creationId xmlns:a16="http://schemas.microsoft.com/office/drawing/2014/main" id="{78D7DAAF-2C51-49C6-9D64-FD02488329B2}"/>
              </a:ext>
            </a:extLst>
          </xdr:cNvPr>
          <xdr:cNvSpPr txBox="1"/>
        </xdr:nvSpPr>
        <xdr:spPr>
          <a:xfrm>
            <a:off x="1554816" y="1400734"/>
            <a:ext cx="728382" cy="280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ysClr val="windowText" lastClr="000000"/>
                </a:solidFill>
              </a:rPr>
              <a:t>31265</a:t>
            </a:r>
          </a:p>
        </xdr:txBody>
      </xdr:sp>
      <xdr:sp macro="" textlink="">
        <xdr:nvSpPr>
          <xdr:cNvPr id="43" name="TextBox 42">
            <a:extLst>
              <a:ext uri="{FF2B5EF4-FFF2-40B4-BE49-F238E27FC236}">
                <a16:creationId xmlns:a16="http://schemas.microsoft.com/office/drawing/2014/main" id="{9E0DA78F-7736-44C8-9218-24F089F26562}"/>
              </a:ext>
            </a:extLst>
          </xdr:cNvPr>
          <xdr:cNvSpPr txBox="1"/>
        </xdr:nvSpPr>
        <xdr:spPr>
          <a:xfrm>
            <a:off x="1554814" y="1694890"/>
            <a:ext cx="1316691" cy="336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ysClr val="windowText" lastClr="000000"/>
                </a:solidFill>
              </a:rPr>
              <a:t>COMMENTS</a:t>
            </a:r>
          </a:p>
          <a:p>
            <a:endParaRPr lang="en-IN" sz="1600" b="1">
              <a:solidFill>
                <a:srgbClr val="002060"/>
              </a:solidFill>
            </a:endParaRPr>
          </a:p>
        </xdr:txBody>
      </xdr:sp>
      <xdr:sp macro="" textlink="">
        <xdr:nvSpPr>
          <xdr:cNvPr id="44" name="TextBox 43">
            <a:extLst>
              <a:ext uri="{FF2B5EF4-FFF2-40B4-BE49-F238E27FC236}">
                <a16:creationId xmlns:a16="http://schemas.microsoft.com/office/drawing/2014/main" id="{BB8DEE57-B75E-45D5-8094-5DB67BEA47BD}"/>
              </a:ext>
            </a:extLst>
          </xdr:cNvPr>
          <xdr:cNvSpPr txBox="1"/>
        </xdr:nvSpPr>
        <xdr:spPr>
          <a:xfrm>
            <a:off x="1568827" y="1933017"/>
            <a:ext cx="672352" cy="2661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ysClr val="windowText" lastClr="000000"/>
                </a:solidFill>
              </a:rPr>
              <a:t>2335</a:t>
            </a:r>
          </a:p>
          <a:p>
            <a:endParaRPr lang="en-IN" sz="1600" b="1">
              <a:solidFill>
                <a:srgbClr val="002060"/>
              </a:solidFill>
            </a:endParaRPr>
          </a:p>
        </xdr:txBody>
      </xdr:sp>
      <xdr:sp macro="" textlink="">
        <xdr:nvSpPr>
          <xdr:cNvPr id="45" name="TextBox 44">
            <a:extLst>
              <a:ext uri="{FF2B5EF4-FFF2-40B4-BE49-F238E27FC236}">
                <a16:creationId xmlns:a16="http://schemas.microsoft.com/office/drawing/2014/main" id="{83E5646E-F8F2-427D-B5C7-3E60ACD73673}"/>
              </a:ext>
            </a:extLst>
          </xdr:cNvPr>
          <xdr:cNvSpPr txBox="1"/>
        </xdr:nvSpPr>
        <xdr:spPr>
          <a:xfrm>
            <a:off x="1568823" y="2213161"/>
            <a:ext cx="868457" cy="270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ysClr val="windowText" lastClr="000000"/>
                </a:solidFill>
              </a:rPr>
              <a:t>SHARES</a:t>
            </a:r>
          </a:p>
          <a:p>
            <a:endParaRPr lang="en-IN" sz="1600" b="1">
              <a:solidFill>
                <a:srgbClr val="00004F"/>
              </a:solidFill>
            </a:endParaRPr>
          </a:p>
        </xdr:txBody>
      </xdr:sp>
      <xdr:sp macro="" textlink="">
        <xdr:nvSpPr>
          <xdr:cNvPr id="46" name="TextBox 45">
            <a:extLst>
              <a:ext uri="{FF2B5EF4-FFF2-40B4-BE49-F238E27FC236}">
                <a16:creationId xmlns:a16="http://schemas.microsoft.com/office/drawing/2014/main" id="{71EC5F74-56DE-40A3-BF34-37ED5318AA4C}"/>
              </a:ext>
            </a:extLst>
          </xdr:cNvPr>
          <xdr:cNvSpPr txBox="1"/>
        </xdr:nvSpPr>
        <xdr:spPr>
          <a:xfrm>
            <a:off x="1596839" y="2507315"/>
            <a:ext cx="686360" cy="252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ysClr val="windowText" lastClr="000000"/>
                </a:solidFill>
              </a:rPr>
              <a:t>3232</a:t>
            </a:r>
          </a:p>
        </xdr:txBody>
      </xdr:sp>
    </xdr:grpSp>
    <xdr:clientData/>
  </xdr:twoCellAnchor>
  <xdr:twoCellAnchor>
    <xdr:from>
      <xdr:col>9</xdr:col>
      <xdr:colOff>532281</xdr:colOff>
      <xdr:row>6</xdr:row>
      <xdr:rowOff>-1</xdr:rowOff>
    </xdr:from>
    <xdr:to>
      <xdr:col>11</xdr:col>
      <xdr:colOff>490259</xdr:colOff>
      <xdr:row>14</xdr:row>
      <xdr:rowOff>28015</xdr:rowOff>
    </xdr:to>
    <xdr:grpSp>
      <xdr:nvGrpSpPr>
        <xdr:cNvPr id="47" name="Group 46">
          <a:extLst>
            <a:ext uri="{FF2B5EF4-FFF2-40B4-BE49-F238E27FC236}">
              <a16:creationId xmlns:a16="http://schemas.microsoft.com/office/drawing/2014/main" id="{D889301E-2F3A-4E9D-A25D-60A9CB33E215}"/>
            </a:ext>
          </a:extLst>
        </xdr:cNvPr>
        <xdr:cNvGrpSpPr/>
      </xdr:nvGrpSpPr>
      <xdr:grpSpPr>
        <a:xfrm>
          <a:off x="9009531" y="1142999"/>
          <a:ext cx="1307353" cy="1552016"/>
          <a:chOff x="1554814" y="1162610"/>
          <a:chExt cx="1316691" cy="1596839"/>
        </a:xfrm>
      </xdr:grpSpPr>
      <xdr:sp macro="" textlink="">
        <xdr:nvSpPr>
          <xdr:cNvPr id="48" name="TextBox 47">
            <a:extLst>
              <a:ext uri="{FF2B5EF4-FFF2-40B4-BE49-F238E27FC236}">
                <a16:creationId xmlns:a16="http://schemas.microsoft.com/office/drawing/2014/main" id="{5235FE92-CFE3-46DD-9769-3BFF6564321D}"/>
              </a:ext>
            </a:extLst>
          </xdr:cNvPr>
          <xdr:cNvSpPr txBox="1"/>
        </xdr:nvSpPr>
        <xdr:spPr>
          <a:xfrm>
            <a:off x="1554817" y="1162610"/>
            <a:ext cx="1176617" cy="322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ysClr val="windowText" lastClr="000000"/>
                </a:solidFill>
              </a:rPr>
              <a:t>LIKES</a:t>
            </a:r>
          </a:p>
          <a:p>
            <a:endParaRPr lang="en-IN" sz="1400" b="1">
              <a:solidFill>
                <a:sysClr val="windowText" lastClr="000000"/>
              </a:solidFill>
            </a:endParaRPr>
          </a:p>
          <a:p>
            <a:endParaRPr lang="en-IN" sz="1400" b="1">
              <a:solidFill>
                <a:sysClr val="windowText" lastClr="000000"/>
              </a:solidFill>
            </a:endParaRPr>
          </a:p>
        </xdr:txBody>
      </xdr:sp>
      <xdr:sp macro="" textlink="">
        <xdr:nvSpPr>
          <xdr:cNvPr id="49" name="TextBox 48">
            <a:extLst>
              <a:ext uri="{FF2B5EF4-FFF2-40B4-BE49-F238E27FC236}">
                <a16:creationId xmlns:a16="http://schemas.microsoft.com/office/drawing/2014/main" id="{B8504022-98C0-4B9D-8F37-84DED4F5B3D8}"/>
              </a:ext>
            </a:extLst>
          </xdr:cNvPr>
          <xdr:cNvSpPr txBox="1"/>
        </xdr:nvSpPr>
        <xdr:spPr>
          <a:xfrm>
            <a:off x="1554816" y="1400734"/>
            <a:ext cx="728382" cy="280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ysClr val="windowText" lastClr="000000"/>
                </a:solidFill>
              </a:rPr>
              <a:t>8314</a:t>
            </a:r>
          </a:p>
        </xdr:txBody>
      </xdr:sp>
      <xdr:sp macro="" textlink="">
        <xdr:nvSpPr>
          <xdr:cNvPr id="50" name="TextBox 49">
            <a:extLst>
              <a:ext uri="{FF2B5EF4-FFF2-40B4-BE49-F238E27FC236}">
                <a16:creationId xmlns:a16="http://schemas.microsoft.com/office/drawing/2014/main" id="{F9480E5F-0269-4EF9-A5AC-3B165E4453A5}"/>
              </a:ext>
            </a:extLst>
          </xdr:cNvPr>
          <xdr:cNvSpPr txBox="1"/>
        </xdr:nvSpPr>
        <xdr:spPr>
          <a:xfrm>
            <a:off x="1554814" y="1694890"/>
            <a:ext cx="1316691" cy="336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ysClr val="windowText" lastClr="000000"/>
                </a:solidFill>
              </a:rPr>
              <a:t>COMMENTS</a:t>
            </a:r>
          </a:p>
          <a:p>
            <a:endParaRPr lang="en-IN" sz="1400" b="1">
              <a:solidFill>
                <a:sysClr val="windowText" lastClr="000000"/>
              </a:solidFill>
            </a:endParaRPr>
          </a:p>
        </xdr:txBody>
      </xdr:sp>
      <xdr:sp macro="" textlink="">
        <xdr:nvSpPr>
          <xdr:cNvPr id="51" name="TextBox 50">
            <a:extLst>
              <a:ext uri="{FF2B5EF4-FFF2-40B4-BE49-F238E27FC236}">
                <a16:creationId xmlns:a16="http://schemas.microsoft.com/office/drawing/2014/main" id="{3F717F71-B6A7-4505-A63F-683B397810FF}"/>
              </a:ext>
            </a:extLst>
          </xdr:cNvPr>
          <xdr:cNvSpPr txBox="1"/>
        </xdr:nvSpPr>
        <xdr:spPr>
          <a:xfrm>
            <a:off x="1568827" y="1933017"/>
            <a:ext cx="672352" cy="2661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ysClr val="windowText" lastClr="000000"/>
                </a:solidFill>
              </a:rPr>
              <a:t>821</a:t>
            </a:r>
          </a:p>
          <a:p>
            <a:endParaRPr lang="en-IN" sz="1400" b="1">
              <a:solidFill>
                <a:sysClr val="windowText" lastClr="000000"/>
              </a:solidFill>
            </a:endParaRPr>
          </a:p>
        </xdr:txBody>
      </xdr:sp>
      <xdr:sp macro="" textlink="">
        <xdr:nvSpPr>
          <xdr:cNvPr id="52" name="TextBox 51">
            <a:extLst>
              <a:ext uri="{FF2B5EF4-FFF2-40B4-BE49-F238E27FC236}">
                <a16:creationId xmlns:a16="http://schemas.microsoft.com/office/drawing/2014/main" id="{D201B27E-D10A-41F6-A38A-F6D7CABA8C90}"/>
              </a:ext>
            </a:extLst>
          </xdr:cNvPr>
          <xdr:cNvSpPr txBox="1"/>
        </xdr:nvSpPr>
        <xdr:spPr>
          <a:xfrm>
            <a:off x="1568823" y="2213161"/>
            <a:ext cx="868457" cy="270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ysClr val="windowText" lastClr="000000"/>
                </a:solidFill>
              </a:rPr>
              <a:t>SHARES</a:t>
            </a:r>
          </a:p>
          <a:p>
            <a:endParaRPr lang="en-IN" sz="1400" b="1">
              <a:solidFill>
                <a:sysClr val="windowText" lastClr="000000"/>
              </a:solidFill>
            </a:endParaRPr>
          </a:p>
        </xdr:txBody>
      </xdr:sp>
      <xdr:sp macro="" textlink="">
        <xdr:nvSpPr>
          <xdr:cNvPr id="53" name="TextBox 52">
            <a:extLst>
              <a:ext uri="{FF2B5EF4-FFF2-40B4-BE49-F238E27FC236}">
                <a16:creationId xmlns:a16="http://schemas.microsoft.com/office/drawing/2014/main" id="{8D831B34-5EAE-46C0-B516-E27D4E5521BA}"/>
              </a:ext>
            </a:extLst>
          </xdr:cNvPr>
          <xdr:cNvSpPr txBox="1"/>
        </xdr:nvSpPr>
        <xdr:spPr>
          <a:xfrm>
            <a:off x="1596839" y="2507315"/>
            <a:ext cx="686360" cy="252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ysClr val="windowText" lastClr="000000"/>
                </a:solidFill>
              </a:rPr>
              <a:t>1481</a:t>
            </a:r>
          </a:p>
          <a:p>
            <a:endParaRPr lang="en-IN" sz="1400" b="1">
              <a:solidFill>
                <a:sysClr val="windowText" lastClr="000000"/>
              </a:solidFill>
            </a:endParaRPr>
          </a:p>
        </xdr:txBody>
      </xdr:sp>
    </xdr:grpSp>
    <xdr:clientData/>
  </xdr:twoCellAnchor>
  <xdr:twoCellAnchor>
    <xdr:from>
      <xdr:col>16</xdr:col>
      <xdr:colOff>31750</xdr:colOff>
      <xdr:row>6</xdr:row>
      <xdr:rowOff>142874</xdr:rowOff>
    </xdr:from>
    <xdr:to>
      <xdr:col>22</xdr:col>
      <xdr:colOff>444500</xdr:colOff>
      <xdr:row>14</xdr:row>
      <xdr:rowOff>111125</xdr:rowOff>
    </xdr:to>
    <xdr:sp macro="" textlink="">
      <xdr:nvSpPr>
        <xdr:cNvPr id="54" name="Rectangle: Rounded Corners 53">
          <a:extLst>
            <a:ext uri="{FF2B5EF4-FFF2-40B4-BE49-F238E27FC236}">
              <a16:creationId xmlns:a16="http://schemas.microsoft.com/office/drawing/2014/main" id="{0628102A-B298-4F75-B313-319E0B3B6CC5}"/>
            </a:ext>
          </a:extLst>
        </xdr:cNvPr>
        <xdr:cNvSpPr/>
      </xdr:nvSpPr>
      <xdr:spPr>
        <a:xfrm>
          <a:off x="13462000" y="1285874"/>
          <a:ext cx="4032250" cy="149225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xdr:colOff>
      <xdr:row>14</xdr:row>
      <xdr:rowOff>169954</xdr:rowOff>
    </xdr:from>
    <xdr:to>
      <xdr:col>3</xdr:col>
      <xdr:colOff>700367</xdr:colOff>
      <xdr:row>26</xdr:row>
      <xdr:rowOff>182096</xdr:rowOff>
    </xdr:to>
    <xdr:sp macro="" textlink="">
      <xdr:nvSpPr>
        <xdr:cNvPr id="60" name="Rectangle: Rounded Corners 59">
          <a:extLst>
            <a:ext uri="{FF2B5EF4-FFF2-40B4-BE49-F238E27FC236}">
              <a16:creationId xmlns:a16="http://schemas.microsoft.com/office/drawing/2014/main" id="{C951ACDA-3D57-4144-B797-B933D618BB07}"/>
            </a:ext>
          </a:extLst>
        </xdr:cNvPr>
        <xdr:cNvSpPr/>
      </xdr:nvSpPr>
      <xdr:spPr>
        <a:xfrm>
          <a:off x="1" y="2915395"/>
          <a:ext cx="2871506" cy="236537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21</xdr:col>
      <xdr:colOff>318899</xdr:colOff>
      <xdr:row>9</xdr:row>
      <xdr:rowOff>101934</xdr:rowOff>
    </xdr:from>
    <xdr:to>
      <xdr:col>22</xdr:col>
      <xdr:colOff>258191</xdr:colOff>
      <xdr:row>12</xdr:row>
      <xdr:rowOff>63750</xdr:rowOff>
    </xdr:to>
    <xdr:pic>
      <xdr:nvPicPr>
        <xdr:cNvPr id="66" name="Picture 65">
          <a:extLst>
            <a:ext uri="{FF2B5EF4-FFF2-40B4-BE49-F238E27FC236}">
              <a16:creationId xmlns:a16="http://schemas.microsoft.com/office/drawing/2014/main" id="{F78C0E45-0871-4495-967F-2940D74836C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765399" y="1816434"/>
          <a:ext cx="542542" cy="533316"/>
        </a:xfrm>
        <a:prstGeom prst="rect">
          <a:avLst/>
        </a:prstGeom>
      </xdr:spPr>
    </xdr:pic>
    <xdr:clientData/>
  </xdr:twoCellAnchor>
  <xdr:twoCellAnchor editAs="oneCell">
    <xdr:from>
      <xdr:col>17</xdr:col>
      <xdr:colOff>237875</xdr:colOff>
      <xdr:row>9</xdr:row>
      <xdr:rowOff>135941</xdr:rowOff>
    </xdr:from>
    <xdr:to>
      <xdr:col>18</xdr:col>
      <xdr:colOff>172954</xdr:colOff>
      <xdr:row>12</xdr:row>
      <xdr:rowOff>111126</xdr:rowOff>
    </xdr:to>
    <xdr:pic>
      <xdr:nvPicPr>
        <xdr:cNvPr id="68" name="Picture 67">
          <a:extLst>
            <a:ext uri="{FF2B5EF4-FFF2-40B4-BE49-F238E27FC236}">
              <a16:creationId xmlns:a16="http://schemas.microsoft.com/office/drawing/2014/main" id="{262AC33C-1B70-46D8-BC09-E345D706F18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71375" y="1850441"/>
          <a:ext cx="538329" cy="546685"/>
        </a:xfrm>
        <a:prstGeom prst="rect">
          <a:avLst/>
        </a:prstGeom>
      </xdr:spPr>
    </xdr:pic>
    <xdr:clientData/>
  </xdr:twoCellAnchor>
  <xdr:twoCellAnchor editAs="oneCell">
    <xdr:from>
      <xdr:col>16</xdr:col>
      <xdr:colOff>34014</xdr:colOff>
      <xdr:row>9</xdr:row>
      <xdr:rowOff>178049</xdr:rowOff>
    </xdr:from>
    <xdr:to>
      <xdr:col>16</xdr:col>
      <xdr:colOff>576866</xdr:colOff>
      <xdr:row>12</xdr:row>
      <xdr:rowOff>63750</xdr:rowOff>
    </xdr:to>
    <xdr:pic>
      <xdr:nvPicPr>
        <xdr:cNvPr id="70" name="Picture 69">
          <a:extLst>
            <a:ext uri="{FF2B5EF4-FFF2-40B4-BE49-F238E27FC236}">
              <a16:creationId xmlns:a16="http://schemas.microsoft.com/office/drawing/2014/main" id="{EA3102E7-FC7F-445F-83D9-B757EFBFD4D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464264" y="1892549"/>
          <a:ext cx="542852" cy="457201"/>
        </a:xfrm>
        <a:prstGeom prst="rect">
          <a:avLst/>
        </a:prstGeom>
      </xdr:spPr>
    </xdr:pic>
    <xdr:clientData/>
  </xdr:twoCellAnchor>
  <xdr:twoCellAnchor editAs="oneCell">
    <xdr:from>
      <xdr:col>18</xdr:col>
      <xdr:colOff>509671</xdr:colOff>
      <xdr:row>9</xdr:row>
      <xdr:rowOff>120066</xdr:rowOff>
    </xdr:from>
    <xdr:to>
      <xdr:col>19</xdr:col>
      <xdr:colOff>455796</xdr:colOff>
      <xdr:row>12</xdr:row>
      <xdr:rowOff>120067</xdr:rowOff>
    </xdr:to>
    <xdr:pic>
      <xdr:nvPicPr>
        <xdr:cNvPr id="72" name="Picture 71">
          <a:extLst>
            <a:ext uri="{FF2B5EF4-FFF2-40B4-BE49-F238E27FC236}">
              <a16:creationId xmlns:a16="http://schemas.microsoft.com/office/drawing/2014/main" id="{EA61CE58-2835-44F8-86EE-9A359C32A3D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5146421" y="1834566"/>
          <a:ext cx="549375" cy="571501"/>
        </a:xfrm>
        <a:prstGeom prst="rect">
          <a:avLst/>
        </a:prstGeom>
      </xdr:spPr>
    </xdr:pic>
    <xdr:clientData/>
  </xdr:twoCellAnchor>
  <xdr:twoCellAnchor editAs="oneCell">
    <xdr:from>
      <xdr:col>20</xdr:col>
      <xdr:colOff>158750</xdr:colOff>
      <xdr:row>9</xdr:row>
      <xdr:rowOff>104191</xdr:rowOff>
    </xdr:from>
    <xdr:to>
      <xdr:col>21</xdr:col>
      <xdr:colOff>93829</xdr:colOff>
      <xdr:row>12</xdr:row>
      <xdr:rowOff>79376</xdr:rowOff>
    </xdr:to>
    <xdr:pic>
      <xdr:nvPicPr>
        <xdr:cNvPr id="74" name="Picture 73">
          <a:extLst>
            <a:ext uri="{FF2B5EF4-FFF2-40B4-BE49-F238E27FC236}">
              <a16:creationId xmlns:a16="http://schemas.microsoft.com/office/drawing/2014/main" id="{A532A52F-DBE2-4671-B8C2-C4BD6A325EE1}"/>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002000" y="1818691"/>
          <a:ext cx="538329" cy="546685"/>
        </a:xfrm>
        <a:prstGeom prst="rect">
          <a:avLst/>
        </a:prstGeom>
      </xdr:spPr>
    </xdr:pic>
    <xdr:clientData/>
  </xdr:twoCellAnchor>
  <xdr:twoCellAnchor>
    <xdr:from>
      <xdr:col>11</xdr:col>
      <xdr:colOff>1174750</xdr:colOff>
      <xdr:row>6</xdr:row>
      <xdr:rowOff>95250</xdr:rowOff>
    </xdr:from>
    <xdr:to>
      <xdr:col>15</xdr:col>
      <xdr:colOff>301625</xdr:colOff>
      <xdr:row>14</xdr:row>
      <xdr:rowOff>79375</xdr:rowOff>
    </xdr:to>
    <xdr:sp macro="" textlink="">
      <xdr:nvSpPr>
        <xdr:cNvPr id="78" name="Rectangle: Rounded Corners 77">
          <a:extLst>
            <a:ext uri="{FF2B5EF4-FFF2-40B4-BE49-F238E27FC236}">
              <a16:creationId xmlns:a16="http://schemas.microsoft.com/office/drawing/2014/main" id="{226822B8-BA85-4060-9DA8-BAB94F80051B}"/>
            </a:ext>
          </a:extLst>
        </xdr:cNvPr>
        <xdr:cNvSpPr/>
      </xdr:nvSpPr>
      <xdr:spPr>
        <a:xfrm>
          <a:off x="11001375" y="1238250"/>
          <a:ext cx="2143125" cy="150812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a:t>
          </a:r>
        </a:p>
      </xdr:txBody>
    </xdr:sp>
    <xdr:clientData/>
  </xdr:twoCellAnchor>
  <xdr:twoCellAnchor editAs="oneCell">
    <xdr:from>
      <xdr:col>12</xdr:col>
      <xdr:colOff>158750</xdr:colOff>
      <xdr:row>7</xdr:row>
      <xdr:rowOff>111125</xdr:rowOff>
    </xdr:from>
    <xdr:to>
      <xdr:col>15</xdr:col>
      <xdr:colOff>194104</xdr:colOff>
      <xdr:row>13</xdr:row>
      <xdr:rowOff>127000</xdr:rowOff>
    </xdr:to>
    <mc:AlternateContent xmlns:mc="http://schemas.openxmlformats.org/markup-compatibility/2006" xmlns:a14="http://schemas.microsoft.com/office/drawing/2010/main">
      <mc:Choice Requires="a14">
        <xdr:graphicFrame macro="">
          <xdr:nvGraphicFramePr>
            <xdr:cNvPr id="79" name="platform 1">
              <a:extLst>
                <a:ext uri="{FF2B5EF4-FFF2-40B4-BE49-F238E27FC236}">
                  <a16:creationId xmlns:a16="http://schemas.microsoft.com/office/drawing/2014/main" id="{627008B9-E18F-4CB0-81CE-29EBBA2F724E}"/>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mlns="">
        <xdr:sp macro="" textlink="">
          <xdr:nvSpPr>
            <xdr:cNvPr id="0" name=""/>
            <xdr:cNvSpPr>
              <a:spLocks noTextEdit="1"/>
            </xdr:cNvSpPr>
          </xdr:nvSpPr>
          <xdr:spPr>
            <a:xfrm>
              <a:off x="11182537" y="1483846"/>
              <a:ext cx="1868020" cy="11924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56030</xdr:colOff>
      <xdr:row>15</xdr:row>
      <xdr:rowOff>56030</xdr:rowOff>
    </xdr:from>
    <xdr:to>
      <xdr:col>3</xdr:col>
      <xdr:colOff>560294</xdr:colOff>
      <xdr:row>26</xdr:row>
      <xdr:rowOff>127003</xdr:rowOff>
    </xdr:to>
    <mc:AlternateContent xmlns:mc="http://schemas.openxmlformats.org/markup-compatibility/2006" xmlns:a14="http://schemas.microsoft.com/office/drawing/2010/main">
      <mc:Choice Requires="a14">
        <xdr:graphicFrame macro="">
          <xdr:nvGraphicFramePr>
            <xdr:cNvPr id="80" name="day of week 1">
              <a:extLst>
                <a:ext uri="{FF2B5EF4-FFF2-40B4-BE49-F238E27FC236}">
                  <a16:creationId xmlns:a16="http://schemas.microsoft.com/office/drawing/2014/main" id="{65766690-2A1D-4559-BA91-BE40DB6ED1AA}"/>
                </a:ext>
              </a:extLst>
            </xdr:cNvPr>
            <xdr:cNvGraphicFramePr/>
          </xdr:nvGraphicFramePr>
          <xdr:xfrm>
            <a:off x="0" y="0"/>
            <a:ext cx="0" cy="0"/>
          </xdr:xfrm>
          <a:graphic>
            <a:graphicData uri="http://schemas.microsoft.com/office/drawing/2010/slicer">
              <sle:slicer xmlns:sle="http://schemas.microsoft.com/office/drawing/2010/slicer" name="day of week 1"/>
            </a:graphicData>
          </a:graphic>
        </xdr:graphicFrame>
      </mc:Choice>
      <mc:Fallback xmlns="">
        <xdr:sp macro="" textlink="">
          <xdr:nvSpPr>
            <xdr:cNvPr id="0" name=""/>
            <xdr:cNvSpPr>
              <a:spLocks noTextEdit="1"/>
            </xdr:cNvSpPr>
          </xdr:nvSpPr>
          <xdr:spPr>
            <a:xfrm>
              <a:off x="56030" y="2813267"/>
              <a:ext cx="2676632" cy="20929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31744</xdr:colOff>
      <xdr:row>15</xdr:row>
      <xdr:rowOff>14009</xdr:rowOff>
    </xdr:from>
    <xdr:to>
      <xdr:col>11</xdr:col>
      <xdr:colOff>868453</xdr:colOff>
      <xdr:row>36</xdr:row>
      <xdr:rowOff>98053</xdr:rowOff>
    </xdr:to>
    <xdr:sp macro="" textlink="">
      <xdr:nvSpPr>
        <xdr:cNvPr id="84" name="Rectangle: Rounded Corners 83">
          <a:extLst>
            <a:ext uri="{FF2B5EF4-FFF2-40B4-BE49-F238E27FC236}">
              <a16:creationId xmlns:a16="http://schemas.microsoft.com/office/drawing/2014/main" id="{985241EF-69B3-4635-BD7A-909A1B541B5F}"/>
            </a:ext>
          </a:extLst>
        </xdr:cNvPr>
        <xdr:cNvSpPr/>
      </xdr:nvSpPr>
      <xdr:spPr>
        <a:xfrm>
          <a:off x="2931266" y="2955553"/>
          <a:ext cx="7756341" cy="420220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1109383</xdr:colOff>
      <xdr:row>15</xdr:row>
      <xdr:rowOff>101788</xdr:rowOff>
    </xdr:from>
    <xdr:to>
      <xdr:col>22</xdr:col>
      <xdr:colOff>437029</xdr:colOff>
      <xdr:row>36</xdr:row>
      <xdr:rowOff>129802</xdr:rowOff>
    </xdr:to>
    <xdr:sp macro="" textlink="">
      <xdr:nvSpPr>
        <xdr:cNvPr id="55" name="Rectangle: Rounded Corners 54">
          <a:extLst>
            <a:ext uri="{FF2B5EF4-FFF2-40B4-BE49-F238E27FC236}">
              <a16:creationId xmlns:a16="http://schemas.microsoft.com/office/drawing/2014/main" id="{25417C5C-8128-4153-98B5-0DF0FB5BE613}"/>
            </a:ext>
          </a:extLst>
        </xdr:cNvPr>
        <xdr:cNvSpPr/>
      </xdr:nvSpPr>
      <xdr:spPr>
        <a:xfrm>
          <a:off x="10936008" y="2959288"/>
          <a:ext cx="6550771" cy="402851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267383</xdr:colOff>
      <xdr:row>16</xdr:row>
      <xdr:rowOff>183030</xdr:rowOff>
    </xdr:from>
    <xdr:to>
      <xdr:col>22</xdr:col>
      <xdr:colOff>211354</xdr:colOff>
      <xdr:row>35</xdr:row>
      <xdr:rowOff>70675</xdr:rowOff>
    </xdr:to>
    <xdr:graphicFrame macro="">
      <xdr:nvGraphicFramePr>
        <xdr:cNvPr id="56" name="Chart 55">
          <a:extLst>
            <a:ext uri="{FF2B5EF4-FFF2-40B4-BE49-F238E27FC236}">
              <a16:creationId xmlns:a16="http://schemas.microsoft.com/office/drawing/2014/main" id="{A5EBB436-C901-4803-8BDB-BDD6674F8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46088</xdr:colOff>
      <xdr:row>37</xdr:row>
      <xdr:rowOff>13104</xdr:rowOff>
    </xdr:from>
    <xdr:to>
      <xdr:col>6</xdr:col>
      <xdr:colOff>645242</xdr:colOff>
      <xdr:row>58</xdr:row>
      <xdr:rowOff>85400</xdr:rowOff>
    </xdr:to>
    <xdr:sp macro="" textlink="">
      <xdr:nvSpPr>
        <xdr:cNvPr id="57" name="Rectangle: Rounded Corners 56">
          <a:extLst>
            <a:ext uri="{FF2B5EF4-FFF2-40B4-BE49-F238E27FC236}">
              <a16:creationId xmlns:a16="http://schemas.microsoft.com/office/drawing/2014/main" id="{6BA2025C-C390-4EA0-A3EB-33C0672C3D9E}"/>
            </a:ext>
          </a:extLst>
        </xdr:cNvPr>
        <xdr:cNvSpPr/>
      </xdr:nvSpPr>
      <xdr:spPr>
        <a:xfrm>
          <a:off x="46088" y="6834233"/>
          <a:ext cx="5300202" cy="394374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703999</xdr:colOff>
      <xdr:row>37</xdr:row>
      <xdr:rowOff>71782</xdr:rowOff>
    </xdr:from>
    <xdr:to>
      <xdr:col>13</xdr:col>
      <xdr:colOff>116974</xdr:colOff>
      <xdr:row>58</xdr:row>
      <xdr:rowOff>153603</xdr:rowOff>
    </xdr:to>
    <xdr:sp macro="" textlink="">
      <xdr:nvSpPr>
        <xdr:cNvPr id="58" name="Rectangle: Rounded Corners 57">
          <a:extLst>
            <a:ext uri="{FF2B5EF4-FFF2-40B4-BE49-F238E27FC236}">
              <a16:creationId xmlns:a16="http://schemas.microsoft.com/office/drawing/2014/main" id="{2224E73D-1FD1-4AF0-BB06-133E86083F17}"/>
            </a:ext>
          </a:extLst>
        </xdr:cNvPr>
        <xdr:cNvSpPr/>
      </xdr:nvSpPr>
      <xdr:spPr>
        <a:xfrm>
          <a:off x="5416367" y="6872966"/>
          <a:ext cx="7300344" cy="394195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56030</xdr:colOff>
      <xdr:row>27</xdr:row>
      <xdr:rowOff>56031</xdr:rowOff>
    </xdr:from>
    <xdr:to>
      <xdr:col>3</xdr:col>
      <xdr:colOff>714375</xdr:colOff>
      <xdr:row>36</xdr:row>
      <xdr:rowOff>140073</xdr:rowOff>
    </xdr:to>
    <xdr:sp macro="" textlink="">
      <xdr:nvSpPr>
        <xdr:cNvPr id="59" name="Rectangle: Rounded Corners 58">
          <a:extLst>
            <a:ext uri="{FF2B5EF4-FFF2-40B4-BE49-F238E27FC236}">
              <a16:creationId xmlns:a16="http://schemas.microsoft.com/office/drawing/2014/main" id="{7B35A1BB-6D9C-475B-8412-D3CF412D2594}"/>
            </a:ext>
          </a:extLst>
        </xdr:cNvPr>
        <xdr:cNvSpPr/>
      </xdr:nvSpPr>
      <xdr:spPr>
        <a:xfrm>
          <a:off x="56030" y="5350810"/>
          <a:ext cx="2829485" cy="184896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70036</xdr:colOff>
      <xdr:row>27</xdr:row>
      <xdr:rowOff>56030</xdr:rowOff>
    </xdr:from>
    <xdr:to>
      <xdr:col>1</xdr:col>
      <xdr:colOff>630331</xdr:colOff>
      <xdr:row>36</xdr:row>
      <xdr:rowOff>70037</xdr:rowOff>
    </xdr:to>
    <mc:AlternateContent xmlns:mc="http://schemas.openxmlformats.org/markup-compatibility/2006" xmlns:a14="http://schemas.microsoft.com/office/drawing/2010/main">
      <mc:Choice Requires="a14">
        <xdr:graphicFrame macro="">
          <xdr:nvGraphicFramePr>
            <xdr:cNvPr id="61" name="sentiment_score 3">
              <a:extLst>
                <a:ext uri="{FF2B5EF4-FFF2-40B4-BE49-F238E27FC236}">
                  <a16:creationId xmlns:a16="http://schemas.microsoft.com/office/drawing/2014/main" id="{14E1941E-5F69-43D9-A45C-2EC10AFF8AF1}"/>
                </a:ext>
              </a:extLst>
            </xdr:cNvPr>
            <xdr:cNvGraphicFramePr/>
          </xdr:nvGraphicFramePr>
          <xdr:xfrm>
            <a:off x="0" y="0"/>
            <a:ext cx="0" cy="0"/>
          </xdr:xfrm>
          <a:graphic>
            <a:graphicData uri="http://schemas.microsoft.com/office/drawing/2010/slicer">
              <sle:slicer xmlns:sle="http://schemas.microsoft.com/office/drawing/2010/slicer" name="sentiment_score 3"/>
            </a:graphicData>
          </a:graphic>
        </xdr:graphicFrame>
      </mc:Choice>
      <mc:Fallback xmlns="">
        <xdr:sp macro="" textlink="">
          <xdr:nvSpPr>
            <xdr:cNvPr id="0" name=""/>
            <xdr:cNvSpPr>
              <a:spLocks noTextEdit="1"/>
            </xdr:cNvSpPr>
          </xdr:nvSpPr>
          <xdr:spPr>
            <a:xfrm>
              <a:off x="70036" y="5019056"/>
              <a:ext cx="1212006" cy="1668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690089</xdr:colOff>
      <xdr:row>27</xdr:row>
      <xdr:rowOff>56033</xdr:rowOff>
    </xdr:from>
    <xdr:to>
      <xdr:col>3</xdr:col>
      <xdr:colOff>644337</xdr:colOff>
      <xdr:row>36</xdr:row>
      <xdr:rowOff>84045</xdr:rowOff>
    </xdr:to>
    <mc:AlternateContent xmlns:mc="http://schemas.openxmlformats.org/markup-compatibility/2006" xmlns:a14="http://schemas.microsoft.com/office/drawing/2010/main">
      <mc:Choice Requires="a14">
        <xdr:graphicFrame macro="">
          <xdr:nvGraphicFramePr>
            <xdr:cNvPr id="62" name="post_type 1">
              <a:extLst>
                <a:ext uri="{FF2B5EF4-FFF2-40B4-BE49-F238E27FC236}">
                  <a16:creationId xmlns:a16="http://schemas.microsoft.com/office/drawing/2014/main" id="{A402A787-EB45-4F54-A9E3-3DAF2A373D30}"/>
                </a:ext>
              </a:extLst>
            </xdr:cNvPr>
            <xdr:cNvGraphicFramePr/>
          </xdr:nvGraphicFramePr>
          <xdr:xfrm>
            <a:off x="0" y="0"/>
            <a:ext cx="0" cy="0"/>
          </xdr:xfrm>
          <a:graphic>
            <a:graphicData uri="http://schemas.microsoft.com/office/drawing/2010/slicer">
              <sle:slicer xmlns:sle="http://schemas.microsoft.com/office/drawing/2010/slicer" name="post_type 1"/>
            </a:graphicData>
          </a:graphic>
        </xdr:graphicFrame>
      </mc:Choice>
      <mc:Fallback xmlns="">
        <xdr:sp macro="" textlink="">
          <xdr:nvSpPr>
            <xdr:cNvPr id="0" name=""/>
            <xdr:cNvSpPr>
              <a:spLocks noTextEdit="1"/>
            </xdr:cNvSpPr>
          </xdr:nvSpPr>
          <xdr:spPr>
            <a:xfrm>
              <a:off x="1341800" y="5019059"/>
              <a:ext cx="1474905" cy="16823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143395</xdr:colOff>
      <xdr:row>37</xdr:row>
      <xdr:rowOff>32518</xdr:rowOff>
    </xdr:from>
    <xdr:to>
      <xdr:col>22</xdr:col>
      <xdr:colOff>489122</xdr:colOff>
      <xdr:row>58</xdr:row>
      <xdr:rowOff>81453</xdr:rowOff>
    </xdr:to>
    <xdr:sp macro="" textlink="">
      <xdr:nvSpPr>
        <xdr:cNvPr id="63" name="Rectangle: Rounded Corners 62">
          <a:extLst>
            <a:ext uri="{FF2B5EF4-FFF2-40B4-BE49-F238E27FC236}">
              <a16:creationId xmlns:a16="http://schemas.microsoft.com/office/drawing/2014/main" id="{8D7C37E2-1E9D-447E-B22C-D2846225BFFE}"/>
            </a:ext>
          </a:extLst>
        </xdr:cNvPr>
        <xdr:cNvSpPr/>
      </xdr:nvSpPr>
      <xdr:spPr>
        <a:xfrm>
          <a:off x="12731841" y="6700018"/>
          <a:ext cx="6575592" cy="3833192"/>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215082</xdr:colOff>
      <xdr:row>39</xdr:row>
      <xdr:rowOff>168991</xdr:rowOff>
    </xdr:from>
    <xdr:to>
      <xdr:col>6</xdr:col>
      <xdr:colOff>460888</xdr:colOff>
      <xdr:row>56</xdr:row>
      <xdr:rowOff>122903</xdr:rowOff>
    </xdr:to>
    <xdr:graphicFrame macro="">
      <xdr:nvGraphicFramePr>
        <xdr:cNvPr id="65" name="Chart 64">
          <a:extLst>
            <a:ext uri="{FF2B5EF4-FFF2-40B4-BE49-F238E27FC236}">
              <a16:creationId xmlns:a16="http://schemas.microsoft.com/office/drawing/2014/main" id="{DD0A056B-1480-4CED-ACA0-DD24E9B2E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411439</xdr:colOff>
      <xdr:row>18</xdr:row>
      <xdr:rowOff>66025</xdr:rowOff>
    </xdr:from>
    <xdr:to>
      <xdr:col>11</xdr:col>
      <xdr:colOff>566352</xdr:colOff>
      <xdr:row>35</xdr:row>
      <xdr:rowOff>25743</xdr:rowOff>
    </xdr:to>
    <xdr:graphicFrame macro="">
      <xdr:nvGraphicFramePr>
        <xdr:cNvPr id="67" name="Chart 66">
          <a:extLst>
            <a:ext uri="{FF2B5EF4-FFF2-40B4-BE49-F238E27FC236}">
              <a16:creationId xmlns:a16="http://schemas.microsoft.com/office/drawing/2014/main" id="{0443B2DA-26DA-4FF4-9CBB-95C44089E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1044678</xdr:colOff>
      <xdr:row>40</xdr:row>
      <xdr:rowOff>15362</xdr:rowOff>
    </xdr:from>
    <xdr:to>
      <xdr:col>12</xdr:col>
      <xdr:colOff>584869</xdr:colOff>
      <xdr:row>56</xdr:row>
      <xdr:rowOff>168992</xdr:rowOff>
    </xdr:to>
    <xdr:graphicFrame macro="">
      <xdr:nvGraphicFramePr>
        <xdr:cNvPr id="71" name="Chart 70">
          <a:extLst>
            <a:ext uri="{FF2B5EF4-FFF2-40B4-BE49-F238E27FC236}">
              <a16:creationId xmlns:a16="http://schemas.microsoft.com/office/drawing/2014/main" id="{43524BF5-2614-4976-BAD7-2F224F807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5</xdr:col>
      <xdr:colOff>472153</xdr:colOff>
      <xdr:row>0</xdr:row>
      <xdr:rowOff>156701</xdr:rowOff>
    </xdr:from>
    <xdr:to>
      <xdr:col>6</xdr:col>
      <xdr:colOff>376278</xdr:colOff>
      <xdr:row>5</xdr:row>
      <xdr:rowOff>170927</xdr:rowOff>
    </xdr:to>
    <xdr:pic>
      <xdr:nvPicPr>
        <xdr:cNvPr id="9" name="Picture 8">
          <a:extLst>
            <a:ext uri="{FF2B5EF4-FFF2-40B4-BE49-F238E27FC236}">
              <a16:creationId xmlns:a16="http://schemas.microsoft.com/office/drawing/2014/main" id="{E36401C4-6C88-4706-BCCD-0AFCEDC9237D}"/>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139278" y="156701"/>
          <a:ext cx="936000" cy="966726"/>
        </a:xfrm>
        <a:prstGeom prst="rect">
          <a:avLst/>
        </a:prstGeom>
      </xdr:spPr>
    </xdr:pic>
    <xdr:clientData/>
  </xdr:twoCellAnchor>
  <xdr:twoCellAnchor>
    <xdr:from>
      <xdr:col>13</xdr:col>
      <xdr:colOff>168672</xdr:colOff>
      <xdr:row>37</xdr:row>
      <xdr:rowOff>93383</xdr:rowOff>
    </xdr:from>
    <xdr:to>
      <xdr:col>17</xdr:col>
      <xdr:colOff>560767</xdr:colOff>
      <xdr:row>40</xdr:row>
      <xdr:rowOff>37354</xdr:rowOff>
    </xdr:to>
    <xdr:sp macro="" textlink="">
      <xdr:nvSpPr>
        <xdr:cNvPr id="12" name="TextBox 11">
          <a:extLst>
            <a:ext uri="{FF2B5EF4-FFF2-40B4-BE49-F238E27FC236}">
              <a16:creationId xmlns:a16="http://schemas.microsoft.com/office/drawing/2014/main" id="{825FD56B-4B79-4988-81AA-76DA58BF2691}"/>
            </a:ext>
          </a:extLst>
        </xdr:cNvPr>
        <xdr:cNvSpPr txBox="1"/>
      </xdr:nvSpPr>
      <xdr:spPr>
        <a:xfrm>
          <a:off x="12775290" y="7003677"/>
          <a:ext cx="3118859" cy="5042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Enagagement by post</a:t>
          </a:r>
        </a:p>
      </xdr:txBody>
    </xdr:sp>
    <xdr:clientData/>
  </xdr:twoCellAnchor>
  <xdr:twoCellAnchor>
    <xdr:from>
      <xdr:col>11</xdr:col>
      <xdr:colOff>1004896</xdr:colOff>
      <xdr:row>15</xdr:row>
      <xdr:rowOff>14009</xdr:rowOff>
    </xdr:from>
    <xdr:to>
      <xdr:col>17</xdr:col>
      <xdr:colOff>396875</xdr:colOff>
      <xdr:row>17</xdr:row>
      <xdr:rowOff>47625</xdr:rowOff>
    </xdr:to>
    <xdr:sp macro="" textlink="">
      <xdr:nvSpPr>
        <xdr:cNvPr id="16" name="TextBox 15">
          <a:extLst>
            <a:ext uri="{FF2B5EF4-FFF2-40B4-BE49-F238E27FC236}">
              <a16:creationId xmlns:a16="http://schemas.microsoft.com/office/drawing/2014/main" id="{89944F56-1E83-40C1-B440-5B845536186B}"/>
            </a:ext>
          </a:extLst>
        </xdr:cNvPr>
        <xdr:cNvSpPr txBox="1"/>
      </xdr:nvSpPr>
      <xdr:spPr>
        <a:xfrm>
          <a:off x="10831521" y="2871509"/>
          <a:ext cx="3598854" cy="41461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Platform</a:t>
          </a:r>
          <a:r>
            <a:rPr lang="en-IN" sz="1600" b="1" baseline="0"/>
            <a:t> wise Engagement matrices</a:t>
          </a:r>
          <a:endParaRPr lang="en-IN" sz="1600" b="1"/>
        </a:p>
      </xdr:txBody>
    </xdr:sp>
    <xdr:clientData/>
  </xdr:twoCellAnchor>
  <xdr:twoCellAnchor>
    <xdr:from>
      <xdr:col>0</xdr:col>
      <xdr:colOff>206633</xdr:colOff>
      <xdr:row>37</xdr:row>
      <xdr:rowOff>55072</xdr:rowOff>
    </xdr:from>
    <xdr:to>
      <xdr:col>4</xdr:col>
      <xdr:colOff>255400</xdr:colOff>
      <xdr:row>39</xdr:row>
      <xdr:rowOff>33421</xdr:rowOff>
    </xdr:to>
    <xdr:sp macro="" textlink="">
      <xdr:nvSpPr>
        <xdr:cNvPr id="17" name="TextBox 16">
          <a:extLst>
            <a:ext uri="{FF2B5EF4-FFF2-40B4-BE49-F238E27FC236}">
              <a16:creationId xmlns:a16="http://schemas.microsoft.com/office/drawing/2014/main" id="{968AB4D4-DA8E-4A05-8ED4-F695DE0C123A}"/>
            </a:ext>
          </a:extLst>
        </xdr:cNvPr>
        <xdr:cNvSpPr txBox="1"/>
      </xdr:nvSpPr>
      <xdr:spPr>
        <a:xfrm>
          <a:off x="206633" y="6856256"/>
          <a:ext cx="2956399" cy="3459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ysClr val="windowText" lastClr="000000"/>
              </a:solidFill>
            </a:rPr>
            <a:t>Engagement by Time of Day</a:t>
          </a:r>
        </a:p>
      </xdr:txBody>
    </xdr:sp>
    <xdr:clientData/>
  </xdr:twoCellAnchor>
  <xdr:twoCellAnchor>
    <xdr:from>
      <xdr:col>6</xdr:col>
      <xdr:colOff>1030098</xdr:colOff>
      <xdr:row>37</xdr:row>
      <xdr:rowOff>100264</xdr:rowOff>
    </xdr:from>
    <xdr:to>
      <xdr:col>9</xdr:col>
      <xdr:colOff>503476</xdr:colOff>
      <xdr:row>39</xdr:row>
      <xdr:rowOff>33421</xdr:rowOff>
    </xdr:to>
    <xdr:sp macro="" textlink="">
      <xdr:nvSpPr>
        <xdr:cNvPr id="18" name="TextBox 17">
          <a:extLst>
            <a:ext uri="{FF2B5EF4-FFF2-40B4-BE49-F238E27FC236}">
              <a16:creationId xmlns:a16="http://schemas.microsoft.com/office/drawing/2014/main" id="{8934E850-47AA-476B-90C7-9D268FC31811}"/>
            </a:ext>
          </a:extLst>
        </xdr:cNvPr>
        <xdr:cNvSpPr txBox="1"/>
      </xdr:nvSpPr>
      <xdr:spPr>
        <a:xfrm>
          <a:off x="5742466" y="6901448"/>
          <a:ext cx="3266668" cy="3007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Sentiment Distribution by Platform</a:t>
          </a:r>
        </a:p>
      </xdr:txBody>
    </xdr:sp>
    <xdr:clientData/>
  </xdr:twoCellAnchor>
  <xdr:twoCellAnchor>
    <xdr:from>
      <xdr:col>4</xdr:col>
      <xdr:colOff>125553</xdr:colOff>
      <xdr:row>15</xdr:row>
      <xdr:rowOff>23033</xdr:rowOff>
    </xdr:from>
    <xdr:to>
      <xdr:col>7</xdr:col>
      <xdr:colOff>1003986</xdr:colOff>
      <xdr:row>17</xdr:row>
      <xdr:rowOff>128715</xdr:rowOff>
    </xdr:to>
    <xdr:sp macro="" textlink="">
      <xdr:nvSpPr>
        <xdr:cNvPr id="19" name="TextBox 18">
          <a:extLst>
            <a:ext uri="{FF2B5EF4-FFF2-40B4-BE49-F238E27FC236}">
              <a16:creationId xmlns:a16="http://schemas.microsoft.com/office/drawing/2014/main" id="{92B0B6A5-6A7D-4935-BA4B-E60F0B3CD76D}"/>
            </a:ext>
          </a:extLst>
        </xdr:cNvPr>
        <xdr:cNvSpPr txBox="1"/>
      </xdr:nvSpPr>
      <xdr:spPr>
        <a:xfrm>
          <a:off x="3008796" y="2726074"/>
          <a:ext cx="4070595" cy="4660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ysClr val="windowText" lastClr="000000"/>
              </a:solidFill>
            </a:rPr>
            <a:t>Engagement</a:t>
          </a:r>
          <a:r>
            <a:rPr lang="en-IN" sz="1600" b="1" baseline="0">
              <a:solidFill>
                <a:sysClr val="windowText" lastClr="000000"/>
              </a:solidFill>
            </a:rPr>
            <a:t> by Day of the Week</a:t>
          </a:r>
          <a:endParaRPr lang="en-IN" sz="1600" b="1">
            <a:solidFill>
              <a:sysClr val="windowText" lastClr="000000"/>
            </a:solidFill>
          </a:endParaRPr>
        </a:p>
      </xdr:txBody>
    </xdr:sp>
    <xdr:clientData/>
  </xdr:twoCellAnchor>
  <xdr:twoCellAnchor>
    <xdr:from>
      <xdr:col>13</xdr:col>
      <xdr:colOff>281211</xdr:colOff>
      <xdr:row>39</xdr:row>
      <xdr:rowOff>28698</xdr:rowOff>
    </xdr:from>
    <xdr:to>
      <xdr:col>22</xdr:col>
      <xdr:colOff>348477</xdr:colOff>
      <xdr:row>57</xdr:row>
      <xdr:rowOff>-1</xdr:rowOff>
    </xdr:to>
    <xdr:graphicFrame macro="">
      <xdr:nvGraphicFramePr>
        <xdr:cNvPr id="64" name="Chart 63">
          <a:extLst>
            <a:ext uri="{FF2B5EF4-FFF2-40B4-BE49-F238E27FC236}">
              <a16:creationId xmlns:a16="http://schemas.microsoft.com/office/drawing/2014/main" id="{C72B11E2-2F42-4C16-A5FC-B5EEC269A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351960</xdr:colOff>
      <xdr:row>1</xdr:row>
      <xdr:rowOff>20909</xdr:rowOff>
    </xdr:from>
    <xdr:to>
      <xdr:col>16</xdr:col>
      <xdr:colOff>555625</xdr:colOff>
      <xdr:row>5</xdr:row>
      <xdr:rowOff>67372</xdr:rowOff>
    </xdr:to>
    <xdr:sp macro="" textlink="">
      <xdr:nvSpPr>
        <xdr:cNvPr id="3" name="TextBox 2">
          <a:extLst>
            <a:ext uri="{FF2B5EF4-FFF2-40B4-BE49-F238E27FC236}">
              <a16:creationId xmlns:a16="http://schemas.microsoft.com/office/drawing/2014/main" id="{F620ACB3-1C9C-4DFF-AC11-9B63EE87E1B9}"/>
            </a:ext>
          </a:extLst>
        </xdr:cNvPr>
        <xdr:cNvSpPr txBox="1"/>
      </xdr:nvSpPr>
      <xdr:spPr>
        <a:xfrm>
          <a:off x="5050960" y="211409"/>
          <a:ext cx="8934915" cy="808463"/>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cap="none" spc="0">
              <a:ln w="0"/>
              <a:solidFill>
                <a:schemeClr val="accent2">
                  <a:lumMod val="75000"/>
                </a:schemeClr>
              </a:solidFill>
              <a:effectLst>
                <a:outerShdw blurRad="38100" dist="25400" dir="5400000" algn="ctr" rotWithShape="0">
                  <a:srgbClr val="6E747A">
                    <a:alpha val="43000"/>
                  </a:srgbClr>
                </a:outerShdw>
              </a:effectLst>
              <a:latin typeface="Segoe UI" panose="020B0502040204020203" pitchFamily="34" charset="0"/>
              <a:cs typeface="Segoe UI" panose="020B0502040204020203" pitchFamily="34" charset="0"/>
            </a:rPr>
            <a:t>Social</a:t>
          </a:r>
          <a:r>
            <a:rPr lang="en-IN" sz="4000" b="1" cap="none" spc="0" baseline="0">
              <a:ln w="0"/>
              <a:solidFill>
                <a:schemeClr val="accent2">
                  <a:lumMod val="75000"/>
                </a:schemeClr>
              </a:solidFill>
              <a:effectLst>
                <a:outerShdw blurRad="38100" dist="25400" dir="5400000" algn="ctr" rotWithShape="0">
                  <a:srgbClr val="6E747A">
                    <a:alpha val="43000"/>
                  </a:srgbClr>
                </a:outerShdw>
              </a:effectLst>
              <a:latin typeface="Segoe UI" panose="020B0502040204020203" pitchFamily="34" charset="0"/>
              <a:cs typeface="Segoe UI" panose="020B0502040204020203" pitchFamily="34" charset="0"/>
            </a:rPr>
            <a:t> Media Engagement Overview</a:t>
          </a:r>
        </a:p>
        <a:p>
          <a:endParaRPr lang="en-IN" sz="4000">
            <a:latin typeface="Segoe UI" panose="020B0502040204020203" pitchFamily="34" charset="0"/>
            <a:cs typeface="Segoe UI" panose="020B0502040204020203"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514349</xdr:colOff>
      <xdr:row>10</xdr:row>
      <xdr:rowOff>152400</xdr:rowOff>
    </xdr:from>
    <xdr:to>
      <xdr:col>3</xdr:col>
      <xdr:colOff>1343025</xdr:colOff>
      <xdr:row>22</xdr:row>
      <xdr:rowOff>38100</xdr:rowOff>
    </xdr:to>
    <xdr:graphicFrame macro="">
      <xdr:nvGraphicFramePr>
        <xdr:cNvPr id="3" name="Chart 2">
          <a:extLst>
            <a:ext uri="{FF2B5EF4-FFF2-40B4-BE49-F238E27FC236}">
              <a16:creationId xmlns:a16="http://schemas.microsoft.com/office/drawing/2014/main" id="{EEBD728D-6627-49D0-8DCF-45F959DFEF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336550</xdr:colOff>
      <xdr:row>29</xdr:row>
      <xdr:rowOff>11112</xdr:rowOff>
    </xdr:from>
    <xdr:to>
      <xdr:col>14</xdr:col>
      <xdr:colOff>285750</xdr:colOff>
      <xdr:row>45</xdr:row>
      <xdr:rowOff>63500</xdr:rowOff>
    </xdr:to>
    <xdr:graphicFrame macro="">
      <xdr:nvGraphicFramePr>
        <xdr:cNvPr id="5" name="Chart 4">
          <a:extLst>
            <a:ext uri="{FF2B5EF4-FFF2-40B4-BE49-F238E27FC236}">
              <a16:creationId xmlns:a16="http://schemas.microsoft.com/office/drawing/2014/main" id="{7E68903C-7AAC-46D9-B77C-95EB75A8D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554037</xdr:colOff>
      <xdr:row>28</xdr:row>
      <xdr:rowOff>185737</xdr:rowOff>
    </xdr:from>
    <xdr:to>
      <xdr:col>18</xdr:col>
      <xdr:colOff>12700</xdr:colOff>
      <xdr:row>39</xdr:row>
      <xdr:rowOff>127000</xdr:rowOff>
    </xdr:to>
    <xdr:graphicFrame macro="">
      <xdr:nvGraphicFramePr>
        <xdr:cNvPr id="2" name="Chart 1">
          <a:extLst>
            <a:ext uri="{FF2B5EF4-FFF2-40B4-BE49-F238E27FC236}">
              <a16:creationId xmlns:a16="http://schemas.microsoft.com/office/drawing/2014/main" id="{71AB4633-5C16-4A9B-B49C-C386782E0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788987</xdr:colOff>
      <xdr:row>28</xdr:row>
      <xdr:rowOff>177800</xdr:rowOff>
    </xdr:from>
    <xdr:to>
      <xdr:col>5</xdr:col>
      <xdr:colOff>168275</xdr:colOff>
      <xdr:row>37</xdr:row>
      <xdr:rowOff>182563</xdr:rowOff>
    </xdr:to>
    <xdr:graphicFrame macro="">
      <xdr:nvGraphicFramePr>
        <xdr:cNvPr id="6" name="Chart 5">
          <a:extLst>
            <a:ext uri="{FF2B5EF4-FFF2-40B4-BE49-F238E27FC236}">
              <a16:creationId xmlns:a16="http://schemas.microsoft.com/office/drawing/2014/main" id="{A9B1964D-AE2B-47B0-B1D1-443206AED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330200</xdr:colOff>
      <xdr:row>12</xdr:row>
      <xdr:rowOff>7937</xdr:rowOff>
    </xdr:from>
    <xdr:to>
      <xdr:col>21</xdr:col>
      <xdr:colOff>787400</xdr:colOff>
      <xdr:row>24</xdr:row>
      <xdr:rowOff>63500</xdr:rowOff>
    </xdr:to>
    <xdr:graphicFrame macro="">
      <xdr:nvGraphicFramePr>
        <xdr:cNvPr id="7" name="Chart 6">
          <a:extLst>
            <a:ext uri="{FF2B5EF4-FFF2-40B4-BE49-F238E27FC236}">
              <a16:creationId xmlns:a16="http://schemas.microsoft.com/office/drawing/2014/main" id="{7CF317E3-16AD-46C1-865D-887D34AFF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469900</xdr:colOff>
      <xdr:row>10</xdr:row>
      <xdr:rowOff>95250</xdr:rowOff>
    </xdr:from>
    <xdr:to>
      <xdr:col>9</xdr:col>
      <xdr:colOff>473075</xdr:colOff>
      <xdr:row>23</xdr:row>
      <xdr:rowOff>98425</xdr:rowOff>
    </xdr:to>
    <mc:AlternateContent xmlns:mc="http://schemas.openxmlformats.org/markup-compatibility/2006">
      <mc:Choice xmlns:a14="http://schemas.microsoft.com/office/drawing/2010/main" Requires="a14">
        <xdr:graphicFrame macro="">
          <xdr:nvGraphicFramePr>
            <xdr:cNvPr id="4" name="platform">
              <a:extLst>
                <a:ext uri="{FF2B5EF4-FFF2-40B4-BE49-F238E27FC236}">
                  <a16:creationId xmlns:a16="http://schemas.microsoft.com/office/drawing/2014/main" id="{2BAF0464-88D2-4C0B-B1E2-4666156D881A}"/>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dr:sp macro="" textlink="">
          <xdr:nvSpPr>
            <xdr:cNvPr id="0" name=""/>
            <xdr:cNvSpPr>
              <a:spLocks noTextEdit="1"/>
            </xdr:cNvSpPr>
          </xdr:nvSpPr>
          <xdr:spPr>
            <a:xfrm>
              <a:off x="6604000" y="2000250"/>
              <a:ext cx="1831975" cy="247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431800</xdr:colOff>
      <xdr:row>10</xdr:row>
      <xdr:rowOff>38100</xdr:rowOff>
    </xdr:from>
    <xdr:to>
      <xdr:col>7</xdr:col>
      <xdr:colOff>460375</xdr:colOff>
      <xdr:row>23</xdr:row>
      <xdr:rowOff>41275</xdr:rowOff>
    </xdr:to>
    <mc:AlternateContent xmlns:mc="http://schemas.openxmlformats.org/markup-compatibility/2006">
      <mc:Choice xmlns:a14="http://schemas.microsoft.com/office/drawing/2010/main" Requires="a14">
        <xdr:graphicFrame macro="">
          <xdr:nvGraphicFramePr>
            <xdr:cNvPr id="8" name="post_type">
              <a:extLst>
                <a:ext uri="{FF2B5EF4-FFF2-40B4-BE49-F238E27FC236}">
                  <a16:creationId xmlns:a16="http://schemas.microsoft.com/office/drawing/2014/main" id="{A73036E6-6544-4483-A478-D3B659FD381F}"/>
                </a:ext>
              </a:extLst>
            </xdr:cNvPr>
            <xdr:cNvGraphicFramePr/>
          </xdr:nvGraphicFramePr>
          <xdr:xfrm>
            <a:off x="0" y="0"/>
            <a:ext cx="0" cy="0"/>
          </xdr:xfrm>
          <a:graphic>
            <a:graphicData uri="http://schemas.microsoft.com/office/drawing/2010/slicer">
              <sle:slicer xmlns:sle="http://schemas.microsoft.com/office/drawing/2010/slicer" name="post_type"/>
            </a:graphicData>
          </a:graphic>
        </xdr:graphicFrame>
      </mc:Choice>
      <mc:Fallback>
        <xdr:sp macro="" textlink="">
          <xdr:nvSpPr>
            <xdr:cNvPr id="0" name=""/>
            <xdr:cNvSpPr>
              <a:spLocks noTextEdit="1"/>
            </xdr:cNvSpPr>
          </xdr:nvSpPr>
          <xdr:spPr>
            <a:xfrm>
              <a:off x="4762500" y="1943100"/>
              <a:ext cx="1831975" cy="247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428625</xdr:colOff>
      <xdr:row>25</xdr:row>
      <xdr:rowOff>79375</xdr:rowOff>
    </xdr:from>
    <xdr:to>
      <xdr:col>9</xdr:col>
      <xdr:colOff>428625</xdr:colOff>
      <xdr:row>38</xdr:row>
      <xdr:rowOff>82550</xdr:rowOff>
    </xdr:to>
    <mc:AlternateContent xmlns:mc="http://schemas.openxmlformats.org/markup-compatibility/2006">
      <mc:Choice xmlns:a14="http://schemas.microsoft.com/office/drawing/2010/main" Requires="a14">
        <xdr:graphicFrame macro="">
          <xdr:nvGraphicFramePr>
            <xdr:cNvPr id="9" name="day of week">
              <a:extLst>
                <a:ext uri="{FF2B5EF4-FFF2-40B4-BE49-F238E27FC236}">
                  <a16:creationId xmlns:a16="http://schemas.microsoft.com/office/drawing/2014/main" id="{52E9C5D4-D9C2-473C-BBFF-285DC13E90BF}"/>
                </a:ext>
              </a:extLst>
            </xdr:cNvPr>
            <xdr:cNvGraphicFramePr/>
          </xdr:nvGraphicFramePr>
          <xdr:xfrm>
            <a:off x="0" y="0"/>
            <a:ext cx="0" cy="0"/>
          </xdr:xfrm>
          <a:graphic>
            <a:graphicData uri="http://schemas.microsoft.com/office/drawing/2010/slicer">
              <sle:slicer xmlns:sle="http://schemas.microsoft.com/office/drawing/2010/slicer" name="day of week"/>
            </a:graphicData>
          </a:graphic>
        </xdr:graphicFrame>
      </mc:Choice>
      <mc:Fallback>
        <xdr:sp macro="" textlink="">
          <xdr:nvSpPr>
            <xdr:cNvPr id="0" name=""/>
            <xdr:cNvSpPr>
              <a:spLocks noTextEdit="1"/>
            </xdr:cNvSpPr>
          </xdr:nvSpPr>
          <xdr:spPr>
            <a:xfrm>
              <a:off x="6562725" y="4841875"/>
              <a:ext cx="1828800" cy="247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530225</xdr:colOff>
      <xdr:row>10</xdr:row>
      <xdr:rowOff>161925</xdr:rowOff>
    </xdr:from>
    <xdr:to>
      <xdr:col>11</xdr:col>
      <xdr:colOff>952500</xdr:colOff>
      <xdr:row>23</xdr:row>
      <xdr:rowOff>165100</xdr:rowOff>
    </xdr:to>
    <mc:AlternateContent xmlns:mc="http://schemas.openxmlformats.org/markup-compatibility/2006">
      <mc:Choice xmlns:a14="http://schemas.microsoft.com/office/drawing/2010/main" Requires="a14">
        <xdr:graphicFrame macro="">
          <xdr:nvGraphicFramePr>
            <xdr:cNvPr id="10" name="sentiment_score">
              <a:extLst>
                <a:ext uri="{FF2B5EF4-FFF2-40B4-BE49-F238E27FC236}">
                  <a16:creationId xmlns:a16="http://schemas.microsoft.com/office/drawing/2014/main" id="{46CFC27F-1E15-4089-8C10-23A2DBF35426}"/>
                </a:ext>
              </a:extLst>
            </xdr:cNvPr>
            <xdr:cNvGraphicFramePr/>
          </xdr:nvGraphicFramePr>
          <xdr:xfrm>
            <a:off x="0" y="0"/>
            <a:ext cx="0" cy="0"/>
          </xdr:xfrm>
          <a:graphic>
            <a:graphicData uri="http://schemas.microsoft.com/office/drawing/2010/slicer">
              <sle:slicer xmlns:sle="http://schemas.microsoft.com/office/drawing/2010/slicer" name="sentiment_score"/>
            </a:graphicData>
          </a:graphic>
        </xdr:graphicFrame>
      </mc:Choice>
      <mc:Fallback>
        <xdr:sp macro="" textlink="">
          <xdr:nvSpPr>
            <xdr:cNvPr id="0" name=""/>
            <xdr:cNvSpPr>
              <a:spLocks noTextEdit="1"/>
            </xdr:cNvSpPr>
          </xdr:nvSpPr>
          <xdr:spPr>
            <a:xfrm>
              <a:off x="8493125" y="2066925"/>
              <a:ext cx="1831975" cy="247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43.437890740737" createdVersion="6" refreshedVersion="6" minRefreshableVersion="3" recordCount="101" xr:uid="{00000000-000A-0000-FFFF-FFFF0A000000}">
  <cacheSource type="worksheet">
    <worksheetSource name="Table1"/>
  </cacheSource>
  <cacheFields count="13">
    <cacheField name="post_id" numFmtId="0">
      <sharedItems containsString="0" containsBlank="1" containsNumber="1" containsInteger="1" minValue="1" maxValue="100"/>
    </cacheField>
    <cacheField name="platform" numFmtId="0">
      <sharedItems containsBlank="1" count="5">
        <s v="Facebook"/>
        <s v="Instagram"/>
        <s v="X"/>
        <m/>
        <s v="Twitter" u="1"/>
      </sharedItems>
    </cacheField>
    <cacheField name="post_type" numFmtId="0">
      <sharedItems containsBlank="1" count="6">
        <s v="image"/>
        <s v="carousel"/>
        <s v="poll"/>
        <s v="video"/>
        <s v="text"/>
        <m/>
      </sharedItems>
    </cacheField>
    <cacheField name="Column1" numFmtId="22">
      <sharedItems containsSemiMixedTypes="0" containsNonDate="0" containsDate="1" containsString="0" minDate="2023-01-01T06:00:00" maxDate="2023-12-31T22:30:00"/>
    </cacheField>
    <cacheField name="post date" numFmtId="14">
      <sharedItems containsSemiMixedTypes="0" containsNonDate="0" containsDate="1" containsString="0" minDate="2023-01-01T00:00:00" maxDate="2024-01-01T00:00:00"/>
    </cacheField>
    <cacheField name="post time" numFmtId="20">
      <sharedItems containsSemiMixedTypes="0" containsNonDate="0" containsDate="1" containsString="0" minDate="1899-12-30T00:00:00" maxDate="1899-12-30T23:45:00"/>
    </cacheField>
    <cacheField name="Time of day" numFmtId="20">
      <sharedItems count="4">
        <s v="afternoon"/>
        <s v="Night"/>
        <s v="evening"/>
        <s v="Morning"/>
      </sharedItems>
    </cacheField>
    <cacheField name="likes" numFmtId="0">
      <sharedItems containsString="0" containsBlank="1" containsNumber="1" containsInteger="1" minValue="15" maxValue="5000"/>
    </cacheField>
    <cacheField name="comments" numFmtId="0">
      <sharedItems containsString="0" containsBlank="1" containsNumber="1" containsInteger="1" minValue="10" maxValue="500"/>
    </cacheField>
    <cacheField name="shares" numFmtId="0">
      <sharedItems containsString="0" containsBlank="1" containsNumber="1" containsInteger="1" minValue="16" maxValue="993"/>
    </cacheField>
    <cacheField name="post_day" numFmtId="0">
      <sharedItems containsBlank="1"/>
    </cacheField>
    <cacheField name="day of week" numFmtId="0">
      <sharedItems count="7">
        <s v="Thursday"/>
        <s v="Friday"/>
        <s v="Sunday"/>
        <s v="Tuesday"/>
        <s v="Saturday"/>
        <s v="Monday"/>
        <s v="Wednesday"/>
      </sharedItems>
    </cacheField>
    <cacheField name="sentiment_score" numFmtId="0">
      <sharedItems containsBlank="1" count="4">
        <s v="positive"/>
        <s v="neutral"/>
        <s v="negative"/>
        <m/>
      </sharedItems>
    </cacheField>
  </cacheFields>
  <extLst>
    <ext xmlns:x14="http://schemas.microsoft.com/office/spreadsheetml/2009/9/main" uri="{725AE2AE-9491-48be-B2B4-4EB974FC3084}">
      <x14:pivotCacheDefinition pivotCacheId="508690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1"/>
    <x v="0"/>
    <x v="0"/>
    <d v="2023-08-17T14:45:00"/>
    <d v="2023-08-17T00:00:00"/>
    <d v="1899-12-30T14:45:00"/>
    <x v="0"/>
    <n v="2121"/>
    <n v="474"/>
    <n v="628"/>
    <s v="Thursday"/>
    <x v="0"/>
    <x v="0"/>
  </r>
  <r>
    <n v="2"/>
    <x v="0"/>
    <x v="1"/>
    <d v="2023-08-18T14:45:00"/>
    <d v="2023-08-18T00:00:00"/>
    <d v="1899-12-30T14:45:00"/>
    <x v="0"/>
    <n v="3660"/>
    <n v="432"/>
    <n v="694"/>
    <s v="Sunday"/>
    <x v="1"/>
    <x v="1"/>
  </r>
  <r>
    <n v="3"/>
    <x v="1"/>
    <x v="2"/>
    <d v="2023-05-14T00:45:00"/>
    <d v="2023-05-14T00:00:00"/>
    <d v="1899-12-30T00:45:00"/>
    <x v="1"/>
    <n v="4955"/>
    <n v="408"/>
    <n v="688"/>
    <s v="Tuesday"/>
    <x v="2"/>
    <x v="2"/>
  </r>
  <r>
    <n v="4"/>
    <x v="2"/>
    <x v="0"/>
    <d v="2023-02-21T16:15:00"/>
    <d v="2023-02-21T00:00:00"/>
    <d v="1899-12-30T16:15:00"/>
    <x v="0"/>
    <n v="1183"/>
    <n v="90"/>
    <n v="187"/>
    <s v="Thursday"/>
    <x v="3"/>
    <x v="2"/>
  </r>
  <r>
    <n v="5"/>
    <x v="2"/>
    <x v="3"/>
    <d v="2023-11-16T00:45:00"/>
    <d v="2023-11-16T00:00:00"/>
    <d v="1899-12-30T00:45:00"/>
    <x v="1"/>
    <n v="3499"/>
    <n v="247"/>
    <n v="286"/>
    <s v="Tuesday"/>
    <x v="0"/>
    <x v="0"/>
  </r>
  <r>
    <n v="6"/>
    <x v="1"/>
    <x v="1"/>
    <d v="2023-05-23T00:30:00"/>
    <d v="2023-05-23T00:00:00"/>
    <d v="1899-12-30T00:30:00"/>
    <x v="1"/>
    <n v="256"/>
    <n v="186"/>
    <n v="211"/>
    <s v="Friday"/>
    <x v="3"/>
    <x v="1"/>
  </r>
  <r>
    <n v="7"/>
    <x v="1"/>
    <x v="0"/>
    <d v="2023-05-05T20:00:00"/>
    <d v="2023-05-05T00:00:00"/>
    <d v="1899-12-30T20:00:00"/>
    <x v="2"/>
    <n v="1982"/>
    <n v="30"/>
    <n v="906"/>
    <s v="Sunday"/>
    <x v="1"/>
    <x v="0"/>
  </r>
  <r>
    <n v="8"/>
    <x v="1"/>
    <x v="4"/>
    <d v="2023-02-26T11:45:00"/>
    <d v="2023-02-26T00:00:00"/>
    <d v="1899-12-30T11:45:00"/>
    <x v="3"/>
    <n v="1274"/>
    <n v="45"/>
    <n v="216"/>
    <s v="Saturday"/>
    <x v="2"/>
    <x v="1"/>
  </r>
  <r>
    <n v="9"/>
    <x v="0"/>
    <x v="3"/>
    <d v="2023-10-28T19:30:00"/>
    <d v="2023-10-28T00:00:00"/>
    <d v="1899-12-30T19:30:00"/>
    <x v="2"/>
    <n v="317"/>
    <n v="249"/>
    <n v="221"/>
    <s v="Tuesday"/>
    <x v="4"/>
    <x v="1"/>
  </r>
  <r>
    <n v="10"/>
    <x v="2"/>
    <x v="1"/>
    <d v="2023-05-02T06:15:00"/>
    <d v="2023-05-02T00:00:00"/>
    <d v="1899-12-30T06:15:00"/>
    <x v="3"/>
    <n v="1878"/>
    <n v="225"/>
    <n v="438"/>
    <s v="Thursday"/>
    <x v="3"/>
    <x v="1"/>
  </r>
  <r>
    <n v="11"/>
    <x v="2"/>
    <x v="4"/>
    <d v="2023-05-11T11:00:00"/>
    <d v="2023-05-11T00:00:00"/>
    <d v="1899-12-30T11:00:00"/>
    <x v="3"/>
    <n v="1446"/>
    <n v="44"/>
    <n v="52"/>
    <s v="Friday"/>
    <x v="0"/>
    <x v="2"/>
  </r>
  <r>
    <n v="12"/>
    <x v="2"/>
    <x v="3"/>
    <d v="2023-12-08T02:15:00"/>
    <d v="2023-12-08T00:00:00"/>
    <d v="1899-12-30T02:15:00"/>
    <x v="1"/>
    <n v="304"/>
    <n v="42"/>
    <n v="89"/>
    <s v="Thursday"/>
    <x v="1"/>
    <x v="0"/>
  </r>
  <r>
    <n v="13"/>
    <x v="0"/>
    <x v="1"/>
    <d v="2023-06-15T03:15:00"/>
    <d v="2023-06-15T00:00:00"/>
    <d v="1899-12-30T03:15:00"/>
    <x v="1"/>
    <n v="45"/>
    <n v="78"/>
    <n v="375"/>
    <s v="Saturday"/>
    <x v="0"/>
    <x v="2"/>
  </r>
  <r>
    <n v="14"/>
    <x v="2"/>
    <x v="4"/>
    <d v="2023-11-11T15:45:00"/>
    <d v="2023-11-11T00:00:00"/>
    <d v="1899-12-30T15:45:00"/>
    <x v="0"/>
    <n v="1333"/>
    <n v="144"/>
    <n v="123"/>
    <s v="Saturday"/>
    <x v="4"/>
    <x v="0"/>
  </r>
  <r>
    <n v="15"/>
    <x v="0"/>
    <x v="1"/>
    <d v="2023-09-30T10:30:00"/>
    <d v="2023-09-30T00:00:00"/>
    <d v="1899-12-30T10:30:00"/>
    <x v="3"/>
    <n v="889"/>
    <n v="314"/>
    <n v="262"/>
    <s v="Monday"/>
    <x v="4"/>
    <x v="0"/>
  </r>
  <r>
    <n v="16"/>
    <x v="2"/>
    <x v="0"/>
    <d v="2023-01-09T20:00:00"/>
    <d v="2023-01-09T00:00:00"/>
    <d v="1899-12-30T20:00:00"/>
    <x v="2"/>
    <n v="2348"/>
    <n v="154"/>
    <n v="18"/>
    <s v="Friday"/>
    <x v="5"/>
    <x v="1"/>
  </r>
  <r>
    <n v="17"/>
    <x v="1"/>
    <x v="2"/>
    <d v="2023-02-10T13:00:00"/>
    <d v="2023-02-10T00:00:00"/>
    <d v="1899-12-30T13:00:00"/>
    <x v="0"/>
    <n v="2872"/>
    <n v="10"/>
    <n v="736"/>
    <s v="Wednesday"/>
    <x v="1"/>
    <x v="0"/>
  </r>
  <r>
    <n v="18"/>
    <x v="2"/>
    <x v="4"/>
    <d v="2023-07-05T05:15:00"/>
    <d v="2023-07-05T00:00:00"/>
    <d v="1899-12-30T05:15:00"/>
    <x v="1"/>
    <n v="512"/>
    <n v="123"/>
    <n v="338"/>
    <s v="Sunday"/>
    <x v="6"/>
    <x v="1"/>
  </r>
  <r>
    <n v="19"/>
    <x v="2"/>
    <x v="4"/>
    <d v="2023-07-23T05:45:00"/>
    <d v="2023-07-23T00:00:00"/>
    <d v="1899-12-30T05:45:00"/>
    <x v="1"/>
    <n v="2013"/>
    <n v="122"/>
    <n v="183"/>
    <s v="Monday"/>
    <x v="2"/>
    <x v="0"/>
  </r>
  <r>
    <n v="20"/>
    <x v="0"/>
    <x v="0"/>
    <d v="2023-11-20T02:00:00"/>
    <d v="2023-11-20T00:00:00"/>
    <d v="1899-12-30T02:00:00"/>
    <x v="1"/>
    <n v="455"/>
    <n v="86"/>
    <n v="79"/>
    <s v="Thursday"/>
    <x v="5"/>
    <x v="0"/>
  </r>
  <r>
    <n v="21"/>
    <x v="2"/>
    <x v="2"/>
    <d v="2023-02-02T16:00:00"/>
    <d v="2023-02-02T00:00:00"/>
    <d v="1899-12-30T16:00:00"/>
    <x v="0"/>
    <n v="559"/>
    <n v="136"/>
    <n v="55"/>
    <s v="Tuesday"/>
    <x v="0"/>
    <x v="1"/>
  </r>
  <r>
    <n v="22"/>
    <x v="2"/>
    <x v="1"/>
    <d v="2023-05-02T06:15:00"/>
    <d v="2023-05-02T00:00:00"/>
    <d v="1899-12-30T06:15:00"/>
    <x v="3"/>
    <n v="1961"/>
    <n v="44"/>
    <n v="439"/>
    <s v="Monday"/>
    <x v="3"/>
    <x v="0"/>
  </r>
  <r>
    <n v="23"/>
    <x v="2"/>
    <x v="4"/>
    <d v="2023-01-30T13:30:00"/>
    <d v="2023-01-30T00:00:00"/>
    <d v="1899-12-30T13:30:00"/>
    <x v="0"/>
    <n v="332"/>
    <n v="109"/>
    <n v="348"/>
    <s v="Monday"/>
    <x v="5"/>
    <x v="0"/>
  </r>
  <r>
    <n v="24"/>
    <x v="1"/>
    <x v="1"/>
    <d v="2023-10-02T12:15:00"/>
    <d v="2023-10-02T00:00:00"/>
    <d v="1899-12-30T12:15:00"/>
    <x v="0"/>
    <n v="5000"/>
    <n v="80"/>
    <n v="399"/>
    <s v="Sunday"/>
    <x v="5"/>
    <x v="0"/>
  </r>
  <r>
    <n v="25"/>
    <x v="2"/>
    <x v="2"/>
    <d v="2023-01-01T20:00:00"/>
    <d v="2023-01-01T00:00:00"/>
    <d v="1899-12-30T20:00:00"/>
    <x v="2"/>
    <n v="898"/>
    <n v="130"/>
    <n v="480"/>
    <s v="Wednesday"/>
    <x v="2"/>
    <x v="0"/>
  </r>
  <r>
    <n v="26"/>
    <x v="0"/>
    <x v="1"/>
    <d v="2023-05-17T00:15:00"/>
    <d v="2023-05-17T00:00:00"/>
    <d v="1899-12-30T00:15:00"/>
    <x v="1"/>
    <n v="1992"/>
    <n v="70"/>
    <n v="515"/>
    <s v="Thursday"/>
    <x v="6"/>
    <x v="2"/>
  </r>
  <r>
    <n v="27"/>
    <x v="1"/>
    <x v="4"/>
    <d v="2023-10-05T06:30:00"/>
    <d v="2023-10-05T00:00:00"/>
    <d v="1899-12-30T06:30:00"/>
    <x v="3"/>
    <n v="3161"/>
    <n v="162"/>
    <n v="137"/>
    <s v="Friday"/>
    <x v="0"/>
    <x v="0"/>
  </r>
  <r>
    <n v="28"/>
    <x v="0"/>
    <x v="2"/>
    <d v="2023-10-06T10:00:00"/>
    <d v="2023-10-06T00:00:00"/>
    <d v="1899-12-30T10:00:00"/>
    <x v="3"/>
    <n v="2083"/>
    <n v="500"/>
    <n v="388"/>
    <s v="Wednesday"/>
    <x v="1"/>
    <x v="1"/>
  </r>
  <r>
    <n v="29"/>
    <x v="0"/>
    <x v="0"/>
    <d v="2023-03-01T08:00:00"/>
    <d v="2023-03-01T00:00:00"/>
    <d v="1899-12-30T08:00:00"/>
    <x v="3"/>
    <n v="548"/>
    <n v="153"/>
    <n v="731"/>
    <s v="Saturday"/>
    <x v="6"/>
    <x v="2"/>
  </r>
  <r>
    <n v="30"/>
    <x v="0"/>
    <x v="1"/>
    <d v="2023-01-07T10:30:00"/>
    <d v="2023-01-07T00:00:00"/>
    <d v="1899-12-30T10:30:00"/>
    <x v="3"/>
    <n v="4594"/>
    <n v="216"/>
    <n v="739"/>
    <s v="Friday"/>
    <x v="4"/>
    <x v="0"/>
  </r>
  <r>
    <n v="31"/>
    <x v="0"/>
    <x v="2"/>
    <d v="2023-02-03T00:30:00"/>
    <d v="2023-02-03T00:00:00"/>
    <d v="1899-12-30T00:30:00"/>
    <x v="1"/>
    <n v="4795"/>
    <n v="449"/>
    <n v="978"/>
    <s v="Sunday"/>
    <x v="1"/>
    <x v="2"/>
  </r>
  <r>
    <n v="32"/>
    <x v="1"/>
    <x v="0"/>
    <d v="2023-09-10T13:45:00"/>
    <d v="2023-09-10T00:00:00"/>
    <d v="1899-12-30T13:45:00"/>
    <x v="0"/>
    <n v="4665"/>
    <n v="202"/>
    <n v="183"/>
    <s v="Saturday"/>
    <x v="2"/>
    <x v="0"/>
  </r>
  <r>
    <n v="33"/>
    <x v="2"/>
    <x v="3"/>
    <d v="2023-07-01T14:45:00"/>
    <d v="2023-07-01T00:00:00"/>
    <d v="1899-12-30T14:45:00"/>
    <x v="0"/>
    <n v="119"/>
    <n v="147"/>
    <n v="240"/>
    <s v="Wednesday"/>
    <x v="4"/>
    <x v="0"/>
  </r>
  <r>
    <n v="34"/>
    <x v="2"/>
    <x v="2"/>
    <d v="2023-09-27T19:00:00"/>
    <d v="2023-09-27T00:00:00"/>
    <d v="1899-12-30T19:00:00"/>
    <x v="2"/>
    <n v="2253"/>
    <n v="162"/>
    <n v="28"/>
    <s v="Thursday"/>
    <x v="6"/>
    <x v="0"/>
  </r>
  <r>
    <n v="35"/>
    <x v="1"/>
    <x v="0"/>
    <d v="2023-02-09T15:30:00"/>
    <d v="2023-02-09T00:00:00"/>
    <d v="1899-12-30T15:30:00"/>
    <x v="0"/>
    <n v="1309"/>
    <n v="201"/>
    <n v="852"/>
    <s v="Tuesday"/>
    <x v="0"/>
    <x v="2"/>
  </r>
  <r>
    <n v="36"/>
    <x v="0"/>
    <x v="3"/>
    <d v="2023-06-06T19:30:00"/>
    <d v="2023-06-06T00:00:00"/>
    <d v="1899-12-30T19:30:00"/>
    <x v="2"/>
    <n v="5000"/>
    <n v="500"/>
    <n v="43"/>
    <s v="Saturday"/>
    <x v="3"/>
    <x v="0"/>
  </r>
  <r>
    <n v="37"/>
    <x v="0"/>
    <x v="3"/>
    <d v="2023-04-08T19:15:00"/>
    <d v="2023-04-08T00:00:00"/>
    <d v="1899-12-30T19:15:00"/>
    <x v="2"/>
    <n v="4245"/>
    <n v="59"/>
    <n v="83"/>
    <s v="Thursday"/>
    <x v="4"/>
    <x v="1"/>
  </r>
  <r>
    <n v="38"/>
    <x v="2"/>
    <x v="2"/>
    <d v="2023-05-11T00:30:00"/>
    <d v="2023-05-11T00:00:00"/>
    <d v="1899-12-30T00:30:00"/>
    <x v="1"/>
    <n v="2463"/>
    <n v="187"/>
    <n v="445"/>
    <s v="Tuesday"/>
    <x v="0"/>
    <x v="0"/>
  </r>
  <r>
    <n v="39"/>
    <x v="0"/>
    <x v="3"/>
    <d v="2023-05-02T00:30:00"/>
    <d v="2023-05-02T00:00:00"/>
    <d v="1899-12-30T00:30:00"/>
    <x v="1"/>
    <n v="5000"/>
    <n v="430"/>
    <n v="980"/>
    <s v="Sunday"/>
    <x v="3"/>
    <x v="1"/>
  </r>
  <r>
    <n v="40"/>
    <x v="1"/>
    <x v="1"/>
    <d v="2023-01-01T06:00:00"/>
    <d v="2023-01-01T00:00:00"/>
    <d v="1899-12-30T06:00:00"/>
    <x v="3"/>
    <n v="447"/>
    <n v="333"/>
    <n v="845"/>
    <s v="Friday"/>
    <x v="2"/>
    <x v="2"/>
  </r>
  <r>
    <n v="41"/>
    <x v="2"/>
    <x v="1"/>
    <d v="2023-08-04T12:45:00"/>
    <d v="2023-08-04T00:00:00"/>
    <d v="1899-12-30T12:45:00"/>
    <x v="0"/>
    <n v="667"/>
    <n v="176"/>
    <n v="461"/>
    <s v="Wednesday"/>
    <x v="1"/>
    <x v="0"/>
  </r>
  <r>
    <n v="42"/>
    <x v="1"/>
    <x v="3"/>
    <d v="2023-12-27T11:30:00"/>
    <d v="2023-12-27T00:00:00"/>
    <d v="1899-12-30T11:30:00"/>
    <x v="3"/>
    <n v="4929"/>
    <n v="252"/>
    <n v="730"/>
    <s v="Thursday"/>
    <x v="6"/>
    <x v="2"/>
  </r>
  <r>
    <n v="43"/>
    <x v="2"/>
    <x v="1"/>
    <d v="2023-11-23T02:00:00"/>
    <d v="2023-11-23T00:00:00"/>
    <d v="1899-12-30T02:00:00"/>
    <x v="1"/>
    <n v="2586"/>
    <n v="97"/>
    <n v="85"/>
    <s v="Friday"/>
    <x v="0"/>
    <x v="0"/>
  </r>
  <r>
    <n v="44"/>
    <x v="1"/>
    <x v="4"/>
    <d v="2023-03-31T16:00:00"/>
    <d v="2023-03-31T00:00:00"/>
    <d v="1899-12-30T16:00:00"/>
    <x v="0"/>
    <n v="3259"/>
    <n v="50"/>
    <n v="177"/>
    <s v="Thursday"/>
    <x v="1"/>
    <x v="2"/>
  </r>
  <r>
    <n v="45"/>
    <x v="2"/>
    <x v="3"/>
    <d v="2023-07-06T08:00:00"/>
    <d v="2023-07-06T00:00:00"/>
    <d v="1899-12-30T08:00:00"/>
    <x v="3"/>
    <n v="2236"/>
    <n v="132"/>
    <n v="118"/>
    <s v="Friday"/>
    <x v="0"/>
    <x v="0"/>
  </r>
  <r>
    <n v="46"/>
    <x v="1"/>
    <x v="4"/>
    <d v="2023-12-01T10:00:00"/>
    <d v="2023-12-01T00:00:00"/>
    <d v="1899-12-30T10:00:00"/>
    <x v="3"/>
    <n v="2251"/>
    <n v="380"/>
    <n v="427"/>
    <s v="Tuesday"/>
    <x v="1"/>
    <x v="0"/>
  </r>
  <r>
    <n v="47"/>
    <x v="0"/>
    <x v="2"/>
    <d v="2023-05-16T22:15:00"/>
    <d v="2023-05-16T00:00:00"/>
    <d v="1899-12-30T22:15:00"/>
    <x v="2"/>
    <n v="4726"/>
    <n v="44"/>
    <n v="993"/>
    <s v="Tuesday"/>
    <x v="3"/>
    <x v="2"/>
  </r>
  <r>
    <n v="48"/>
    <x v="0"/>
    <x v="3"/>
    <d v="2023-08-08T17:45:00"/>
    <d v="2023-08-08T00:00:00"/>
    <d v="1899-12-30T17:45:00"/>
    <x v="0"/>
    <n v="5000"/>
    <n v="232"/>
    <n v="16"/>
    <s v="Wednesday"/>
    <x v="3"/>
    <x v="2"/>
  </r>
  <r>
    <n v="49"/>
    <x v="2"/>
    <x v="0"/>
    <d v="2023-03-22T03:15:00"/>
    <d v="2023-03-22T00:00:00"/>
    <d v="1899-12-30T03:15:00"/>
    <x v="1"/>
    <n v="725"/>
    <n v="169"/>
    <n v="298"/>
    <s v="Monday"/>
    <x v="6"/>
    <x v="1"/>
  </r>
  <r>
    <n v="50"/>
    <x v="1"/>
    <x v="4"/>
    <d v="2023-04-17T15:00:00"/>
    <d v="2023-04-17T00:00:00"/>
    <d v="1899-12-30T15:00:00"/>
    <x v="0"/>
    <n v="1551"/>
    <n v="206"/>
    <n v="127"/>
    <s v="Wednesday"/>
    <x v="5"/>
    <x v="2"/>
  </r>
  <r>
    <n v="51"/>
    <x v="2"/>
    <x v="4"/>
    <d v="2023-07-12T00:00:00"/>
    <d v="2023-07-12T00:00:00"/>
    <d v="1899-12-30T00:00:00"/>
    <x v="1"/>
    <n v="1268"/>
    <n v="73"/>
    <n v="251"/>
    <s v="Tuesday"/>
    <x v="6"/>
    <x v="0"/>
  </r>
  <r>
    <n v="52"/>
    <x v="2"/>
    <x v="0"/>
    <d v="2023-02-14T18:00:00"/>
    <d v="2023-02-14T00:00:00"/>
    <d v="1899-12-30T18:00:00"/>
    <x v="2"/>
    <n v="950"/>
    <n v="113"/>
    <n v="327"/>
    <s v="Friday"/>
    <x v="3"/>
    <x v="0"/>
  </r>
  <r>
    <n v="53"/>
    <x v="2"/>
    <x v="3"/>
    <d v="2023-07-14T15:00:00"/>
    <d v="2023-07-14T00:00:00"/>
    <d v="1899-12-30T15:00:00"/>
    <x v="0"/>
    <n v="1498"/>
    <n v="46"/>
    <n v="96"/>
    <s v="Sunday"/>
    <x v="1"/>
    <x v="0"/>
  </r>
  <r>
    <n v="54"/>
    <x v="1"/>
    <x v="0"/>
    <d v="2023-11-12T17:30:00"/>
    <d v="2023-11-12T00:00:00"/>
    <d v="1899-12-30T17:30:00"/>
    <x v="0"/>
    <n v="4297"/>
    <n v="360"/>
    <n v="825"/>
    <s v="Saturday"/>
    <x v="2"/>
    <x v="2"/>
  </r>
  <r>
    <n v="55"/>
    <x v="2"/>
    <x v="1"/>
    <d v="2023-01-21T01:00:00"/>
    <d v="2023-01-21T00:00:00"/>
    <d v="1899-12-30T01:00:00"/>
    <x v="1"/>
    <n v="592"/>
    <n v="34"/>
    <n v="496"/>
    <s v="Monday"/>
    <x v="4"/>
    <x v="1"/>
  </r>
  <r>
    <n v="56"/>
    <x v="1"/>
    <x v="0"/>
    <d v="2023-10-02T23:30:00"/>
    <d v="2023-10-02T00:00:00"/>
    <d v="1899-12-30T23:30:00"/>
    <x v="2"/>
    <n v="3401"/>
    <n v="190"/>
    <n v="230"/>
    <s v="Monday"/>
    <x v="5"/>
    <x v="2"/>
  </r>
  <r>
    <n v="57"/>
    <x v="1"/>
    <x v="3"/>
    <d v="2023-03-13T23:15:00"/>
    <d v="2023-03-13T00:00:00"/>
    <d v="1899-12-30T23:15:00"/>
    <x v="2"/>
    <n v="4846"/>
    <n v="134"/>
    <n v="498"/>
    <s v="Thursday"/>
    <x v="5"/>
    <x v="1"/>
  </r>
  <r>
    <n v="58"/>
    <x v="0"/>
    <x v="3"/>
    <d v="2023-07-13T09:15:00"/>
    <d v="2023-07-13T00:00:00"/>
    <d v="1899-12-30T09:15:00"/>
    <x v="3"/>
    <n v="2204"/>
    <n v="116"/>
    <n v="728"/>
    <s v="Wednesday"/>
    <x v="0"/>
    <x v="1"/>
  </r>
  <r>
    <n v="59"/>
    <x v="2"/>
    <x v="3"/>
    <d v="2023-12-27T04:00:00"/>
    <d v="2023-12-27T00:00:00"/>
    <d v="1899-12-30T04:00:00"/>
    <x v="1"/>
    <n v="344"/>
    <n v="99"/>
    <n v="194"/>
    <s v="Sunday"/>
    <x v="6"/>
    <x v="1"/>
  </r>
  <r>
    <n v="60"/>
    <x v="1"/>
    <x v="1"/>
    <d v="2023-12-24T07:45:00"/>
    <d v="2023-12-24T00:00:00"/>
    <d v="1899-12-30T07:45:00"/>
    <x v="3"/>
    <n v="4763"/>
    <n v="332"/>
    <n v="956"/>
    <s v="Friday"/>
    <x v="2"/>
    <x v="0"/>
  </r>
  <r>
    <n v="61"/>
    <x v="1"/>
    <x v="3"/>
    <d v="2023-05-19T04:30:00"/>
    <d v="2023-05-19T00:00:00"/>
    <d v="1899-12-30T04:30:00"/>
    <x v="1"/>
    <n v="3544"/>
    <n v="167"/>
    <n v="761"/>
    <s v="Sunday"/>
    <x v="1"/>
    <x v="2"/>
  </r>
  <r>
    <n v="62"/>
    <x v="0"/>
    <x v="1"/>
    <d v="2023-12-31T22:30:00"/>
    <d v="2023-12-31T00:00:00"/>
    <d v="1899-12-30T22:30:00"/>
    <x v="2"/>
    <n v="3742"/>
    <n v="227"/>
    <n v="849"/>
    <s v="Friday"/>
    <x v="2"/>
    <x v="2"/>
  </r>
  <r>
    <n v="63"/>
    <x v="2"/>
    <x v="0"/>
    <d v="2023-01-27T15:45:00"/>
    <d v="2023-01-27T00:00:00"/>
    <d v="1899-12-30T15:45:00"/>
    <x v="0"/>
    <n v="227"/>
    <n v="163"/>
    <n v="127"/>
    <s v="Monday"/>
    <x v="1"/>
    <x v="1"/>
  </r>
  <r>
    <n v="64"/>
    <x v="1"/>
    <x v="1"/>
    <d v="2023-05-15T06:30:00"/>
    <d v="2023-05-15T00:00:00"/>
    <d v="1899-12-30T06:30:00"/>
    <x v="3"/>
    <n v="130"/>
    <n v="452"/>
    <n v="724"/>
    <s v="Wednesday"/>
    <x v="5"/>
    <x v="1"/>
  </r>
  <r>
    <n v="65"/>
    <x v="1"/>
    <x v="0"/>
    <d v="2023-04-19T19:45:00"/>
    <d v="2023-04-19T00:00:00"/>
    <d v="1899-12-30T19:45:00"/>
    <x v="2"/>
    <n v="3982"/>
    <n v="314"/>
    <n v="326"/>
    <s v="Wednesday"/>
    <x v="6"/>
    <x v="0"/>
  </r>
  <r>
    <n v="66"/>
    <x v="0"/>
    <x v="4"/>
    <d v="2023-09-20T06:00:00"/>
    <d v="2023-09-20T00:00:00"/>
    <d v="1899-12-30T06:00:00"/>
    <x v="3"/>
    <n v="2265"/>
    <n v="39"/>
    <n v="318"/>
    <s v="Tuesday"/>
    <x v="6"/>
    <x v="0"/>
  </r>
  <r>
    <n v="67"/>
    <x v="0"/>
    <x v="1"/>
    <d v="2023-01-03T03:00:00"/>
    <d v="2023-01-03T00:00:00"/>
    <d v="1899-12-30T03:00:00"/>
    <x v="1"/>
    <n v="2026"/>
    <n v="390"/>
    <n v="165"/>
    <s v="Sunday"/>
    <x v="3"/>
    <x v="2"/>
  </r>
  <r>
    <n v="68"/>
    <x v="1"/>
    <x v="3"/>
    <d v="2023-04-23T08:15:00"/>
    <d v="2023-04-23T00:00:00"/>
    <d v="1899-12-30T08:15:00"/>
    <x v="3"/>
    <n v="560"/>
    <n v="486"/>
    <n v="677"/>
    <s v="Thursday"/>
    <x v="2"/>
    <x v="2"/>
  </r>
  <r>
    <n v="69"/>
    <x v="2"/>
    <x v="0"/>
    <d v="2023-12-28T16:45:00"/>
    <d v="2023-12-28T00:00:00"/>
    <d v="1899-12-30T16:45:00"/>
    <x v="0"/>
    <n v="187"/>
    <n v="89"/>
    <n v="284"/>
    <s v="Saturday"/>
    <x v="0"/>
    <x v="1"/>
  </r>
  <r>
    <n v="70"/>
    <x v="0"/>
    <x v="4"/>
    <d v="2023-10-14T18:45:00"/>
    <d v="2023-10-14T00:00:00"/>
    <d v="1899-12-30T18:45:00"/>
    <x v="2"/>
    <n v="3094"/>
    <n v="86"/>
    <n v="965"/>
    <s v="Monday"/>
    <x v="4"/>
    <x v="2"/>
  </r>
  <r>
    <n v="71"/>
    <x v="1"/>
    <x v="3"/>
    <d v="2023-06-12T09:30:00"/>
    <d v="2023-06-12T00:00:00"/>
    <d v="1899-12-30T09:30:00"/>
    <x v="3"/>
    <n v="3398"/>
    <n v="261"/>
    <n v="630"/>
    <s v="Monday"/>
    <x v="5"/>
    <x v="1"/>
  </r>
  <r>
    <n v="72"/>
    <x v="0"/>
    <x v="1"/>
    <d v="2023-04-10T00:00:00"/>
    <d v="2023-04-10T00:00:00"/>
    <d v="1899-12-30T00:00:00"/>
    <x v="1"/>
    <n v="1690"/>
    <n v="257"/>
    <n v="656"/>
    <s v="Friday"/>
    <x v="5"/>
    <x v="1"/>
  </r>
  <r>
    <n v="73"/>
    <x v="0"/>
    <x v="4"/>
    <d v="2023-05-05T16:45:00"/>
    <d v="2023-05-05T00:00:00"/>
    <d v="1899-12-30T16:45:00"/>
    <x v="0"/>
    <n v="3026"/>
    <n v="11"/>
    <n v="761"/>
    <s v="Tuesday"/>
    <x v="1"/>
    <x v="0"/>
  </r>
  <r>
    <n v="74"/>
    <x v="1"/>
    <x v="3"/>
    <d v="2023-07-18T22:00:00"/>
    <d v="2023-07-18T00:00:00"/>
    <d v="1899-12-30T22:00:00"/>
    <x v="2"/>
    <n v="5000"/>
    <n v="454"/>
    <n v="744"/>
    <s v="Friday"/>
    <x v="3"/>
    <x v="0"/>
  </r>
  <r>
    <n v="75"/>
    <x v="0"/>
    <x v="3"/>
    <d v="2023-04-14T10:30:00"/>
    <d v="2023-04-14T00:00:00"/>
    <d v="1899-12-30T10:30:00"/>
    <x v="3"/>
    <n v="5000"/>
    <n v="500"/>
    <n v="404"/>
    <s v="Wednesday"/>
    <x v="1"/>
    <x v="0"/>
  </r>
  <r>
    <n v="76"/>
    <x v="1"/>
    <x v="4"/>
    <d v="2023-07-26T20:15:00"/>
    <d v="2023-07-26T00:00:00"/>
    <d v="1899-12-30T20:15:00"/>
    <x v="2"/>
    <n v="2153"/>
    <n v="81"/>
    <n v="114"/>
    <s v="Thursday"/>
    <x v="6"/>
    <x v="1"/>
  </r>
  <r>
    <n v="77"/>
    <x v="2"/>
    <x v="1"/>
    <d v="2023-07-27T19:15:00"/>
    <d v="2023-07-27T00:00:00"/>
    <d v="1899-12-30T19:15:00"/>
    <x v="2"/>
    <n v="3571"/>
    <n v="102"/>
    <n v="96"/>
    <s v="Wednesday"/>
    <x v="0"/>
    <x v="0"/>
  </r>
  <r>
    <n v="78"/>
    <x v="1"/>
    <x v="2"/>
    <d v="2023-07-05T18:15:00"/>
    <d v="2023-07-05T00:00:00"/>
    <d v="1899-12-30T18:15:00"/>
    <x v="2"/>
    <n v="2990"/>
    <n v="30"/>
    <n v="365"/>
    <s v="Thursday"/>
    <x v="6"/>
    <x v="0"/>
  </r>
  <r>
    <n v="79"/>
    <x v="1"/>
    <x v="1"/>
    <d v="2023-01-19T07:15:00"/>
    <d v="2023-01-19T00:00:00"/>
    <d v="1899-12-30T07:15:00"/>
    <x v="3"/>
    <n v="4678"/>
    <n v="189"/>
    <n v="785"/>
    <s v="Wednesday"/>
    <x v="0"/>
    <x v="0"/>
  </r>
  <r>
    <n v="80"/>
    <x v="0"/>
    <x v="4"/>
    <d v="2023-12-13T04:45:00"/>
    <d v="2023-12-13T00:00:00"/>
    <d v="1899-12-30T04:45:00"/>
    <x v="1"/>
    <n v="553"/>
    <n v="320"/>
    <n v="312"/>
    <s v="Sunday"/>
    <x v="6"/>
    <x v="0"/>
  </r>
  <r>
    <n v="81"/>
    <x v="0"/>
    <x v="3"/>
    <d v="2023-06-25T15:15:00"/>
    <d v="2023-06-25T00:00:00"/>
    <d v="1899-12-30T15:15:00"/>
    <x v="0"/>
    <n v="2642"/>
    <n v="33"/>
    <n v="413"/>
    <s v="Wednesday"/>
    <x v="2"/>
    <x v="1"/>
  </r>
  <r>
    <n v="82"/>
    <x v="1"/>
    <x v="1"/>
    <d v="2023-01-04T18:30:00"/>
    <d v="2023-01-04T00:00:00"/>
    <d v="1899-12-30T18:30:00"/>
    <x v="2"/>
    <n v="4656"/>
    <n v="314"/>
    <n v="757"/>
    <s v="Sunday"/>
    <x v="6"/>
    <x v="2"/>
  </r>
  <r>
    <n v="83"/>
    <x v="1"/>
    <x v="3"/>
    <d v="2023-11-19T12:30:00"/>
    <d v="2023-11-19T00:00:00"/>
    <d v="1899-12-30T12:30:00"/>
    <x v="0"/>
    <n v="5000"/>
    <n v="173"/>
    <n v="792"/>
    <s v="Wednesday"/>
    <x v="2"/>
    <x v="2"/>
  </r>
  <r>
    <n v="84"/>
    <x v="0"/>
    <x v="1"/>
    <d v="2023-12-06T04:00:00"/>
    <d v="2023-12-06T00:00:00"/>
    <d v="1899-12-30T04:00:00"/>
    <x v="1"/>
    <n v="1203"/>
    <n v="263"/>
    <n v="417"/>
    <s v="Tuesday"/>
    <x v="6"/>
    <x v="2"/>
  </r>
  <r>
    <n v="85"/>
    <x v="0"/>
    <x v="4"/>
    <d v="2023-10-03T19:00:00"/>
    <d v="2023-10-03T00:00:00"/>
    <d v="1899-12-30T19:00:00"/>
    <x v="2"/>
    <n v="2566"/>
    <n v="368"/>
    <n v="304"/>
    <s v="Thursday"/>
    <x v="3"/>
    <x v="1"/>
  </r>
  <r>
    <n v="86"/>
    <x v="2"/>
    <x v="4"/>
    <d v="2023-07-06T07:00:00"/>
    <d v="2023-07-06T00:00:00"/>
    <d v="1899-12-30T07:00:00"/>
    <x v="3"/>
    <n v="2416"/>
    <n v="50"/>
    <n v="62"/>
    <s v="Saturday"/>
    <x v="0"/>
    <x v="0"/>
  </r>
  <r>
    <n v="87"/>
    <x v="1"/>
    <x v="4"/>
    <d v="2023-11-25T07:30:00"/>
    <d v="2023-11-25T00:00:00"/>
    <d v="1899-12-30T07:30:00"/>
    <x v="3"/>
    <n v="15"/>
    <n v="70"/>
    <n v="454"/>
    <s v="Tuesday"/>
    <x v="4"/>
    <x v="1"/>
  </r>
  <r>
    <n v="88"/>
    <x v="0"/>
    <x v="4"/>
    <d v="2023-05-23T22:30:00"/>
    <d v="2023-05-23T00:00:00"/>
    <d v="1899-12-30T22:30:00"/>
    <x v="2"/>
    <n v="3404"/>
    <n v="244"/>
    <n v="67"/>
    <s v="Wednesday"/>
    <x v="3"/>
    <x v="0"/>
  </r>
  <r>
    <n v="89"/>
    <x v="2"/>
    <x v="1"/>
    <d v="2023-05-03T12:30:00"/>
    <d v="2023-05-03T00:00:00"/>
    <d v="1899-12-30T12:30:00"/>
    <x v="0"/>
    <n v="2884"/>
    <n v="197"/>
    <n v="339"/>
    <s v="Wednesday"/>
    <x v="6"/>
    <x v="0"/>
  </r>
  <r>
    <n v="90"/>
    <x v="1"/>
    <x v="2"/>
    <d v="2023-05-03T08:00:00"/>
    <d v="2023-05-03T00:00:00"/>
    <d v="1899-12-30T08:00:00"/>
    <x v="3"/>
    <n v="3195"/>
    <n v="109"/>
    <n v="243"/>
    <s v="Sunday"/>
    <x v="6"/>
    <x v="2"/>
  </r>
  <r>
    <n v="91"/>
    <x v="0"/>
    <x v="1"/>
    <d v="2023-03-19T04:00:00"/>
    <d v="2023-03-19T00:00:00"/>
    <d v="1899-12-30T04:00:00"/>
    <x v="1"/>
    <n v="3956"/>
    <n v="402"/>
    <n v="462"/>
    <s v="Friday"/>
    <x v="2"/>
    <x v="2"/>
  </r>
  <r>
    <n v="92"/>
    <x v="0"/>
    <x v="3"/>
    <d v="2023-09-15T00:45:00"/>
    <d v="2023-09-15T00:00:00"/>
    <d v="1899-12-30T00:45:00"/>
    <x v="1"/>
    <n v="1857"/>
    <n v="216"/>
    <n v="344"/>
    <s v="Thursday"/>
    <x v="1"/>
    <x v="0"/>
  </r>
  <r>
    <n v="93"/>
    <x v="1"/>
    <x v="1"/>
    <d v="2023-02-23T17:15:00"/>
    <d v="2023-02-23T00:00:00"/>
    <d v="1899-12-30T17:15:00"/>
    <x v="0"/>
    <n v="951"/>
    <n v="432"/>
    <n v="734"/>
    <s v="Sunday"/>
    <x v="0"/>
    <x v="2"/>
  </r>
  <r>
    <n v="94"/>
    <x v="0"/>
    <x v="0"/>
    <d v="2023-05-07T00:30:00"/>
    <d v="2023-05-07T00:00:00"/>
    <d v="1899-12-30T00:30:00"/>
    <x v="1"/>
    <n v="1694"/>
    <n v="207"/>
    <n v="290"/>
    <s v="Monday"/>
    <x v="2"/>
    <x v="0"/>
  </r>
  <r>
    <n v="95"/>
    <x v="1"/>
    <x v="2"/>
    <d v="2023-11-27T04:30:00"/>
    <d v="2023-11-27T00:00:00"/>
    <d v="1899-12-30T04:30:00"/>
    <x v="1"/>
    <n v="3005"/>
    <n v="124"/>
    <n v="517"/>
    <s v="Tuesday"/>
    <x v="5"/>
    <x v="0"/>
  </r>
  <r>
    <n v="96"/>
    <x v="1"/>
    <x v="1"/>
    <d v="2023-03-07T19:15:00"/>
    <d v="2023-03-07T00:00:00"/>
    <d v="1899-12-30T19:15:00"/>
    <x v="2"/>
    <n v="36"/>
    <n v="294"/>
    <n v="911"/>
    <s v="Wednesday"/>
    <x v="3"/>
    <x v="0"/>
  </r>
  <r>
    <n v="97"/>
    <x v="2"/>
    <x v="3"/>
    <d v="2023-07-12T17:45:00"/>
    <d v="2023-07-12T00:00:00"/>
    <d v="1899-12-30T17:45:00"/>
    <x v="0"/>
    <n v="314"/>
    <n v="108"/>
    <n v="458"/>
    <s v="Friday"/>
    <x v="6"/>
    <x v="1"/>
  </r>
  <r>
    <n v="98"/>
    <x v="2"/>
    <x v="4"/>
    <d v="2023-10-27T23:45:00"/>
    <d v="2023-10-27T00:00:00"/>
    <d v="1899-12-30T23:45:00"/>
    <x v="2"/>
    <n v="229"/>
    <n v="179"/>
    <n v="38"/>
    <s v="Saturday"/>
    <x v="1"/>
    <x v="0"/>
  </r>
  <r>
    <n v="99"/>
    <x v="1"/>
    <x v="2"/>
    <d v="2023-08-05T08:45:00"/>
    <d v="2023-08-05T00:00:00"/>
    <d v="1899-12-30T08:45:00"/>
    <x v="3"/>
    <n v="5000"/>
    <n v="500"/>
    <n v="204"/>
    <s v="Friday"/>
    <x v="4"/>
    <x v="0"/>
  </r>
  <r>
    <n v="100"/>
    <x v="1"/>
    <x v="0"/>
    <d v="2023-12-29T12:15:00"/>
    <d v="2023-12-29T00:00:00"/>
    <d v="1899-12-30T12:15:00"/>
    <x v="0"/>
    <n v="4483"/>
    <n v="357"/>
    <n v="25"/>
    <s v="Tuesday"/>
    <x v="1"/>
    <x v="1"/>
  </r>
  <r>
    <m/>
    <x v="3"/>
    <x v="5"/>
    <d v="2023-06-06T21:00:00"/>
    <d v="2023-06-06T00:00:00"/>
    <d v="1899-12-30T21:00:00"/>
    <x v="2"/>
    <m/>
    <m/>
    <m/>
    <m/>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1CCCB8-88CA-4014-B9C0-197C6BEF65A2}"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rowHeaderCaption="Platfrom">
  <location ref="M17:P25" firstHeaderRow="0" firstDataRow="1" firstDataCol="1"/>
  <pivotFields count="13">
    <pivotField showAll="0"/>
    <pivotField showAll="0">
      <items count="6">
        <item x="0"/>
        <item x="1"/>
        <item m="1" x="4"/>
        <item x="3"/>
        <item x="2"/>
        <item t="default"/>
      </items>
    </pivotField>
    <pivotField showAll="0">
      <items count="7">
        <item h="1" x="1"/>
        <item h="1" x="0"/>
        <item h="1" x="2"/>
        <item h="1" x="4"/>
        <item x="3"/>
        <item h="1" x="5"/>
        <item t="default"/>
      </items>
    </pivotField>
    <pivotField numFmtId="22" showAll="0"/>
    <pivotField numFmtId="14" showAll="0"/>
    <pivotField numFmtId="20" showAll="0"/>
    <pivotField showAll="0"/>
    <pivotField dataField="1" showAll="0"/>
    <pivotField dataField="1" showAll="0"/>
    <pivotField dataField="1" showAll="0"/>
    <pivotField showAll="0"/>
    <pivotField axis="axisRow" showAll="0">
      <items count="8">
        <item x="5"/>
        <item x="3"/>
        <item x="6"/>
        <item x="0"/>
        <item x="1"/>
        <item x="4"/>
        <item x="2"/>
        <item t="default"/>
      </items>
    </pivotField>
    <pivotField showAll="0" countASubtotal="1">
      <items count="5">
        <item x="2"/>
        <item x="1"/>
        <item x="0"/>
        <item x="3"/>
        <item t="countA"/>
      </items>
    </pivotField>
  </pivotFields>
  <rowFields count="1">
    <field x="11"/>
  </rowFields>
  <rowItems count="8">
    <i>
      <x/>
    </i>
    <i>
      <x v="1"/>
    </i>
    <i>
      <x v="2"/>
    </i>
    <i>
      <x v="3"/>
    </i>
    <i>
      <x v="4"/>
    </i>
    <i>
      <x v="5"/>
    </i>
    <i>
      <x v="6"/>
    </i>
    <i t="grand">
      <x/>
    </i>
  </rowItems>
  <colFields count="1">
    <field x="-2"/>
  </colFields>
  <colItems count="3">
    <i>
      <x/>
    </i>
    <i i="1">
      <x v="1"/>
    </i>
    <i i="2">
      <x v="2"/>
    </i>
  </colItems>
  <dataFields count="3">
    <dataField name="Average of likes" fld="7" subtotal="average" baseField="11" baseItem="0"/>
    <dataField name="Average of shares" fld="9" subtotal="average" baseField="11" baseItem="0"/>
    <dataField name="Average of comments" fld="8" subtotal="average" baseField="11" baseItem="0"/>
  </dataFields>
  <formats count="4">
    <format dxfId="1820">
      <pivotArea type="all" dataOnly="0" outline="0" fieldPosition="0"/>
    </format>
    <format dxfId="1821">
      <pivotArea outline="0" collapsedLevelsAreSubtotals="1" fieldPosition="0"/>
    </format>
    <format dxfId="1822">
      <pivotArea field="1" type="button" dataOnly="0" labelOnly="1" outline="0"/>
    </format>
    <format dxfId="1823">
      <pivotArea dataOnly="0" labelOnly="1" grandRow="1" outline="0" fieldPosition="0"/>
    </format>
  </formats>
  <chartFormats count="6">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18" format="2" series="1">
      <pivotArea type="data" outline="0" fieldPosition="0">
        <references count="1">
          <reference field="4294967294" count="1" selected="0">
            <x v="2"/>
          </reference>
        </references>
      </pivotArea>
    </chartFormat>
    <chartFormat chart="20" format="6"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1"/>
          </reference>
        </references>
      </pivotArea>
    </chartFormat>
    <chartFormat chart="20"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Platfrom">
  <location ref="A3:D7" firstHeaderRow="0" firstDataRow="1" firstDataCol="1"/>
  <pivotFields count="13">
    <pivotField showAll="0"/>
    <pivotField axis="axisRow" showAll="0">
      <items count="6">
        <item x="0"/>
        <item x="1"/>
        <item m="1" x="4"/>
        <item x="3"/>
        <item x="2"/>
        <item t="default"/>
      </items>
    </pivotField>
    <pivotField showAll="0">
      <items count="7">
        <item h="1" x="1"/>
        <item h="1" x="0"/>
        <item h="1" x="2"/>
        <item h="1" x="4"/>
        <item x="3"/>
        <item h="1" x="5"/>
        <item t="default"/>
      </items>
    </pivotField>
    <pivotField numFmtId="22" showAll="0"/>
    <pivotField numFmtId="14" showAll="0"/>
    <pivotField numFmtId="20" showAll="0"/>
    <pivotField showAll="0"/>
    <pivotField dataField="1" showAll="0"/>
    <pivotField dataField="1" showAll="0"/>
    <pivotField dataField="1" showAll="0"/>
    <pivotField showAll="0"/>
    <pivotField showAll="0">
      <items count="8">
        <item x="5"/>
        <item x="3"/>
        <item x="6"/>
        <item x="0"/>
        <item x="1"/>
        <item x="4"/>
        <item x="2"/>
        <item t="default"/>
      </items>
    </pivotField>
    <pivotField showAll="0">
      <items count="5">
        <item x="2"/>
        <item x="1"/>
        <item x="0"/>
        <item x="3"/>
        <item t="default"/>
      </items>
    </pivotField>
  </pivotFields>
  <rowFields count="1">
    <field x="1"/>
  </rowFields>
  <rowItems count="4">
    <i>
      <x/>
    </i>
    <i>
      <x v="1"/>
    </i>
    <i>
      <x v="4"/>
    </i>
    <i t="grand">
      <x/>
    </i>
  </rowItems>
  <colFields count="1">
    <field x="-2"/>
  </colFields>
  <colItems count="3">
    <i>
      <x/>
    </i>
    <i i="1">
      <x v="1"/>
    </i>
    <i i="2">
      <x v="2"/>
    </i>
  </colItems>
  <dataFields count="3">
    <dataField name="Average of shares" fld="9" subtotal="average" baseField="1" baseItem="1"/>
    <dataField name="Average of likes" fld="7" subtotal="average" baseField="1" baseItem="0"/>
    <dataField name="Average of comments" fld="8" subtotal="average" baseField="1" baseItem="1"/>
  </dataFields>
  <formats count="8">
    <format dxfId="1836">
      <pivotArea dataOnly="0" labelOnly="1" fieldPosition="0">
        <references count="1">
          <reference field="1" count="1">
            <x v="2"/>
          </reference>
        </references>
      </pivotArea>
    </format>
    <format dxfId="1835">
      <pivotArea dataOnly="0" fieldPosition="0">
        <references count="1">
          <reference field="1" count="1">
            <x v="3"/>
          </reference>
        </references>
      </pivotArea>
    </format>
    <format dxfId="1834">
      <pivotArea type="all" dataOnly="0" outline="0" fieldPosition="0"/>
    </format>
    <format dxfId="1833">
      <pivotArea outline="0" collapsedLevelsAreSubtotals="1" fieldPosition="0"/>
    </format>
    <format dxfId="1832">
      <pivotArea field="1" type="button" dataOnly="0" labelOnly="1" outline="0" axis="axisRow" fieldPosition="0"/>
    </format>
    <format dxfId="1831">
      <pivotArea dataOnly="0" labelOnly="1" fieldPosition="0">
        <references count="1">
          <reference field="1" count="0"/>
        </references>
      </pivotArea>
    </format>
    <format dxfId="1830">
      <pivotArea dataOnly="0" labelOnly="1" grandRow="1" outline="0" fieldPosition="0"/>
    </format>
    <format dxfId="1829">
      <pivotArea dataOnly="0" labelOnly="1" outline="0" fieldPosition="0">
        <references count="1">
          <reference field="4294967294" count="3">
            <x v="0"/>
            <x v="1"/>
            <x v="2"/>
          </reference>
        </references>
      </pivotArea>
    </format>
  </formats>
  <chartFormats count="15">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 chart="12"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1"/>
          </reference>
        </references>
      </pivotArea>
    </chartFormat>
    <chartFormat chart="12"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rowHeaderCaption="Platfrom">
  <location ref="F3:I5" firstHeaderRow="0" firstDataRow="1" firstDataCol="1"/>
  <pivotFields count="13">
    <pivotField showAll="0"/>
    <pivotField showAll="0">
      <items count="6">
        <item x="0"/>
        <item x="1"/>
        <item m="1" x="4"/>
        <item x="3"/>
        <item x="2"/>
        <item t="default"/>
      </items>
    </pivotField>
    <pivotField axis="axisRow" showAll="0">
      <items count="7">
        <item h="1" x="1"/>
        <item h="1" x="0"/>
        <item h="1" x="2"/>
        <item h="1" x="4"/>
        <item x="3"/>
        <item h="1" x="5"/>
        <item t="default"/>
      </items>
    </pivotField>
    <pivotField numFmtId="22" showAll="0"/>
    <pivotField numFmtId="14" showAll="0"/>
    <pivotField numFmtId="20" showAll="0"/>
    <pivotField showAll="0"/>
    <pivotField dataField="1" showAll="0"/>
    <pivotField dataField="1" showAll="0"/>
    <pivotField dataField="1" showAll="0"/>
    <pivotField showAll="0"/>
    <pivotField showAll="0">
      <items count="8">
        <item x="5"/>
        <item x="3"/>
        <item x="6"/>
        <item x="0"/>
        <item x="1"/>
        <item x="4"/>
        <item x="2"/>
        <item t="default"/>
      </items>
    </pivotField>
    <pivotField showAll="0">
      <items count="5">
        <item x="2"/>
        <item x="1"/>
        <item x="0"/>
        <item x="3"/>
        <item t="default"/>
      </items>
    </pivotField>
  </pivotFields>
  <rowFields count="1">
    <field x="2"/>
  </rowFields>
  <rowItems count="2">
    <i>
      <x v="4"/>
    </i>
    <i t="grand">
      <x/>
    </i>
  </rowItems>
  <colFields count="1">
    <field x="-2"/>
  </colFields>
  <colItems count="3">
    <i>
      <x/>
    </i>
    <i i="1">
      <x v="1"/>
    </i>
    <i i="2">
      <x v="2"/>
    </i>
  </colItems>
  <dataFields count="3">
    <dataField name=" likes" fld="7" subtotal="average" baseField="2" baseItem="2"/>
    <dataField name="commants" fld="8" subtotal="average" baseField="2" baseItem="2"/>
    <dataField name="Average of shares" fld="9" subtotal="average" baseField="2" baseItem="2"/>
  </dataFields>
  <formats count="4">
    <format dxfId="1840">
      <pivotArea type="all" dataOnly="0" outline="0" fieldPosition="0"/>
    </format>
    <format dxfId="1839">
      <pivotArea outline="0" collapsedLevelsAreSubtotals="1" fieldPosition="0"/>
    </format>
    <format dxfId="1838">
      <pivotArea field="1" type="button" dataOnly="0" labelOnly="1" outline="0"/>
    </format>
    <format dxfId="1837">
      <pivotArea dataOnly="0" labelOnly="1" grandRow="1" outline="0" fieldPosition="0"/>
    </format>
  </formats>
  <chartFormats count="9">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12"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1"/>
          </reference>
        </references>
      </pivotArea>
    </chartFormat>
    <chartFormat chart="12"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rowHeaderCaption="Platfrom">
  <location ref="K3:N8" firstHeaderRow="0" firstDataRow="1" firstDataCol="1"/>
  <pivotFields count="13">
    <pivotField showAll="0"/>
    <pivotField showAll="0">
      <items count="6">
        <item x="0"/>
        <item x="1"/>
        <item m="1" x="4"/>
        <item x="3"/>
        <item x="2"/>
        <item t="default"/>
      </items>
    </pivotField>
    <pivotField showAll="0">
      <items count="7">
        <item h="1" x="1"/>
        <item h="1" x="0"/>
        <item h="1" x="2"/>
        <item h="1" x="4"/>
        <item x="3"/>
        <item h="1" x="5"/>
        <item t="default"/>
      </items>
    </pivotField>
    <pivotField numFmtId="22" showAll="0"/>
    <pivotField numFmtId="14" showAll="0"/>
    <pivotField numFmtId="20" showAll="0"/>
    <pivotField axis="axisRow" showAll="0">
      <items count="5">
        <item x="0"/>
        <item x="2"/>
        <item x="3"/>
        <item x="1"/>
        <item t="default"/>
      </items>
    </pivotField>
    <pivotField dataField="1" showAll="0"/>
    <pivotField dataField="1" showAll="0"/>
    <pivotField dataField="1" showAll="0"/>
    <pivotField showAll="0"/>
    <pivotField showAll="0">
      <items count="8">
        <item x="5"/>
        <item x="3"/>
        <item x="6"/>
        <item x="0"/>
        <item x="1"/>
        <item x="4"/>
        <item x="2"/>
        <item t="default"/>
      </items>
    </pivotField>
    <pivotField showAll="0">
      <items count="5">
        <item x="2"/>
        <item x="1"/>
        <item x="0"/>
        <item x="3"/>
        <item t="default"/>
      </items>
    </pivotField>
  </pivotFields>
  <rowFields count="1">
    <field x="6"/>
  </rowFields>
  <rowItems count="5">
    <i>
      <x/>
    </i>
    <i>
      <x v="1"/>
    </i>
    <i>
      <x v="2"/>
    </i>
    <i>
      <x v="3"/>
    </i>
    <i t="grand">
      <x/>
    </i>
  </rowItems>
  <colFields count="1">
    <field x="-2"/>
  </colFields>
  <colItems count="3">
    <i>
      <x/>
    </i>
    <i i="1">
      <x v="1"/>
    </i>
    <i i="2">
      <x v="2"/>
    </i>
  </colItems>
  <dataFields count="3">
    <dataField name="Average of likes" fld="7" subtotal="average" baseField="6" baseItem="1"/>
    <dataField name="Average of shares" fld="9" subtotal="average" baseField="6" baseItem="2"/>
    <dataField name="Average of comments" fld="8" subtotal="average" baseField="6" baseItem="2"/>
  </dataFields>
  <formats count="4">
    <format dxfId="1844">
      <pivotArea type="all" dataOnly="0" outline="0" fieldPosition="0"/>
    </format>
    <format dxfId="1843">
      <pivotArea outline="0" collapsedLevelsAreSubtotals="1" fieldPosition="0"/>
    </format>
    <format dxfId="1842">
      <pivotArea field="1" type="button" dataOnly="0" labelOnly="1" outline="0"/>
    </format>
    <format dxfId="1841">
      <pivotArea dataOnly="0" labelOnly="1" grandRow="1" outline="0" fieldPosition="0"/>
    </format>
  </formats>
  <chartFormats count="6">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5" format="2" series="1">
      <pivotArea type="data" outline="0" fieldPosition="0">
        <references count="1">
          <reference field="4294967294" count="1" selected="0">
            <x v="2"/>
          </reference>
        </references>
      </pivotArea>
    </chartFormat>
    <chartFormat chart="21" format="6"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1"/>
          </reference>
        </references>
      </pivotArea>
    </chartFormat>
    <chartFormat chart="21"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D9A986-6C90-4B18-8E5F-F02DA5D81C15}"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rowHeaderCaption="Platfrom">
  <location ref="V3:Y11" firstHeaderRow="0" firstDataRow="1" firstDataCol="1"/>
  <pivotFields count="13">
    <pivotField showAll="0"/>
    <pivotField showAll="0">
      <items count="6">
        <item x="0"/>
        <item x="1"/>
        <item m="1" x="4"/>
        <item x="3"/>
        <item x="2"/>
        <item t="default"/>
      </items>
    </pivotField>
    <pivotField showAll="0">
      <items count="7">
        <item h="1" x="1"/>
        <item h="1" x="0"/>
        <item h="1" x="2"/>
        <item h="1" x="4"/>
        <item x="3"/>
        <item h="1" x="5"/>
        <item t="default"/>
      </items>
    </pivotField>
    <pivotField numFmtId="22" showAll="0"/>
    <pivotField numFmtId="14" showAll="0"/>
    <pivotField numFmtId="20" showAll="0"/>
    <pivotField showAll="0"/>
    <pivotField dataField="1" showAll="0"/>
    <pivotField dataField="1" showAll="0"/>
    <pivotField dataField="1" showAll="0"/>
    <pivotField showAll="0"/>
    <pivotField axis="axisRow" showAll="0">
      <items count="8">
        <item x="5"/>
        <item x="3"/>
        <item x="6"/>
        <item x="0"/>
        <item x="1"/>
        <item x="4"/>
        <item x="2"/>
        <item t="default"/>
      </items>
    </pivotField>
    <pivotField showAll="0" countASubtotal="1">
      <items count="5">
        <item x="2"/>
        <item x="1"/>
        <item x="0"/>
        <item x="3"/>
        <item t="countA"/>
      </items>
    </pivotField>
  </pivotFields>
  <rowFields count="1">
    <field x="11"/>
  </rowFields>
  <rowItems count="8">
    <i>
      <x/>
    </i>
    <i>
      <x v="1"/>
    </i>
    <i>
      <x v="2"/>
    </i>
    <i>
      <x v="3"/>
    </i>
    <i>
      <x v="4"/>
    </i>
    <i>
      <x v="5"/>
    </i>
    <i>
      <x v="6"/>
    </i>
    <i t="grand">
      <x/>
    </i>
  </rowItems>
  <colFields count="1">
    <field x="-2"/>
  </colFields>
  <colItems count="3">
    <i>
      <x/>
    </i>
    <i i="1">
      <x v="1"/>
    </i>
    <i i="2">
      <x v="2"/>
    </i>
  </colItems>
  <dataFields count="3">
    <dataField name="Average of likes" fld="7" subtotal="average" baseField="11" baseItem="0"/>
    <dataField name="Average of shares" fld="9" subtotal="average" baseField="11" baseItem="0"/>
    <dataField name="Average of comments" fld="8" subtotal="average" baseField="11" baseItem="0"/>
  </dataFields>
  <formats count="4">
    <format dxfId="1848">
      <pivotArea type="all" dataOnly="0" outline="0" fieldPosition="0"/>
    </format>
    <format dxfId="1847">
      <pivotArea outline="0" collapsedLevelsAreSubtotals="1" fieldPosition="0"/>
    </format>
    <format dxfId="1846">
      <pivotArea field="1" type="button" dataOnly="0" labelOnly="1" outline="0"/>
    </format>
    <format dxfId="1845">
      <pivotArea dataOnly="0" labelOnly="1" grandRow="1" outline="0" fieldPosition="0"/>
    </format>
  </formats>
  <chartFormats count="6">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18" format="2" series="1">
      <pivotArea type="data" outline="0" fieldPosition="0">
        <references count="1">
          <reference field="4294967294" count="1" selected="0">
            <x v="2"/>
          </reference>
        </references>
      </pivotArea>
    </chartFormat>
    <chartFormat chart="20" format="6"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1"/>
          </reference>
        </references>
      </pivotArea>
    </chartFormat>
    <chartFormat chart="20"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C1A2FF-B8D6-4FCD-91DB-DC910D2758D7}"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rowHeaderCaption="Platfrom">
  <location ref="P3:T8" firstHeaderRow="1" firstDataRow="2" firstDataCol="1"/>
  <pivotFields count="13">
    <pivotField showAll="0"/>
    <pivotField axis="axisRow" showAll="0">
      <items count="6">
        <item x="0"/>
        <item x="1"/>
        <item m="1" x="4"/>
        <item x="3"/>
        <item x="2"/>
        <item t="default"/>
      </items>
    </pivotField>
    <pivotField showAll="0">
      <items count="7">
        <item h="1" x="1"/>
        <item h="1" x="0"/>
        <item h="1" x="2"/>
        <item h="1" x="4"/>
        <item x="3"/>
        <item h="1" x="5"/>
        <item t="default"/>
      </items>
    </pivotField>
    <pivotField numFmtId="22" showAll="0"/>
    <pivotField numFmtId="14" showAll="0"/>
    <pivotField numFmtId="20" showAll="0"/>
    <pivotField showAll="0"/>
    <pivotField showAll="0"/>
    <pivotField showAll="0"/>
    <pivotField showAll="0"/>
    <pivotField showAll="0"/>
    <pivotField showAll="0">
      <items count="8">
        <item x="5"/>
        <item x="3"/>
        <item x="6"/>
        <item x="0"/>
        <item x="1"/>
        <item x="4"/>
        <item x="2"/>
        <item t="default"/>
      </items>
    </pivotField>
    <pivotField axis="axisCol" dataField="1" showAll="0" countASubtotal="1">
      <items count="5">
        <item x="2"/>
        <item x="1"/>
        <item x="0"/>
        <item x="3"/>
        <item t="countA"/>
      </items>
    </pivotField>
  </pivotFields>
  <rowFields count="1">
    <field x="1"/>
  </rowFields>
  <rowItems count="4">
    <i>
      <x/>
    </i>
    <i>
      <x v="1"/>
    </i>
    <i>
      <x v="4"/>
    </i>
    <i t="grand">
      <x/>
    </i>
  </rowItems>
  <colFields count="1">
    <field x="12"/>
  </colFields>
  <colItems count="4">
    <i>
      <x/>
    </i>
    <i>
      <x v="1"/>
    </i>
    <i>
      <x v="2"/>
    </i>
    <i t="grand">
      <x/>
    </i>
  </colItems>
  <dataFields count="1">
    <dataField name="Count of sentiment_score" fld="12" subtotal="count" baseField="1" baseItem="0"/>
  </dataFields>
  <formats count="4">
    <format dxfId="1852">
      <pivotArea type="all" dataOnly="0" outline="0" fieldPosition="0"/>
    </format>
    <format dxfId="1851">
      <pivotArea outline="0" collapsedLevelsAreSubtotals="1" fieldPosition="0"/>
    </format>
    <format dxfId="1850">
      <pivotArea field="1" type="button" dataOnly="0" labelOnly="1" outline="0" axis="axisRow" fieldPosition="0"/>
    </format>
    <format dxfId="1849">
      <pivotArea dataOnly="0" labelOnly="1" grandRow="1" outline="0" fieldPosition="0"/>
    </format>
  </formats>
  <chartFormats count="10">
    <chartFormat chart="17" format="0" series="1">
      <pivotArea type="data" outline="0" fieldPosition="0">
        <references count="2">
          <reference field="4294967294" count="1" selected="0">
            <x v="0"/>
          </reference>
          <reference field="12" count="1" selected="0">
            <x v="0"/>
          </reference>
        </references>
      </pivotArea>
    </chartFormat>
    <chartFormat chart="17" format="1" series="1">
      <pivotArea type="data" outline="0" fieldPosition="0">
        <references count="2">
          <reference field="4294967294" count="1" selected="0">
            <x v="0"/>
          </reference>
          <reference field="12" count="1" selected="0">
            <x v="1"/>
          </reference>
        </references>
      </pivotArea>
    </chartFormat>
    <chartFormat chart="17" format="2" series="1">
      <pivotArea type="data" outline="0" fieldPosition="0">
        <references count="2">
          <reference field="4294967294" count="1" selected="0">
            <x v="0"/>
          </reference>
          <reference field="12" count="1" selected="0">
            <x v="2"/>
          </reference>
        </references>
      </pivotArea>
    </chartFormat>
    <chartFormat chart="22" format="6" series="1">
      <pivotArea type="data" outline="0" fieldPosition="0">
        <references count="2">
          <reference field="4294967294" count="1" selected="0">
            <x v="0"/>
          </reference>
          <reference field="12" count="1" selected="0">
            <x v="0"/>
          </reference>
        </references>
      </pivotArea>
    </chartFormat>
    <chartFormat chart="22" format="7" series="1">
      <pivotArea type="data" outline="0" fieldPosition="0">
        <references count="2">
          <reference field="4294967294" count="1" selected="0">
            <x v="0"/>
          </reference>
          <reference field="12" count="1" selected="0">
            <x v="1"/>
          </reference>
        </references>
      </pivotArea>
    </chartFormat>
    <chartFormat chart="22" format="8" series="1">
      <pivotArea type="data" outline="0" fieldPosition="0">
        <references count="2">
          <reference field="4294967294" count="1" selected="0">
            <x v="0"/>
          </reference>
          <reference field="12" count="1" selected="0">
            <x v="2"/>
          </reference>
        </references>
      </pivotArea>
    </chartFormat>
    <chartFormat chart="17" format="3" series="1">
      <pivotArea type="data" outline="0" fieldPosition="0">
        <references count="2">
          <reference field="4294967294" count="1" selected="0">
            <x v="0"/>
          </reference>
          <reference field="12" count="1" selected="0">
            <x v="3"/>
          </reference>
        </references>
      </pivotArea>
    </chartFormat>
    <chartFormat chart="22" format="9" series="1">
      <pivotArea type="data" outline="0" fieldPosition="0">
        <references count="2">
          <reference field="4294967294" count="1" selected="0">
            <x v="0"/>
          </reference>
          <reference field="12" count="1" selected="0">
            <x v="3"/>
          </reference>
        </references>
      </pivotArea>
    </chartFormat>
    <chartFormat chart="17" format="4" series="1">
      <pivotArea type="data" outline="0" fieldPosition="0">
        <references count="1">
          <reference field="4294967294" count="1" selected="0">
            <x v="0"/>
          </reference>
        </references>
      </pivotArea>
    </chartFormat>
    <chartFormat chart="22"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_type" xr10:uid="{961E2988-C607-429B-8DE7-212BD7B54385}" sourceName="post_type">
  <pivotTables>
    <pivotTable tabId="2" name="PivotTable1"/>
    <pivotTable tabId="2" name="PivotTable2"/>
    <pivotTable tabId="2" name="PivotTable3"/>
    <pivotTable tabId="2" name="PivotTable4"/>
    <pivotTable tabId="2" name="PivotTable5"/>
    <pivotTable tabId="2" name="PivotTable6"/>
  </pivotTables>
  <data>
    <tabular pivotCacheId="50869072">
      <items count="6">
        <i x="1"/>
        <i x="0"/>
        <i x="2"/>
        <i x="4"/>
        <i x="3" s="1"/>
        <i x="5"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533BC0B5-0855-4EDC-AB98-EA0AF3EE507E}" sourceName="day of week">
  <pivotTables>
    <pivotTable tabId="2" name="PivotTable1"/>
    <pivotTable tabId="2" name="PivotTable2"/>
    <pivotTable tabId="2" name="PivotTable3"/>
    <pivotTable tabId="2" name="PivotTable4"/>
    <pivotTable tabId="2" name="PivotTable5"/>
    <pivotTable tabId="2" name="PivotTable6"/>
  </pivotTables>
  <data>
    <tabular pivotCacheId="50869072">
      <items count="7">
        <i x="5" s="1"/>
        <i x="3" s="1"/>
        <i x="6"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ntiment_score" xr10:uid="{2939B93A-3F23-4FA2-A0DF-59EB67EA992A}" sourceName="sentiment_score">
  <pivotTables>
    <pivotTable tabId="2" name="PivotTable1"/>
    <pivotTable tabId="2" name="PivotTable2"/>
    <pivotTable tabId="2" name="PivotTable3"/>
    <pivotTable tabId="2" name="PivotTable4"/>
    <pivotTable tabId="2" name="PivotTable5"/>
    <pivotTable tabId="2" name="PivotTable6"/>
  </pivotTables>
  <data>
    <tabular pivotCacheId="50869072">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A5DAB14A-41F0-4408-9F2C-8EBEADAD429F}" sourceName="platform">
  <pivotTables>
    <pivotTable tabId="2" name="PivotTable1"/>
    <pivotTable tabId="2" name="PivotTable2"/>
    <pivotTable tabId="2" name="PivotTable3"/>
    <pivotTable tabId="2" name="PivotTable4"/>
    <pivotTable tabId="2" name="PivotTable5"/>
    <pivotTable tabId="2" name="PivotTable6"/>
  </pivotTables>
  <data>
    <tabular pivotCacheId="50869072">
      <items count="5">
        <i x="0" s="1"/>
        <i x="1" s="1"/>
        <i x="2" s="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t_type 1" xr10:uid="{B1E6DB5E-3C90-4B2C-941D-CB2CD55F10B2}" cache="Slicer_post_type" caption="post_type" rowHeight="241300"/>
  <slicer name="day of week 1" xr10:uid="{75098A20-CAF9-4B6F-B0DD-BEAEF07A1AAA}" cache="Slicer_day_of_week" caption="day of week" rowHeight="241300"/>
  <slicer name="sentiment_score 3" xr10:uid="{4C07248D-9C2C-41FC-899A-3DAB442D6314}" cache="Slicer_sentiment_score" caption="sentiment_score" rowHeight="241300"/>
  <slicer name="platform 1" xr10:uid="{BCB4CAC2-8D7F-4844-81C6-61BA3F194E12}" cache="Slicer_platform" caption="platform"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t_type" xr10:uid="{A2A53C71-714B-4825-B02B-2FE9A06B628C}" cache="Slicer_post_type" caption="post_type" rowHeight="241300"/>
  <slicer name="day of week" xr10:uid="{8276387D-D64F-4A72-BF47-6A8279105C46}" cache="Slicer_day_of_week" caption="day of week" rowHeight="241300"/>
  <slicer name="sentiment_score" xr10:uid="{CEF9759C-D255-47AA-B041-CB5C57324850}" cache="Slicer_sentiment_score" caption="sentiment_score" rowHeight="241300"/>
  <slicer name="platform" xr10:uid="{B1E79999-83F5-4B98-8106-936DF5E1E7A3}" cache="Slicer_platform" caption="platfor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102" totalsRowShown="0">
  <autoFilter ref="A1:M102" xr:uid="{00000000-0009-0000-0100-000001000000}"/>
  <tableColumns count="13">
    <tableColumn id="1" xr3:uid="{00000000-0010-0000-0000-000001000000}" name="post_id"/>
    <tableColumn id="2" xr3:uid="{00000000-0010-0000-0000-000002000000}" name="platform"/>
    <tableColumn id="3" xr3:uid="{00000000-0010-0000-0000-000003000000}" name="post_type"/>
    <tableColumn id="14" xr3:uid="{00000000-0010-0000-0000-00000E000000}" name="Column1" dataDxfId="1828"/>
    <tableColumn id="15" xr3:uid="{00000000-0010-0000-0000-00000F000000}" name="post date" dataDxfId="1827">
      <calculatedColumnFormula>INT(D2)</calculatedColumnFormula>
    </tableColumn>
    <tableColumn id="16" xr3:uid="{00000000-0010-0000-0000-000010000000}" name="post time" dataDxfId="1826">
      <calculatedColumnFormula>D2-INT(D2)</calculatedColumnFormula>
    </tableColumn>
    <tableColumn id="17" xr3:uid="{00000000-0010-0000-0000-000011000000}" name="Time of day" dataDxfId="1825">
      <calculatedColumnFormula>IF(HOUR(Table1[post time])&lt;6,"Night",IF(HOUR(Table1[post time])&lt;12,"Morning",IF(HOUR(Table1[post time])&lt;18,"afternoon","evening")))</calculatedColumnFormula>
    </tableColumn>
    <tableColumn id="5" xr3:uid="{00000000-0010-0000-0000-000005000000}" name="likes"/>
    <tableColumn id="6" xr3:uid="{00000000-0010-0000-0000-000006000000}" name="comments"/>
    <tableColumn id="7" xr3:uid="{00000000-0010-0000-0000-000007000000}" name="shares"/>
    <tableColumn id="8" xr3:uid="{00000000-0010-0000-0000-000008000000}" name="post_day"/>
    <tableColumn id="4" xr3:uid="{BA7308A4-6331-406E-8FFE-66034D63FCBF}" name="day of week" dataDxfId="1824">
      <calculatedColumnFormula>TEXT(Table1[post date],"dddd")</calculatedColumnFormula>
    </tableColumn>
    <tableColumn id="9" xr3:uid="{00000000-0010-0000-0000-000009000000}" name="sentiment_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595F5-9B94-42EA-AB79-58C9F9FC7A58}">
  <dimension ref="G32:Q50"/>
  <sheetViews>
    <sheetView showGridLines="0" showRowColHeaders="0" tabSelected="1" topLeftCell="A2" zoomScale="60" zoomScaleNormal="60" zoomScaleSheetLayoutView="48" workbookViewId="0">
      <selection activeCell="AB41" sqref="AB41"/>
    </sheetView>
  </sheetViews>
  <sheetFormatPr defaultRowHeight="15" x14ac:dyDescent="0.25"/>
  <cols>
    <col min="1" max="1" width="9.7109375" customWidth="1"/>
    <col min="2" max="2" width="10.85546875" customWidth="1"/>
    <col min="3" max="3" width="12" customWidth="1"/>
    <col min="4" max="4" width="11" customWidth="1"/>
    <col min="5" max="5" width="11.42578125" customWidth="1"/>
    <col min="6" max="6" width="15.42578125" bestFit="1" customWidth="1"/>
    <col min="7" max="7" width="18.42578125" customWidth="1"/>
    <col min="8" max="8" width="15.7109375" customWidth="1"/>
    <col min="9" max="9" width="22.5703125" customWidth="1"/>
    <col min="11" max="11" width="11.140625" customWidth="1"/>
    <col min="12" max="12" width="18" customWidth="1"/>
    <col min="16" max="16" width="8.7109375" customWidth="1"/>
  </cols>
  <sheetData>
    <row r="32" spans="7:7" x14ac:dyDescent="0.25">
      <c r="G32" t="s">
        <v>42</v>
      </c>
    </row>
    <row r="50" spans="17:17" x14ac:dyDescent="0.25">
      <c r="Q50" s="7"/>
    </row>
  </sheetData>
  <pageMargins left="0.7" right="0.7" top="0.75" bottom="0.75" header="0.3" footer="0.3"/>
  <pageSetup paperSize="9" scale="95" fitToWidth="0" fitToHeight="0"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Y25"/>
  <sheetViews>
    <sheetView topLeftCell="C3" zoomScale="75" zoomScaleNormal="75" workbookViewId="0">
      <selection activeCell="P3" sqref="P3"/>
    </sheetView>
  </sheetViews>
  <sheetFormatPr defaultRowHeight="15" x14ac:dyDescent="0.25"/>
  <cols>
    <col min="1" max="1" width="12" bestFit="1" customWidth="1"/>
    <col min="2" max="2" width="16.85546875" bestFit="1" customWidth="1"/>
    <col min="3" max="3" width="15.28515625" bestFit="1" customWidth="1"/>
    <col min="4" max="4" width="20.7109375" bestFit="1" customWidth="1"/>
    <col min="6" max="6" width="12" bestFit="1" customWidth="1"/>
    <col min="7" max="7" width="5.85546875" bestFit="1" customWidth="1"/>
    <col min="8" max="8" width="10.42578125" bestFit="1" customWidth="1"/>
    <col min="9" max="9" width="16.85546875" bestFit="1" customWidth="1"/>
    <col min="11" max="11" width="12" bestFit="1" customWidth="1"/>
    <col min="12" max="12" width="15.28515625" bestFit="1" customWidth="1"/>
    <col min="13" max="13" width="12" bestFit="1" customWidth="1"/>
    <col min="14" max="14" width="15.28515625" bestFit="1" customWidth="1"/>
    <col min="15" max="15" width="16.85546875" bestFit="1" customWidth="1"/>
    <col min="16" max="16" width="20.7109375" bestFit="1" customWidth="1"/>
    <col min="17" max="17" width="17.140625" bestFit="1" customWidth="1"/>
    <col min="18" max="18" width="7.7109375" bestFit="1" customWidth="1"/>
    <col min="19" max="19" width="8.28515625" bestFit="1" customWidth="1"/>
    <col min="20" max="21" width="11.42578125" bestFit="1" customWidth="1"/>
    <col min="22" max="22" width="12" bestFit="1" customWidth="1"/>
    <col min="23" max="23" width="15.28515625" bestFit="1" customWidth="1"/>
    <col min="24" max="24" width="16.85546875" bestFit="1" customWidth="1"/>
    <col min="25" max="25" width="20.7109375" bestFit="1" customWidth="1"/>
    <col min="26" max="26" width="7.28515625" customWidth="1"/>
    <col min="27" max="27" width="11.28515625" bestFit="1" customWidth="1"/>
    <col min="28" max="28" width="25.7109375" bestFit="1" customWidth="1"/>
  </cols>
  <sheetData>
    <row r="3" spans="1:25" x14ac:dyDescent="0.25">
      <c r="A3" s="4" t="s">
        <v>32</v>
      </c>
      <c r="B3" s="5" t="s">
        <v>31</v>
      </c>
      <c r="C3" s="5" t="s">
        <v>30</v>
      </c>
      <c r="D3" s="5" t="s">
        <v>29</v>
      </c>
      <c r="F3" s="4" t="s">
        <v>32</v>
      </c>
      <c r="G3" s="5" t="s">
        <v>43</v>
      </c>
      <c r="H3" s="5" t="s">
        <v>44</v>
      </c>
      <c r="I3" s="5" t="s">
        <v>31</v>
      </c>
      <c r="K3" s="4" t="s">
        <v>32</v>
      </c>
      <c r="L3" s="5" t="s">
        <v>30</v>
      </c>
      <c r="M3" s="5" t="s">
        <v>31</v>
      </c>
      <c r="N3" s="5" t="s">
        <v>29</v>
      </c>
      <c r="P3" s="4" t="s">
        <v>38</v>
      </c>
      <c r="Q3" s="4" t="s">
        <v>39</v>
      </c>
      <c r="R3" s="5"/>
      <c r="S3" s="5"/>
      <c r="T3" s="5"/>
      <c r="V3" s="4" t="s">
        <v>32</v>
      </c>
      <c r="W3" s="5" t="s">
        <v>30</v>
      </c>
      <c r="X3" s="5" t="s">
        <v>31</v>
      </c>
      <c r="Y3" s="5" t="s">
        <v>29</v>
      </c>
    </row>
    <row r="4" spans="1:25" x14ac:dyDescent="0.25">
      <c r="A4" s="6" t="s">
        <v>8</v>
      </c>
      <c r="B4" s="5">
        <v>359.11111111111109</v>
      </c>
      <c r="C4" s="5">
        <v>3473.8888888888887</v>
      </c>
      <c r="D4" s="5">
        <v>259.44444444444446</v>
      </c>
      <c r="F4" s="6" t="s">
        <v>19</v>
      </c>
      <c r="G4" s="5">
        <v>2906.782608695652</v>
      </c>
      <c r="H4" s="5">
        <v>221</v>
      </c>
      <c r="I4" s="5">
        <v>415</v>
      </c>
      <c r="K4" s="6" t="s">
        <v>34</v>
      </c>
      <c r="L4" s="5">
        <v>2428.8333333333335</v>
      </c>
      <c r="M4" s="5">
        <v>335.83333333333331</v>
      </c>
      <c r="N4" s="5">
        <v>123.16666666666667</v>
      </c>
      <c r="P4" s="4" t="s">
        <v>32</v>
      </c>
      <c r="Q4" s="5" t="s">
        <v>18</v>
      </c>
      <c r="R4" s="5" t="s">
        <v>14</v>
      </c>
      <c r="S4" s="5" t="s">
        <v>11</v>
      </c>
      <c r="T4" s="5" t="s">
        <v>28</v>
      </c>
      <c r="V4" s="6" t="s">
        <v>23</v>
      </c>
      <c r="W4" s="5">
        <v>4122</v>
      </c>
      <c r="X4" s="5">
        <v>564</v>
      </c>
      <c r="Y4" s="5">
        <v>197.5</v>
      </c>
    </row>
    <row r="5" spans="1:25" x14ac:dyDescent="0.25">
      <c r="A5" s="6" t="s">
        <v>15</v>
      </c>
      <c r="B5" s="5">
        <v>690.28571428571433</v>
      </c>
      <c r="C5" s="5">
        <v>3896.7142857142858</v>
      </c>
      <c r="D5" s="5">
        <v>275.28571428571428</v>
      </c>
      <c r="F5" s="6" t="s">
        <v>28</v>
      </c>
      <c r="G5" s="5">
        <v>2906.782608695652</v>
      </c>
      <c r="H5" s="5">
        <v>221</v>
      </c>
      <c r="I5" s="5">
        <v>415</v>
      </c>
      <c r="K5" s="6" t="s">
        <v>35</v>
      </c>
      <c r="L5" s="5">
        <v>3881.6</v>
      </c>
      <c r="M5" s="5">
        <v>317.8</v>
      </c>
      <c r="N5" s="5">
        <v>279.2</v>
      </c>
      <c r="P5" s="6" t="s">
        <v>8</v>
      </c>
      <c r="Q5" s="5">
        <v>1</v>
      </c>
      <c r="R5" s="5">
        <v>5</v>
      </c>
      <c r="S5" s="5">
        <v>3</v>
      </c>
      <c r="T5" s="5">
        <v>9</v>
      </c>
      <c r="V5" s="6" t="s">
        <v>17</v>
      </c>
      <c r="W5" s="5">
        <v>5000</v>
      </c>
      <c r="X5" s="5">
        <v>445.75</v>
      </c>
      <c r="Y5" s="5">
        <v>404</v>
      </c>
    </row>
    <row r="6" spans="1:25" x14ac:dyDescent="0.25">
      <c r="A6" s="6" t="s">
        <v>41</v>
      </c>
      <c r="B6" s="5">
        <v>211.57142857142858</v>
      </c>
      <c r="C6" s="5">
        <v>1187.7142857142858</v>
      </c>
      <c r="D6" s="5">
        <v>117.28571428571429</v>
      </c>
      <c r="K6" s="6" t="s">
        <v>36</v>
      </c>
      <c r="L6" s="5">
        <v>3054.5</v>
      </c>
      <c r="M6" s="5">
        <v>547.83333333333337</v>
      </c>
      <c r="N6" s="5">
        <v>291.16666666666669</v>
      </c>
      <c r="P6" s="6" t="s">
        <v>15</v>
      </c>
      <c r="Q6" s="5">
        <v>4</v>
      </c>
      <c r="R6" s="5">
        <v>2</v>
      </c>
      <c r="S6" s="5">
        <v>1</v>
      </c>
      <c r="T6" s="5">
        <v>7</v>
      </c>
      <c r="V6" s="6" t="s">
        <v>24</v>
      </c>
      <c r="W6" s="5">
        <v>1862.3333333333333</v>
      </c>
      <c r="X6" s="5">
        <v>460.66666666666669</v>
      </c>
      <c r="Y6" s="5">
        <v>153</v>
      </c>
    </row>
    <row r="7" spans="1:25" x14ac:dyDescent="0.25">
      <c r="A7" s="6" t="s">
        <v>28</v>
      </c>
      <c r="B7" s="5">
        <v>415</v>
      </c>
      <c r="C7" s="5">
        <v>2906.782608695652</v>
      </c>
      <c r="D7" s="5">
        <v>221</v>
      </c>
      <c r="K7" s="6" t="s">
        <v>37</v>
      </c>
      <c r="L7" s="5">
        <v>2424.6666666666665</v>
      </c>
      <c r="M7" s="5">
        <v>442.33333333333331</v>
      </c>
      <c r="N7" s="5">
        <v>200.16666666666666</v>
      </c>
      <c r="P7" s="6" t="s">
        <v>41</v>
      </c>
      <c r="Q7" s="5"/>
      <c r="R7" s="5">
        <v>2</v>
      </c>
      <c r="S7" s="5">
        <v>5</v>
      </c>
      <c r="T7" s="5">
        <v>7</v>
      </c>
      <c r="V7" s="6" t="s">
        <v>10</v>
      </c>
      <c r="W7" s="5">
        <v>2646.3333333333335</v>
      </c>
      <c r="X7" s="5">
        <v>377.33333333333331</v>
      </c>
      <c r="Y7" s="5">
        <v>165</v>
      </c>
    </row>
    <row r="8" spans="1:25" x14ac:dyDescent="0.25">
      <c r="K8" s="6" t="s">
        <v>28</v>
      </c>
      <c r="L8" s="5">
        <v>2906.782608695652</v>
      </c>
      <c r="M8" s="5">
        <v>415</v>
      </c>
      <c r="N8" s="5">
        <v>221</v>
      </c>
      <c r="P8" s="6" t="s">
        <v>28</v>
      </c>
      <c r="Q8" s="5">
        <v>5</v>
      </c>
      <c r="R8" s="5">
        <v>9</v>
      </c>
      <c r="S8" s="5">
        <v>9</v>
      </c>
      <c r="T8" s="5">
        <v>23</v>
      </c>
      <c r="V8" s="6" t="s">
        <v>20</v>
      </c>
      <c r="W8" s="5">
        <v>2440.6</v>
      </c>
      <c r="X8" s="5">
        <v>338.8</v>
      </c>
      <c r="Y8" s="5">
        <v>194.2</v>
      </c>
    </row>
    <row r="9" spans="1:25" x14ac:dyDescent="0.25">
      <c r="V9" s="6" t="s">
        <v>22</v>
      </c>
      <c r="W9" s="5">
        <v>1560.3333333333333</v>
      </c>
      <c r="X9" s="5">
        <v>181.33333333333334</v>
      </c>
      <c r="Y9" s="5">
        <v>151.66666666666666</v>
      </c>
    </row>
    <row r="10" spans="1:25" x14ac:dyDescent="0.25">
      <c r="V10" s="6" t="s">
        <v>13</v>
      </c>
      <c r="W10" s="5">
        <v>2734</v>
      </c>
      <c r="X10" s="5">
        <v>627.33333333333337</v>
      </c>
      <c r="Y10" s="5">
        <v>230.66666666666666</v>
      </c>
    </row>
    <row r="11" spans="1:25" x14ac:dyDescent="0.25">
      <c r="V11" s="6" t="s">
        <v>28</v>
      </c>
      <c r="W11" s="5">
        <v>2906.782608695652</v>
      </c>
      <c r="X11" s="5">
        <v>415</v>
      </c>
      <c r="Y11" s="5">
        <v>221</v>
      </c>
    </row>
    <row r="17" spans="13:16" x14ac:dyDescent="0.25">
      <c r="M17" s="4" t="s">
        <v>32</v>
      </c>
      <c r="N17" s="5" t="s">
        <v>30</v>
      </c>
      <c r="O17" s="5" t="s">
        <v>31</v>
      </c>
      <c r="P17" s="5" t="s">
        <v>29</v>
      </c>
    </row>
    <row r="18" spans="13:16" x14ac:dyDescent="0.25">
      <c r="M18" s="6" t="s">
        <v>23</v>
      </c>
      <c r="N18" s="5">
        <v>4122</v>
      </c>
      <c r="O18" s="5">
        <v>564</v>
      </c>
      <c r="P18" s="5">
        <v>197.5</v>
      </c>
    </row>
    <row r="19" spans="13:16" x14ac:dyDescent="0.25">
      <c r="M19" s="6" t="s">
        <v>17</v>
      </c>
      <c r="N19" s="5">
        <v>5000</v>
      </c>
      <c r="O19" s="5">
        <v>445.75</v>
      </c>
      <c r="P19" s="5">
        <v>404</v>
      </c>
    </row>
    <row r="20" spans="13:16" x14ac:dyDescent="0.25">
      <c r="M20" s="6" t="s">
        <v>24</v>
      </c>
      <c r="N20" s="5">
        <v>1862.3333333333333</v>
      </c>
      <c r="O20" s="5">
        <v>460.66666666666669</v>
      </c>
      <c r="P20" s="5">
        <v>153</v>
      </c>
    </row>
    <row r="21" spans="13:16" x14ac:dyDescent="0.25">
      <c r="M21" s="6" t="s">
        <v>10</v>
      </c>
      <c r="N21" s="5">
        <v>2646.3333333333335</v>
      </c>
      <c r="O21" s="5">
        <v>377.33333333333331</v>
      </c>
      <c r="P21" s="5">
        <v>165</v>
      </c>
    </row>
    <row r="22" spans="13:16" x14ac:dyDescent="0.25">
      <c r="M22" s="6" t="s">
        <v>20</v>
      </c>
      <c r="N22" s="5">
        <v>2440.6</v>
      </c>
      <c r="O22" s="5">
        <v>338.8</v>
      </c>
      <c r="P22" s="5">
        <v>194.2</v>
      </c>
    </row>
    <row r="23" spans="13:16" x14ac:dyDescent="0.25">
      <c r="M23" s="6" t="s">
        <v>22</v>
      </c>
      <c r="N23" s="5">
        <v>1560.3333333333333</v>
      </c>
      <c r="O23" s="5">
        <v>181.33333333333334</v>
      </c>
      <c r="P23" s="5">
        <v>151.66666666666666</v>
      </c>
    </row>
    <row r="24" spans="13:16" x14ac:dyDescent="0.25">
      <c r="M24" s="6" t="s">
        <v>13</v>
      </c>
      <c r="N24" s="5">
        <v>2734</v>
      </c>
      <c r="O24" s="5">
        <v>627.33333333333337</v>
      </c>
      <c r="P24" s="5">
        <v>230.66666666666666</v>
      </c>
    </row>
    <row r="25" spans="13:16" x14ac:dyDescent="0.25">
      <c r="M25" s="6" t="s">
        <v>28</v>
      </c>
      <c r="N25" s="5">
        <v>2906.782608695652</v>
      </c>
      <c r="O25" s="5">
        <v>415</v>
      </c>
      <c r="P25" s="5">
        <v>221</v>
      </c>
    </row>
  </sheetData>
  <pageMargins left="0.7" right="0.7" top="0.75" bottom="0.75" header="0.3" footer="0.3"/>
  <pageSetup paperSize="9"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2"/>
  <sheetViews>
    <sheetView workbookViewId="0">
      <selection activeCell="O18" sqref="O18"/>
    </sheetView>
  </sheetViews>
  <sheetFormatPr defaultRowHeight="15" x14ac:dyDescent="0.25"/>
  <cols>
    <col min="1" max="1" width="9.7109375" customWidth="1"/>
    <col min="2" max="2" width="10.85546875" customWidth="1"/>
    <col min="3" max="3" width="12" customWidth="1"/>
    <col min="4" max="8" width="15.5703125" customWidth="1"/>
    <col min="10" max="10" width="12.42578125" customWidth="1"/>
    <col min="12" max="12" width="11.140625" customWidth="1"/>
    <col min="13" max="13" width="18" customWidth="1"/>
  </cols>
  <sheetData>
    <row r="1" spans="1:13" x14ac:dyDescent="0.25">
      <c r="A1" t="s">
        <v>0</v>
      </c>
      <c r="B1" t="s">
        <v>1</v>
      </c>
      <c r="C1" t="s">
        <v>2</v>
      </c>
      <c r="D1" t="s">
        <v>25</v>
      </c>
      <c r="E1" t="s">
        <v>26</v>
      </c>
      <c r="F1" t="s">
        <v>27</v>
      </c>
      <c r="G1" t="s">
        <v>33</v>
      </c>
      <c r="H1" t="s">
        <v>3</v>
      </c>
      <c r="I1" t="s">
        <v>4</v>
      </c>
      <c r="J1" t="s">
        <v>5</v>
      </c>
      <c r="K1" t="s">
        <v>6</v>
      </c>
      <c r="L1" t="s">
        <v>40</v>
      </c>
      <c r="M1" t="s">
        <v>7</v>
      </c>
    </row>
    <row r="2" spans="1:13" x14ac:dyDescent="0.25">
      <c r="A2">
        <v>1</v>
      </c>
      <c r="B2" t="s">
        <v>8</v>
      </c>
      <c r="C2" t="s">
        <v>9</v>
      </c>
      <c r="D2" s="1">
        <v>45155.614583333336</v>
      </c>
      <c r="E2" s="2">
        <f t="shared" ref="E2:E33" si="0">INT(D2)</f>
        <v>45155</v>
      </c>
      <c r="F2" s="3">
        <f t="shared" ref="F2:F33" si="1">D2-INT(D2)</f>
        <v>0.61458333333575865</v>
      </c>
      <c r="G2" s="3" t="str">
        <f>IF(HOUR(Table1[post time])&lt;6,"Night",IF(HOUR(Table1[post time])&lt;12,"Morning",IF(HOUR(Table1[post time])&lt;18,"afternoon","evening")))</f>
        <v>afternoon</v>
      </c>
      <c r="H2">
        <v>2121</v>
      </c>
      <c r="I2">
        <v>474</v>
      </c>
      <c r="J2">
        <v>628</v>
      </c>
      <c r="K2" t="s">
        <v>10</v>
      </c>
      <c r="L2" t="str">
        <f>TEXT(Table1[post date],"dddd")</f>
        <v>Thursday</v>
      </c>
      <c r="M2" t="s">
        <v>11</v>
      </c>
    </row>
    <row r="3" spans="1:13" x14ac:dyDescent="0.25">
      <c r="A3">
        <v>2</v>
      </c>
      <c r="B3" t="s">
        <v>8</v>
      </c>
      <c r="C3" t="s">
        <v>12</v>
      </c>
      <c r="D3" s="1">
        <v>45156.614583333336</v>
      </c>
      <c r="E3" s="2">
        <f t="shared" si="0"/>
        <v>45156</v>
      </c>
      <c r="F3" s="3">
        <f t="shared" si="1"/>
        <v>0.61458333333575865</v>
      </c>
      <c r="G3" s="3" t="str">
        <f>IF(HOUR(Table1[post time])&lt;6,"Night",IF(HOUR(Table1[post time])&lt;12,"Morning",IF(HOUR(Table1[post time])&lt;18,"afternoon","evening")))</f>
        <v>afternoon</v>
      </c>
      <c r="H3">
        <v>3660</v>
      </c>
      <c r="I3">
        <v>432</v>
      </c>
      <c r="J3">
        <v>694</v>
      </c>
      <c r="K3" t="s">
        <v>13</v>
      </c>
      <c r="L3" t="str">
        <f>TEXT(Table1[post date],"dddd")</f>
        <v>Friday</v>
      </c>
      <c r="M3" t="s">
        <v>14</v>
      </c>
    </row>
    <row r="4" spans="1:13" x14ac:dyDescent="0.25">
      <c r="A4">
        <v>3</v>
      </c>
      <c r="B4" t="s">
        <v>15</v>
      </c>
      <c r="C4" t="s">
        <v>16</v>
      </c>
      <c r="D4" s="1">
        <v>45060.03125</v>
      </c>
      <c r="E4" s="2">
        <f t="shared" si="0"/>
        <v>45060</v>
      </c>
      <c r="F4" s="3">
        <f t="shared" si="1"/>
        <v>3.125E-2</v>
      </c>
      <c r="G4" s="3" t="str">
        <f>IF(HOUR(Table1[post time])&lt;6,"Night",IF(HOUR(Table1[post time])&lt;12,"Morning",IF(HOUR(Table1[post time])&lt;18,"afternoon","evening")))</f>
        <v>Night</v>
      </c>
      <c r="H4">
        <v>4955</v>
      </c>
      <c r="I4">
        <v>408</v>
      </c>
      <c r="J4">
        <v>688</v>
      </c>
      <c r="K4" t="s">
        <v>17</v>
      </c>
      <c r="L4" t="str">
        <f>TEXT(Table1[post date],"dddd")</f>
        <v>Sunday</v>
      </c>
      <c r="M4" t="s">
        <v>18</v>
      </c>
    </row>
    <row r="5" spans="1:13" x14ac:dyDescent="0.25">
      <c r="A5">
        <v>4</v>
      </c>
      <c r="B5" t="s">
        <v>41</v>
      </c>
      <c r="C5" t="s">
        <v>9</v>
      </c>
      <c r="D5" s="1">
        <v>44978.677083333336</v>
      </c>
      <c r="E5" s="2">
        <f t="shared" si="0"/>
        <v>44978</v>
      </c>
      <c r="F5" s="3">
        <f t="shared" si="1"/>
        <v>0.67708333333575865</v>
      </c>
      <c r="G5" s="3" t="str">
        <f>IF(HOUR(Table1[post time])&lt;6,"Night",IF(HOUR(Table1[post time])&lt;12,"Morning",IF(HOUR(Table1[post time])&lt;18,"afternoon","evening")))</f>
        <v>afternoon</v>
      </c>
      <c r="H5">
        <v>1183</v>
      </c>
      <c r="I5">
        <v>90</v>
      </c>
      <c r="J5">
        <v>187</v>
      </c>
      <c r="K5" t="s">
        <v>10</v>
      </c>
      <c r="L5" t="str">
        <f>TEXT(Table1[post date],"dddd")</f>
        <v>Tuesday</v>
      </c>
      <c r="M5" t="s">
        <v>18</v>
      </c>
    </row>
    <row r="6" spans="1:13" x14ac:dyDescent="0.25">
      <c r="A6">
        <v>5</v>
      </c>
      <c r="B6" t="s">
        <v>41</v>
      </c>
      <c r="C6" t="s">
        <v>19</v>
      </c>
      <c r="D6" s="1">
        <v>45246.03125</v>
      </c>
      <c r="E6" s="2">
        <f t="shared" si="0"/>
        <v>45246</v>
      </c>
      <c r="F6" s="3">
        <f t="shared" si="1"/>
        <v>3.125E-2</v>
      </c>
      <c r="G6" s="3" t="str">
        <f>IF(HOUR(Table1[post time])&lt;6,"Night",IF(HOUR(Table1[post time])&lt;12,"Morning",IF(HOUR(Table1[post time])&lt;18,"afternoon","evening")))</f>
        <v>Night</v>
      </c>
      <c r="H6">
        <v>3499</v>
      </c>
      <c r="I6">
        <v>247</v>
      </c>
      <c r="J6">
        <v>286</v>
      </c>
      <c r="K6" t="s">
        <v>17</v>
      </c>
      <c r="L6" t="str">
        <f>TEXT(Table1[post date],"dddd")</f>
        <v>Thursday</v>
      </c>
      <c r="M6" t="s">
        <v>11</v>
      </c>
    </row>
    <row r="7" spans="1:13" x14ac:dyDescent="0.25">
      <c r="A7">
        <v>6</v>
      </c>
      <c r="B7" t="s">
        <v>15</v>
      </c>
      <c r="C7" t="s">
        <v>12</v>
      </c>
      <c r="D7" s="1">
        <v>45069.020833333336</v>
      </c>
      <c r="E7" s="2">
        <f t="shared" si="0"/>
        <v>45069</v>
      </c>
      <c r="F7" s="3">
        <f t="shared" si="1"/>
        <v>2.0833333335758653E-2</v>
      </c>
      <c r="G7" s="3" t="str">
        <f>IF(HOUR(Table1[post time])&lt;6,"Night",IF(HOUR(Table1[post time])&lt;12,"Morning",IF(HOUR(Table1[post time])&lt;18,"afternoon","evening")))</f>
        <v>Night</v>
      </c>
      <c r="H7">
        <v>256</v>
      </c>
      <c r="I7">
        <v>186</v>
      </c>
      <c r="J7">
        <v>211</v>
      </c>
      <c r="K7" t="s">
        <v>20</v>
      </c>
      <c r="L7" t="str">
        <f>TEXT(Table1[post date],"dddd")</f>
        <v>Tuesday</v>
      </c>
      <c r="M7" t="s">
        <v>14</v>
      </c>
    </row>
    <row r="8" spans="1:13" x14ac:dyDescent="0.25">
      <c r="A8">
        <v>7</v>
      </c>
      <c r="B8" t="s">
        <v>15</v>
      </c>
      <c r="C8" t="s">
        <v>9</v>
      </c>
      <c r="D8" s="1">
        <v>45051.833333333336</v>
      </c>
      <c r="E8" s="2">
        <f t="shared" si="0"/>
        <v>45051</v>
      </c>
      <c r="F8" s="3">
        <f t="shared" si="1"/>
        <v>0.83333333333575865</v>
      </c>
      <c r="G8" s="3" t="str">
        <f>IF(HOUR(Table1[post time])&lt;6,"Night",IF(HOUR(Table1[post time])&lt;12,"Morning",IF(HOUR(Table1[post time])&lt;18,"afternoon","evening")))</f>
        <v>evening</v>
      </c>
      <c r="H8">
        <v>1982</v>
      </c>
      <c r="I8">
        <v>30</v>
      </c>
      <c r="J8">
        <v>906</v>
      </c>
      <c r="K8" t="s">
        <v>13</v>
      </c>
      <c r="L8" t="str">
        <f>TEXT(Table1[post date],"dddd")</f>
        <v>Friday</v>
      </c>
      <c r="M8" t="s">
        <v>11</v>
      </c>
    </row>
    <row r="9" spans="1:13" x14ac:dyDescent="0.25">
      <c r="A9">
        <v>8</v>
      </c>
      <c r="B9" t="s">
        <v>15</v>
      </c>
      <c r="C9" t="s">
        <v>21</v>
      </c>
      <c r="D9" s="1">
        <v>44983.489583333336</v>
      </c>
      <c r="E9" s="2">
        <f t="shared" si="0"/>
        <v>44983</v>
      </c>
      <c r="F9" s="3">
        <f t="shared" si="1"/>
        <v>0.48958333333575865</v>
      </c>
      <c r="G9" s="3" t="str">
        <f>IF(HOUR(Table1[post time])&lt;6,"Night",IF(HOUR(Table1[post time])&lt;12,"Morning",IF(HOUR(Table1[post time])&lt;18,"afternoon","evening")))</f>
        <v>Morning</v>
      </c>
      <c r="H9">
        <v>1274</v>
      </c>
      <c r="I9">
        <v>45</v>
      </c>
      <c r="J9">
        <v>216</v>
      </c>
      <c r="K9" t="s">
        <v>22</v>
      </c>
      <c r="L9" t="str">
        <f>TEXT(Table1[post date],"dddd")</f>
        <v>Sunday</v>
      </c>
      <c r="M9" t="s">
        <v>14</v>
      </c>
    </row>
    <row r="10" spans="1:13" x14ac:dyDescent="0.25">
      <c r="A10">
        <v>9</v>
      </c>
      <c r="B10" t="s">
        <v>8</v>
      </c>
      <c r="C10" t="s">
        <v>19</v>
      </c>
      <c r="D10" s="1">
        <v>45227.8125</v>
      </c>
      <c r="E10" s="2">
        <f t="shared" si="0"/>
        <v>45227</v>
      </c>
      <c r="F10" s="3">
        <f t="shared" si="1"/>
        <v>0.8125</v>
      </c>
      <c r="G10" s="3" t="str">
        <f>IF(HOUR(Table1[post time])&lt;6,"Night",IF(HOUR(Table1[post time])&lt;12,"Morning",IF(HOUR(Table1[post time])&lt;18,"afternoon","evening")))</f>
        <v>evening</v>
      </c>
      <c r="H10">
        <v>317</v>
      </c>
      <c r="I10">
        <v>249</v>
      </c>
      <c r="J10">
        <v>221</v>
      </c>
      <c r="K10" t="s">
        <v>17</v>
      </c>
      <c r="L10" t="str">
        <f>TEXT(Table1[post date],"dddd")</f>
        <v>Saturday</v>
      </c>
      <c r="M10" t="s">
        <v>14</v>
      </c>
    </row>
    <row r="11" spans="1:13" x14ac:dyDescent="0.25">
      <c r="A11">
        <v>10</v>
      </c>
      <c r="B11" t="s">
        <v>41</v>
      </c>
      <c r="C11" t="s">
        <v>12</v>
      </c>
      <c r="D11" s="1">
        <v>45048.260416666664</v>
      </c>
      <c r="E11" s="2">
        <f t="shared" si="0"/>
        <v>45048</v>
      </c>
      <c r="F11" s="3">
        <f t="shared" si="1"/>
        <v>0.26041666666424135</v>
      </c>
      <c r="G11" s="3" t="str">
        <f>IF(HOUR(Table1[post time])&lt;6,"Night",IF(HOUR(Table1[post time])&lt;12,"Morning",IF(HOUR(Table1[post time])&lt;18,"afternoon","evening")))</f>
        <v>Morning</v>
      </c>
      <c r="H11">
        <v>1878</v>
      </c>
      <c r="I11">
        <v>225</v>
      </c>
      <c r="J11">
        <v>438</v>
      </c>
      <c r="K11" t="s">
        <v>10</v>
      </c>
      <c r="L11" t="str">
        <f>TEXT(Table1[post date],"dddd")</f>
        <v>Tuesday</v>
      </c>
      <c r="M11" t="s">
        <v>14</v>
      </c>
    </row>
    <row r="12" spans="1:13" x14ac:dyDescent="0.25">
      <c r="A12">
        <v>11</v>
      </c>
      <c r="B12" t="s">
        <v>41</v>
      </c>
      <c r="C12" t="s">
        <v>21</v>
      </c>
      <c r="D12" s="1">
        <v>45057.458333333336</v>
      </c>
      <c r="E12" s="2">
        <f t="shared" si="0"/>
        <v>45057</v>
      </c>
      <c r="F12" s="3">
        <f t="shared" si="1"/>
        <v>0.45833333333575865</v>
      </c>
      <c r="G12" s="3" t="str">
        <f>IF(HOUR(Table1[post time])&lt;6,"Night",IF(HOUR(Table1[post time])&lt;12,"Morning",IF(HOUR(Table1[post time])&lt;18,"afternoon","evening")))</f>
        <v>Morning</v>
      </c>
      <c r="H12">
        <v>1446</v>
      </c>
      <c r="I12">
        <v>44</v>
      </c>
      <c r="J12">
        <v>52</v>
      </c>
      <c r="K12" t="s">
        <v>20</v>
      </c>
      <c r="L12" t="str">
        <f>TEXT(Table1[post date],"dddd")</f>
        <v>Thursday</v>
      </c>
      <c r="M12" t="s">
        <v>18</v>
      </c>
    </row>
    <row r="13" spans="1:13" x14ac:dyDescent="0.25">
      <c r="A13">
        <v>12</v>
      </c>
      <c r="B13" t="s">
        <v>41</v>
      </c>
      <c r="C13" t="s">
        <v>19</v>
      </c>
      <c r="D13" s="1">
        <v>45268.09375</v>
      </c>
      <c r="E13" s="2">
        <f t="shared" si="0"/>
        <v>45268</v>
      </c>
      <c r="F13" s="3">
        <f t="shared" si="1"/>
        <v>9.375E-2</v>
      </c>
      <c r="G13" s="3" t="str">
        <f>IF(HOUR(Table1[post time])&lt;6,"Night",IF(HOUR(Table1[post time])&lt;12,"Morning",IF(HOUR(Table1[post time])&lt;18,"afternoon","evening")))</f>
        <v>Night</v>
      </c>
      <c r="H13">
        <v>304</v>
      </c>
      <c r="I13">
        <v>42</v>
      </c>
      <c r="J13">
        <v>89</v>
      </c>
      <c r="K13" t="s">
        <v>10</v>
      </c>
      <c r="L13" t="str">
        <f>TEXT(Table1[post date],"dddd")</f>
        <v>Friday</v>
      </c>
      <c r="M13" t="s">
        <v>11</v>
      </c>
    </row>
    <row r="14" spans="1:13" x14ac:dyDescent="0.25">
      <c r="A14">
        <v>13</v>
      </c>
      <c r="B14" t="s">
        <v>8</v>
      </c>
      <c r="C14" t="s">
        <v>12</v>
      </c>
      <c r="D14" s="1">
        <v>45092.135416666664</v>
      </c>
      <c r="E14" s="2">
        <f t="shared" si="0"/>
        <v>45092</v>
      </c>
      <c r="F14" s="3">
        <f t="shared" si="1"/>
        <v>0.13541666666424135</v>
      </c>
      <c r="G14" s="3" t="str">
        <f>IF(HOUR(Table1[post time])&lt;6,"Night",IF(HOUR(Table1[post time])&lt;12,"Morning",IF(HOUR(Table1[post time])&lt;18,"afternoon","evening")))</f>
        <v>Night</v>
      </c>
      <c r="H14">
        <v>45</v>
      </c>
      <c r="I14">
        <v>78</v>
      </c>
      <c r="J14">
        <v>375</v>
      </c>
      <c r="K14" t="s">
        <v>22</v>
      </c>
      <c r="L14" t="str">
        <f>TEXT(Table1[post date],"dddd")</f>
        <v>Thursday</v>
      </c>
      <c r="M14" t="s">
        <v>18</v>
      </c>
    </row>
    <row r="15" spans="1:13" x14ac:dyDescent="0.25">
      <c r="A15">
        <v>14</v>
      </c>
      <c r="B15" t="s">
        <v>41</v>
      </c>
      <c r="C15" t="s">
        <v>21</v>
      </c>
      <c r="D15" s="1">
        <v>45241.65625</v>
      </c>
      <c r="E15" s="2">
        <f t="shared" si="0"/>
        <v>45241</v>
      </c>
      <c r="F15" s="3">
        <f t="shared" si="1"/>
        <v>0.65625</v>
      </c>
      <c r="G15" s="3" t="str">
        <f>IF(HOUR(Table1[post time])&lt;6,"Night",IF(HOUR(Table1[post time])&lt;12,"Morning",IF(HOUR(Table1[post time])&lt;18,"afternoon","evening")))</f>
        <v>afternoon</v>
      </c>
      <c r="H15">
        <v>1333</v>
      </c>
      <c r="I15">
        <v>144</v>
      </c>
      <c r="J15">
        <v>123</v>
      </c>
      <c r="K15" t="s">
        <v>22</v>
      </c>
      <c r="L15" t="str">
        <f>TEXT(Table1[post date],"dddd")</f>
        <v>Saturday</v>
      </c>
      <c r="M15" t="s">
        <v>11</v>
      </c>
    </row>
    <row r="16" spans="1:13" x14ac:dyDescent="0.25">
      <c r="A16">
        <v>15</v>
      </c>
      <c r="B16" t="s">
        <v>8</v>
      </c>
      <c r="C16" t="s">
        <v>12</v>
      </c>
      <c r="D16" s="1">
        <v>45199.4375</v>
      </c>
      <c r="E16" s="2">
        <f t="shared" si="0"/>
        <v>45199</v>
      </c>
      <c r="F16" s="3">
        <f t="shared" si="1"/>
        <v>0.4375</v>
      </c>
      <c r="G16" s="3" t="str">
        <f>IF(HOUR(Table1[post time])&lt;6,"Night",IF(HOUR(Table1[post time])&lt;12,"Morning",IF(HOUR(Table1[post time])&lt;18,"afternoon","evening")))</f>
        <v>Morning</v>
      </c>
      <c r="H16">
        <v>889</v>
      </c>
      <c r="I16">
        <v>314</v>
      </c>
      <c r="J16">
        <v>262</v>
      </c>
      <c r="K16" t="s">
        <v>23</v>
      </c>
      <c r="L16" t="str">
        <f>TEXT(Table1[post date],"dddd")</f>
        <v>Saturday</v>
      </c>
      <c r="M16" t="s">
        <v>11</v>
      </c>
    </row>
    <row r="17" spans="1:13" x14ac:dyDescent="0.25">
      <c r="A17">
        <v>16</v>
      </c>
      <c r="B17" t="s">
        <v>41</v>
      </c>
      <c r="C17" t="s">
        <v>9</v>
      </c>
      <c r="D17" s="1">
        <v>44935.833333333336</v>
      </c>
      <c r="E17" s="2">
        <f t="shared" si="0"/>
        <v>44935</v>
      </c>
      <c r="F17" s="3">
        <f t="shared" si="1"/>
        <v>0.83333333333575865</v>
      </c>
      <c r="G17" s="3" t="str">
        <f>IF(HOUR(Table1[post time])&lt;6,"Night",IF(HOUR(Table1[post time])&lt;12,"Morning",IF(HOUR(Table1[post time])&lt;18,"afternoon","evening")))</f>
        <v>evening</v>
      </c>
      <c r="H17">
        <v>2348</v>
      </c>
      <c r="I17">
        <v>154</v>
      </c>
      <c r="J17">
        <v>18</v>
      </c>
      <c r="K17" t="s">
        <v>20</v>
      </c>
      <c r="L17" t="str">
        <f>TEXT(Table1[post date],"dddd")</f>
        <v>Monday</v>
      </c>
      <c r="M17" t="s">
        <v>14</v>
      </c>
    </row>
    <row r="18" spans="1:13" x14ac:dyDescent="0.25">
      <c r="A18">
        <v>17</v>
      </c>
      <c r="B18" t="s">
        <v>15</v>
      </c>
      <c r="C18" t="s">
        <v>16</v>
      </c>
      <c r="D18" s="1">
        <v>44967.541666666664</v>
      </c>
      <c r="E18" s="2">
        <f t="shared" si="0"/>
        <v>44967</v>
      </c>
      <c r="F18" s="3">
        <f t="shared" si="1"/>
        <v>0.54166666666424135</v>
      </c>
      <c r="G18" s="3" t="str">
        <f>IF(HOUR(Table1[post time])&lt;6,"Night",IF(HOUR(Table1[post time])&lt;12,"Morning",IF(HOUR(Table1[post time])&lt;18,"afternoon","evening")))</f>
        <v>afternoon</v>
      </c>
      <c r="H18">
        <v>2872</v>
      </c>
      <c r="I18">
        <v>10</v>
      </c>
      <c r="J18">
        <v>736</v>
      </c>
      <c r="K18" t="s">
        <v>24</v>
      </c>
      <c r="L18" t="str">
        <f>TEXT(Table1[post date],"dddd")</f>
        <v>Friday</v>
      </c>
      <c r="M18" t="s">
        <v>11</v>
      </c>
    </row>
    <row r="19" spans="1:13" x14ac:dyDescent="0.25">
      <c r="A19">
        <v>18</v>
      </c>
      <c r="B19" t="s">
        <v>41</v>
      </c>
      <c r="C19" t="s">
        <v>21</v>
      </c>
      <c r="D19" s="1">
        <v>45112.21875</v>
      </c>
      <c r="E19" s="2">
        <f t="shared" si="0"/>
        <v>45112</v>
      </c>
      <c r="F19" s="3">
        <f t="shared" si="1"/>
        <v>0.21875</v>
      </c>
      <c r="G19" s="3" t="str">
        <f>IF(HOUR(Table1[post time])&lt;6,"Night",IF(HOUR(Table1[post time])&lt;12,"Morning",IF(HOUR(Table1[post time])&lt;18,"afternoon","evening")))</f>
        <v>Night</v>
      </c>
      <c r="H19">
        <v>512</v>
      </c>
      <c r="I19">
        <v>123</v>
      </c>
      <c r="J19">
        <v>338</v>
      </c>
      <c r="K19" t="s">
        <v>13</v>
      </c>
      <c r="L19" t="str">
        <f>TEXT(Table1[post date],"dddd")</f>
        <v>Wednesday</v>
      </c>
      <c r="M19" t="s">
        <v>14</v>
      </c>
    </row>
    <row r="20" spans="1:13" x14ac:dyDescent="0.25">
      <c r="A20">
        <v>19</v>
      </c>
      <c r="B20" t="s">
        <v>41</v>
      </c>
      <c r="C20" t="s">
        <v>21</v>
      </c>
      <c r="D20" s="1">
        <v>45130.239583333336</v>
      </c>
      <c r="E20" s="2">
        <f t="shared" si="0"/>
        <v>45130</v>
      </c>
      <c r="F20" s="3">
        <f t="shared" si="1"/>
        <v>0.23958333333575865</v>
      </c>
      <c r="G20" s="3" t="str">
        <f>IF(HOUR(Table1[post time])&lt;6,"Night",IF(HOUR(Table1[post time])&lt;12,"Morning",IF(HOUR(Table1[post time])&lt;18,"afternoon","evening")))</f>
        <v>Night</v>
      </c>
      <c r="H20">
        <v>2013</v>
      </c>
      <c r="I20">
        <v>122</v>
      </c>
      <c r="J20">
        <v>183</v>
      </c>
      <c r="K20" t="s">
        <v>23</v>
      </c>
      <c r="L20" t="str">
        <f>TEXT(Table1[post date],"dddd")</f>
        <v>Sunday</v>
      </c>
      <c r="M20" t="s">
        <v>11</v>
      </c>
    </row>
    <row r="21" spans="1:13" x14ac:dyDescent="0.25">
      <c r="A21">
        <v>20</v>
      </c>
      <c r="B21" t="s">
        <v>8</v>
      </c>
      <c r="C21" t="s">
        <v>9</v>
      </c>
      <c r="D21" s="1">
        <v>45250.083333333336</v>
      </c>
      <c r="E21" s="2">
        <f t="shared" si="0"/>
        <v>45250</v>
      </c>
      <c r="F21" s="3">
        <f t="shared" si="1"/>
        <v>8.3333333335758653E-2</v>
      </c>
      <c r="G21" s="3" t="str">
        <f>IF(HOUR(Table1[post time])&lt;6,"Night",IF(HOUR(Table1[post time])&lt;12,"Morning",IF(HOUR(Table1[post time])&lt;18,"afternoon","evening")))</f>
        <v>Night</v>
      </c>
      <c r="H21">
        <v>455</v>
      </c>
      <c r="I21">
        <v>86</v>
      </c>
      <c r="J21">
        <v>79</v>
      </c>
      <c r="K21" t="s">
        <v>10</v>
      </c>
      <c r="L21" t="str">
        <f>TEXT(Table1[post date],"dddd")</f>
        <v>Monday</v>
      </c>
      <c r="M21" t="s">
        <v>11</v>
      </c>
    </row>
    <row r="22" spans="1:13" x14ac:dyDescent="0.25">
      <c r="A22">
        <v>21</v>
      </c>
      <c r="B22" t="s">
        <v>41</v>
      </c>
      <c r="C22" t="s">
        <v>16</v>
      </c>
      <c r="D22" s="1">
        <v>44959.666666666664</v>
      </c>
      <c r="E22" s="2">
        <f t="shared" si="0"/>
        <v>44959</v>
      </c>
      <c r="F22" s="3">
        <f t="shared" si="1"/>
        <v>0.66666666666424135</v>
      </c>
      <c r="G22" s="3" t="str">
        <f>IF(HOUR(Table1[post time])&lt;6,"Night",IF(HOUR(Table1[post time])&lt;12,"Morning",IF(HOUR(Table1[post time])&lt;18,"afternoon","evening")))</f>
        <v>afternoon</v>
      </c>
      <c r="H22">
        <v>559</v>
      </c>
      <c r="I22">
        <v>136</v>
      </c>
      <c r="J22">
        <v>55</v>
      </c>
      <c r="K22" t="s">
        <v>17</v>
      </c>
      <c r="L22" t="str">
        <f>TEXT(Table1[post date],"dddd")</f>
        <v>Thursday</v>
      </c>
      <c r="M22" t="s">
        <v>14</v>
      </c>
    </row>
    <row r="23" spans="1:13" x14ac:dyDescent="0.25">
      <c r="A23">
        <v>22</v>
      </c>
      <c r="B23" t="s">
        <v>41</v>
      </c>
      <c r="C23" t="s">
        <v>12</v>
      </c>
      <c r="D23" s="1">
        <v>45048.260416666664</v>
      </c>
      <c r="E23" s="2">
        <f t="shared" si="0"/>
        <v>45048</v>
      </c>
      <c r="F23" s="3">
        <f t="shared" si="1"/>
        <v>0.26041666666424135</v>
      </c>
      <c r="G23" s="3" t="str">
        <f>IF(HOUR(Table1[post time])&lt;6,"Night",IF(HOUR(Table1[post time])&lt;12,"Morning",IF(HOUR(Table1[post time])&lt;18,"afternoon","evening")))</f>
        <v>Morning</v>
      </c>
      <c r="H23">
        <v>1961</v>
      </c>
      <c r="I23">
        <v>44</v>
      </c>
      <c r="J23">
        <v>439</v>
      </c>
      <c r="K23" t="s">
        <v>23</v>
      </c>
      <c r="L23" t="str">
        <f>TEXT(Table1[post date],"dddd")</f>
        <v>Tuesday</v>
      </c>
      <c r="M23" t="s">
        <v>11</v>
      </c>
    </row>
    <row r="24" spans="1:13" x14ac:dyDescent="0.25">
      <c r="A24">
        <v>23</v>
      </c>
      <c r="B24" t="s">
        <v>41</v>
      </c>
      <c r="C24" t="s">
        <v>21</v>
      </c>
      <c r="D24" s="1">
        <v>44956.5625</v>
      </c>
      <c r="E24" s="2">
        <f t="shared" si="0"/>
        <v>44956</v>
      </c>
      <c r="F24" s="3">
        <f t="shared" si="1"/>
        <v>0.5625</v>
      </c>
      <c r="G24" s="3" t="str">
        <f>IF(HOUR(Table1[post time])&lt;6,"Night",IF(HOUR(Table1[post time])&lt;12,"Morning",IF(HOUR(Table1[post time])&lt;18,"afternoon","evening")))</f>
        <v>afternoon</v>
      </c>
      <c r="H24">
        <v>332</v>
      </c>
      <c r="I24">
        <v>109</v>
      </c>
      <c r="J24">
        <v>348</v>
      </c>
      <c r="K24" t="s">
        <v>23</v>
      </c>
      <c r="L24" t="str">
        <f>TEXT(Table1[post date],"dddd")</f>
        <v>Monday</v>
      </c>
      <c r="M24" t="s">
        <v>11</v>
      </c>
    </row>
    <row r="25" spans="1:13" x14ac:dyDescent="0.25">
      <c r="A25">
        <v>24</v>
      </c>
      <c r="B25" t="s">
        <v>15</v>
      </c>
      <c r="C25" t="s">
        <v>12</v>
      </c>
      <c r="D25" s="1">
        <v>45201.510416666664</v>
      </c>
      <c r="E25" s="2">
        <f t="shared" si="0"/>
        <v>45201</v>
      </c>
      <c r="F25" s="3">
        <f t="shared" si="1"/>
        <v>0.51041666666424135</v>
      </c>
      <c r="G25" s="3" t="str">
        <f>IF(HOUR(Table1[post time])&lt;6,"Night",IF(HOUR(Table1[post time])&lt;12,"Morning",IF(HOUR(Table1[post time])&lt;18,"afternoon","evening")))</f>
        <v>afternoon</v>
      </c>
      <c r="H25">
        <v>5000</v>
      </c>
      <c r="I25">
        <v>80</v>
      </c>
      <c r="J25">
        <v>399</v>
      </c>
      <c r="K25" t="s">
        <v>13</v>
      </c>
      <c r="L25" t="str">
        <f>TEXT(Table1[post date],"dddd")</f>
        <v>Monday</v>
      </c>
      <c r="M25" t="s">
        <v>11</v>
      </c>
    </row>
    <row r="26" spans="1:13" x14ac:dyDescent="0.25">
      <c r="A26">
        <v>25</v>
      </c>
      <c r="B26" t="s">
        <v>41</v>
      </c>
      <c r="C26" t="s">
        <v>16</v>
      </c>
      <c r="D26" s="1">
        <v>44927.833333333336</v>
      </c>
      <c r="E26" s="2">
        <f t="shared" si="0"/>
        <v>44927</v>
      </c>
      <c r="F26" s="3">
        <f t="shared" si="1"/>
        <v>0.83333333333575865</v>
      </c>
      <c r="G26" s="3" t="str">
        <f>IF(HOUR(Table1[post time])&lt;6,"Night",IF(HOUR(Table1[post time])&lt;12,"Morning",IF(HOUR(Table1[post time])&lt;18,"afternoon","evening")))</f>
        <v>evening</v>
      </c>
      <c r="H26">
        <v>898</v>
      </c>
      <c r="I26">
        <v>130</v>
      </c>
      <c r="J26">
        <v>480</v>
      </c>
      <c r="K26" t="s">
        <v>24</v>
      </c>
      <c r="L26" t="str">
        <f>TEXT(Table1[post date],"dddd")</f>
        <v>Sunday</v>
      </c>
      <c r="M26" t="s">
        <v>11</v>
      </c>
    </row>
    <row r="27" spans="1:13" x14ac:dyDescent="0.25">
      <c r="A27">
        <v>26</v>
      </c>
      <c r="B27" t="s">
        <v>8</v>
      </c>
      <c r="C27" t="s">
        <v>12</v>
      </c>
      <c r="D27" s="1">
        <v>45063.010416666664</v>
      </c>
      <c r="E27" s="2">
        <f t="shared" si="0"/>
        <v>45063</v>
      </c>
      <c r="F27" s="3">
        <f t="shared" si="1"/>
        <v>1.0416666664241347E-2</v>
      </c>
      <c r="G27" s="3" t="str">
        <f>IF(HOUR(Table1[post time])&lt;6,"Night",IF(HOUR(Table1[post time])&lt;12,"Morning",IF(HOUR(Table1[post time])&lt;18,"afternoon","evening")))</f>
        <v>Night</v>
      </c>
      <c r="H27">
        <v>1992</v>
      </c>
      <c r="I27">
        <v>70</v>
      </c>
      <c r="J27">
        <v>515</v>
      </c>
      <c r="K27" t="s">
        <v>10</v>
      </c>
      <c r="L27" t="str">
        <f>TEXT(Table1[post date],"dddd")</f>
        <v>Wednesday</v>
      </c>
      <c r="M27" t="s">
        <v>18</v>
      </c>
    </row>
    <row r="28" spans="1:13" x14ac:dyDescent="0.25">
      <c r="A28">
        <v>27</v>
      </c>
      <c r="B28" t="s">
        <v>15</v>
      </c>
      <c r="C28" t="s">
        <v>21</v>
      </c>
      <c r="D28" s="1">
        <v>45204.270833333336</v>
      </c>
      <c r="E28" s="2">
        <f t="shared" si="0"/>
        <v>45204</v>
      </c>
      <c r="F28" s="3">
        <f t="shared" si="1"/>
        <v>0.27083333333575865</v>
      </c>
      <c r="G28" s="3" t="str">
        <f>IF(HOUR(Table1[post time])&lt;6,"Night",IF(HOUR(Table1[post time])&lt;12,"Morning",IF(HOUR(Table1[post time])&lt;18,"afternoon","evening")))</f>
        <v>Morning</v>
      </c>
      <c r="H28">
        <v>3161</v>
      </c>
      <c r="I28">
        <v>162</v>
      </c>
      <c r="J28">
        <v>137</v>
      </c>
      <c r="K28" t="s">
        <v>20</v>
      </c>
      <c r="L28" t="str">
        <f>TEXT(Table1[post date],"dddd")</f>
        <v>Thursday</v>
      </c>
      <c r="M28" t="s">
        <v>11</v>
      </c>
    </row>
    <row r="29" spans="1:13" x14ac:dyDescent="0.25">
      <c r="A29">
        <v>28</v>
      </c>
      <c r="B29" t="s">
        <v>8</v>
      </c>
      <c r="C29" t="s">
        <v>16</v>
      </c>
      <c r="D29" s="1">
        <v>45205.416666666664</v>
      </c>
      <c r="E29" s="2">
        <f t="shared" si="0"/>
        <v>45205</v>
      </c>
      <c r="F29" s="3">
        <f t="shared" si="1"/>
        <v>0.41666666666424135</v>
      </c>
      <c r="G29" s="3" t="str">
        <f>IF(HOUR(Table1[post time])&lt;6,"Night",IF(HOUR(Table1[post time])&lt;12,"Morning",IF(HOUR(Table1[post time])&lt;18,"afternoon","evening")))</f>
        <v>Morning</v>
      </c>
      <c r="H29">
        <v>2083</v>
      </c>
      <c r="I29">
        <v>500</v>
      </c>
      <c r="J29">
        <v>388</v>
      </c>
      <c r="K29" t="s">
        <v>24</v>
      </c>
      <c r="L29" t="str">
        <f>TEXT(Table1[post date],"dddd")</f>
        <v>Friday</v>
      </c>
      <c r="M29" t="s">
        <v>14</v>
      </c>
    </row>
    <row r="30" spans="1:13" x14ac:dyDescent="0.25">
      <c r="A30">
        <v>29</v>
      </c>
      <c r="B30" t="s">
        <v>8</v>
      </c>
      <c r="C30" t="s">
        <v>9</v>
      </c>
      <c r="D30" s="1">
        <v>44986.333333333336</v>
      </c>
      <c r="E30" s="2">
        <f t="shared" si="0"/>
        <v>44986</v>
      </c>
      <c r="F30" s="3">
        <f t="shared" si="1"/>
        <v>0.33333333333575865</v>
      </c>
      <c r="G30" s="3" t="str">
        <f>IF(HOUR(Table1[post time])&lt;6,"Night",IF(HOUR(Table1[post time])&lt;12,"Morning",IF(HOUR(Table1[post time])&lt;18,"afternoon","evening")))</f>
        <v>Morning</v>
      </c>
      <c r="H30">
        <v>548</v>
      </c>
      <c r="I30">
        <v>153</v>
      </c>
      <c r="J30">
        <v>731</v>
      </c>
      <c r="K30" t="s">
        <v>22</v>
      </c>
      <c r="L30" t="str">
        <f>TEXT(Table1[post date],"dddd")</f>
        <v>Wednesday</v>
      </c>
      <c r="M30" t="s">
        <v>18</v>
      </c>
    </row>
    <row r="31" spans="1:13" x14ac:dyDescent="0.25">
      <c r="A31">
        <v>30</v>
      </c>
      <c r="B31" t="s">
        <v>8</v>
      </c>
      <c r="C31" t="s">
        <v>12</v>
      </c>
      <c r="D31" s="1">
        <v>44933.4375</v>
      </c>
      <c r="E31" s="2">
        <f t="shared" si="0"/>
        <v>44933</v>
      </c>
      <c r="F31" s="3">
        <f t="shared" si="1"/>
        <v>0.4375</v>
      </c>
      <c r="G31" s="3" t="str">
        <f>IF(HOUR(Table1[post time])&lt;6,"Night",IF(HOUR(Table1[post time])&lt;12,"Morning",IF(HOUR(Table1[post time])&lt;18,"afternoon","evening")))</f>
        <v>Morning</v>
      </c>
      <c r="H31">
        <v>4594</v>
      </c>
      <c r="I31">
        <v>216</v>
      </c>
      <c r="J31">
        <v>739</v>
      </c>
      <c r="K31" t="s">
        <v>20</v>
      </c>
      <c r="L31" t="str">
        <f>TEXT(Table1[post date],"dddd")</f>
        <v>Saturday</v>
      </c>
      <c r="M31" t="s">
        <v>11</v>
      </c>
    </row>
    <row r="32" spans="1:13" x14ac:dyDescent="0.25">
      <c r="A32">
        <v>31</v>
      </c>
      <c r="B32" t="s">
        <v>8</v>
      </c>
      <c r="C32" t="s">
        <v>16</v>
      </c>
      <c r="D32" s="1">
        <v>44960.020833333336</v>
      </c>
      <c r="E32" s="2">
        <f t="shared" si="0"/>
        <v>44960</v>
      </c>
      <c r="F32" s="3">
        <f t="shared" si="1"/>
        <v>2.0833333335758653E-2</v>
      </c>
      <c r="G32" s="3" t="str">
        <f>IF(HOUR(Table1[post time])&lt;6,"Night",IF(HOUR(Table1[post time])&lt;12,"Morning",IF(HOUR(Table1[post time])&lt;18,"afternoon","evening")))</f>
        <v>Night</v>
      </c>
      <c r="H32">
        <v>4795</v>
      </c>
      <c r="I32">
        <v>449</v>
      </c>
      <c r="J32">
        <v>978</v>
      </c>
      <c r="K32" t="s">
        <v>13</v>
      </c>
      <c r="L32" t="str">
        <f>TEXT(Table1[post date],"dddd")</f>
        <v>Friday</v>
      </c>
      <c r="M32" t="s">
        <v>18</v>
      </c>
    </row>
    <row r="33" spans="1:13" x14ac:dyDescent="0.25">
      <c r="A33">
        <v>32</v>
      </c>
      <c r="B33" t="s">
        <v>15</v>
      </c>
      <c r="C33" t="s">
        <v>9</v>
      </c>
      <c r="D33" s="1">
        <v>45179.572916666664</v>
      </c>
      <c r="E33" s="2">
        <f t="shared" si="0"/>
        <v>45179</v>
      </c>
      <c r="F33" s="3">
        <f t="shared" si="1"/>
        <v>0.57291666666424135</v>
      </c>
      <c r="G33" s="3" t="str">
        <f>IF(HOUR(Table1[post time])&lt;6,"Night",IF(HOUR(Table1[post time])&lt;12,"Morning",IF(HOUR(Table1[post time])&lt;18,"afternoon","evening")))</f>
        <v>afternoon</v>
      </c>
      <c r="H33">
        <v>4665</v>
      </c>
      <c r="I33">
        <v>202</v>
      </c>
      <c r="J33">
        <v>183</v>
      </c>
      <c r="K33" t="s">
        <v>22</v>
      </c>
      <c r="L33" t="str">
        <f>TEXT(Table1[post date],"dddd")</f>
        <v>Sunday</v>
      </c>
      <c r="M33" t="s">
        <v>11</v>
      </c>
    </row>
    <row r="34" spans="1:13" x14ac:dyDescent="0.25">
      <c r="A34">
        <v>33</v>
      </c>
      <c r="B34" t="s">
        <v>41</v>
      </c>
      <c r="C34" t="s">
        <v>19</v>
      </c>
      <c r="D34" s="1">
        <v>45108.614583333336</v>
      </c>
      <c r="E34" s="2">
        <f t="shared" ref="E34:E65" si="2">INT(D34)</f>
        <v>45108</v>
      </c>
      <c r="F34" s="3">
        <f t="shared" ref="F34:F65" si="3">D34-INT(D34)</f>
        <v>0.61458333333575865</v>
      </c>
      <c r="G34" s="3" t="str">
        <f>IF(HOUR(Table1[post time])&lt;6,"Night",IF(HOUR(Table1[post time])&lt;12,"Morning",IF(HOUR(Table1[post time])&lt;18,"afternoon","evening")))</f>
        <v>afternoon</v>
      </c>
      <c r="H34">
        <v>119</v>
      </c>
      <c r="I34">
        <v>147</v>
      </c>
      <c r="J34">
        <v>240</v>
      </c>
      <c r="K34" t="s">
        <v>24</v>
      </c>
      <c r="L34" t="str">
        <f>TEXT(Table1[post date],"dddd")</f>
        <v>Saturday</v>
      </c>
      <c r="M34" t="s">
        <v>11</v>
      </c>
    </row>
    <row r="35" spans="1:13" x14ac:dyDescent="0.25">
      <c r="A35">
        <v>34</v>
      </c>
      <c r="B35" t="s">
        <v>41</v>
      </c>
      <c r="C35" t="s">
        <v>16</v>
      </c>
      <c r="D35" s="1">
        <v>45196.791666666664</v>
      </c>
      <c r="E35" s="2">
        <f t="shared" si="2"/>
        <v>45196</v>
      </c>
      <c r="F35" s="3">
        <f t="shared" si="3"/>
        <v>0.79166666666424135</v>
      </c>
      <c r="G35" s="3" t="str">
        <f>IF(HOUR(Table1[post time])&lt;6,"Night",IF(HOUR(Table1[post time])&lt;12,"Morning",IF(HOUR(Table1[post time])&lt;18,"afternoon","evening")))</f>
        <v>evening</v>
      </c>
      <c r="H35">
        <v>2253</v>
      </c>
      <c r="I35">
        <v>162</v>
      </c>
      <c r="J35">
        <v>28</v>
      </c>
      <c r="K35" t="s">
        <v>10</v>
      </c>
      <c r="L35" t="str">
        <f>TEXT(Table1[post date],"dddd")</f>
        <v>Wednesday</v>
      </c>
      <c r="M35" t="s">
        <v>11</v>
      </c>
    </row>
    <row r="36" spans="1:13" x14ac:dyDescent="0.25">
      <c r="A36">
        <v>35</v>
      </c>
      <c r="B36" t="s">
        <v>15</v>
      </c>
      <c r="C36" t="s">
        <v>9</v>
      </c>
      <c r="D36" s="1">
        <v>44966.645833333336</v>
      </c>
      <c r="E36" s="2">
        <f t="shared" si="2"/>
        <v>44966</v>
      </c>
      <c r="F36" s="3">
        <f t="shared" si="3"/>
        <v>0.64583333333575865</v>
      </c>
      <c r="G36" s="3" t="str">
        <f>IF(HOUR(Table1[post time])&lt;6,"Night",IF(HOUR(Table1[post time])&lt;12,"Morning",IF(HOUR(Table1[post time])&lt;18,"afternoon","evening")))</f>
        <v>afternoon</v>
      </c>
      <c r="H36">
        <v>1309</v>
      </c>
      <c r="I36">
        <v>201</v>
      </c>
      <c r="J36">
        <v>852</v>
      </c>
      <c r="K36" t="s">
        <v>17</v>
      </c>
      <c r="L36" t="str">
        <f>TEXT(Table1[post date],"dddd")</f>
        <v>Thursday</v>
      </c>
      <c r="M36" t="s">
        <v>18</v>
      </c>
    </row>
    <row r="37" spans="1:13" x14ac:dyDescent="0.25">
      <c r="A37">
        <v>36</v>
      </c>
      <c r="B37" t="s">
        <v>8</v>
      </c>
      <c r="C37" t="s">
        <v>19</v>
      </c>
      <c r="D37" s="1">
        <v>45083.8125</v>
      </c>
      <c r="E37" s="2">
        <f t="shared" si="2"/>
        <v>45083</v>
      </c>
      <c r="F37" s="3">
        <f t="shared" si="3"/>
        <v>0.8125</v>
      </c>
      <c r="G37" s="3" t="str">
        <f>IF(HOUR(Table1[post time])&lt;6,"Night",IF(HOUR(Table1[post time])&lt;12,"Morning",IF(HOUR(Table1[post time])&lt;18,"afternoon","evening")))</f>
        <v>evening</v>
      </c>
      <c r="H37">
        <v>5000</v>
      </c>
      <c r="I37">
        <v>500</v>
      </c>
      <c r="J37">
        <v>43</v>
      </c>
      <c r="K37" t="s">
        <v>22</v>
      </c>
      <c r="L37" t="str">
        <f>TEXT(Table1[post date],"dddd")</f>
        <v>Tuesday</v>
      </c>
      <c r="M37" t="s">
        <v>11</v>
      </c>
    </row>
    <row r="38" spans="1:13" x14ac:dyDescent="0.25">
      <c r="A38">
        <v>37</v>
      </c>
      <c r="B38" t="s">
        <v>8</v>
      </c>
      <c r="C38" t="s">
        <v>19</v>
      </c>
      <c r="D38" s="1">
        <v>45024.802083333336</v>
      </c>
      <c r="E38" s="2">
        <f t="shared" si="2"/>
        <v>45024</v>
      </c>
      <c r="F38" s="3">
        <f t="shared" si="3"/>
        <v>0.80208333333575865</v>
      </c>
      <c r="G38" s="3" t="str">
        <f>IF(HOUR(Table1[post time])&lt;6,"Night",IF(HOUR(Table1[post time])&lt;12,"Morning",IF(HOUR(Table1[post time])&lt;18,"afternoon","evening")))</f>
        <v>evening</v>
      </c>
      <c r="H38">
        <v>4245</v>
      </c>
      <c r="I38">
        <v>59</v>
      </c>
      <c r="J38">
        <v>83</v>
      </c>
      <c r="K38" t="s">
        <v>10</v>
      </c>
      <c r="L38" t="str">
        <f>TEXT(Table1[post date],"dddd")</f>
        <v>Saturday</v>
      </c>
      <c r="M38" t="s">
        <v>14</v>
      </c>
    </row>
    <row r="39" spans="1:13" x14ac:dyDescent="0.25">
      <c r="A39">
        <v>38</v>
      </c>
      <c r="B39" t="s">
        <v>41</v>
      </c>
      <c r="C39" t="s">
        <v>16</v>
      </c>
      <c r="D39" s="1">
        <v>45057.020833333336</v>
      </c>
      <c r="E39" s="2">
        <f t="shared" si="2"/>
        <v>45057</v>
      </c>
      <c r="F39" s="3">
        <f t="shared" si="3"/>
        <v>2.0833333335758653E-2</v>
      </c>
      <c r="G39" s="3" t="str">
        <f>IF(HOUR(Table1[post time])&lt;6,"Night",IF(HOUR(Table1[post time])&lt;12,"Morning",IF(HOUR(Table1[post time])&lt;18,"afternoon","evening")))</f>
        <v>Night</v>
      </c>
      <c r="H39">
        <v>2463</v>
      </c>
      <c r="I39">
        <v>187</v>
      </c>
      <c r="J39">
        <v>445</v>
      </c>
      <c r="K39" t="s">
        <v>17</v>
      </c>
      <c r="L39" t="str">
        <f>TEXT(Table1[post date],"dddd")</f>
        <v>Thursday</v>
      </c>
      <c r="M39" t="s">
        <v>11</v>
      </c>
    </row>
    <row r="40" spans="1:13" x14ac:dyDescent="0.25">
      <c r="A40">
        <v>39</v>
      </c>
      <c r="B40" t="s">
        <v>8</v>
      </c>
      <c r="C40" t="s">
        <v>19</v>
      </c>
      <c r="D40" s="1">
        <v>45048.020833333336</v>
      </c>
      <c r="E40" s="2">
        <f t="shared" si="2"/>
        <v>45048</v>
      </c>
      <c r="F40" s="3">
        <f t="shared" si="3"/>
        <v>2.0833333335758653E-2</v>
      </c>
      <c r="G40" s="3" t="str">
        <f>IF(HOUR(Table1[post time])&lt;6,"Night",IF(HOUR(Table1[post time])&lt;12,"Morning",IF(HOUR(Table1[post time])&lt;18,"afternoon","evening")))</f>
        <v>Night</v>
      </c>
      <c r="H40">
        <v>5000</v>
      </c>
      <c r="I40">
        <v>430</v>
      </c>
      <c r="J40">
        <v>980</v>
      </c>
      <c r="K40" t="s">
        <v>13</v>
      </c>
      <c r="L40" t="str">
        <f>TEXT(Table1[post date],"dddd")</f>
        <v>Tuesday</v>
      </c>
      <c r="M40" t="s">
        <v>14</v>
      </c>
    </row>
    <row r="41" spans="1:13" x14ac:dyDescent="0.25">
      <c r="A41">
        <v>40</v>
      </c>
      <c r="B41" t="s">
        <v>15</v>
      </c>
      <c r="C41" t="s">
        <v>12</v>
      </c>
      <c r="D41" s="1">
        <v>44927.25</v>
      </c>
      <c r="E41" s="2">
        <f t="shared" si="2"/>
        <v>44927</v>
      </c>
      <c r="F41" s="3">
        <f t="shared" si="3"/>
        <v>0.25</v>
      </c>
      <c r="G41" s="3" t="str">
        <f>IF(HOUR(Table1[post time])&lt;6,"Night",IF(HOUR(Table1[post time])&lt;12,"Morning",IF(HOUR(Table1[post time])&lt;18,"afternoon","evening")))</f>
        <v>Morning</v>
      </c>
      <c r="H41">
        <v>447</v>
      </c>
      <c r="I41">
        <v>333</v>
      </c>
      <c r="J41">
        <v>845</v>
      </c>
      <c r="K41" t="s">
        <v>20</v>
      </c>
      <c r="L41" t="str">
        <f>TEXT(Table1[post date],"dddd")</f>
        <v>Sunday</v>
      </c>
      <c r="M41" t="s">
        <v>18</v>
      </c>
    </row>
    <row r="42" spans="1:13" x14ac:dyDescent="0.25">
      <c r="A42">
        <v>41</v>
      </c>
      <c r="B42" t="s">
        <v>41</v>
      </c>
      <c r="C42" t="s">
        <v>12</v>
      </c>
      <c r="D42" s="1">
        <v>45142.53125</v>
      </c>
      <c r="E42" s="2">
        <f t="shared" si="2"/>
        <v>45142</v>
      </c>
      <c r="F42" s="3">
        <f t="shared" si="3"/>
        <v>0.53125</v>
      </c>
      <c r="G42" s="3" t="str">
        <f>IF(HOUR(Table1[post time])&lt;6,"Night",IF(HOUR(Table1[post time])&lt;12,"Morning",IF(HOUR(Table1[post time])&lt;18,"afternoon","evening")))</f>
        <v>afternoon</v>
      </c>
      <c r="H42">
        <v>667</v>
      </c>
      <c r="I42">
        <v>176</v>
      </c>
      <c r="J42">
        <v>461</v>
      </c>
      <c r="K42" t="s">
        <v>24</v>
      </c>
      <c r="L42" t="str">
        <f>TEXT(Table1[post date],"dddd")</f>
        <v>Friday</v>
      </c>
      <c r="M42" t="s">
        <v>11</v>
      </c>
    </row>
    <row r="43" spans="1:13" x14ac:dyDescent="0.25">
      <c r="A43">
        <v>42</v>
      </c>
      <c r="B43" t="s">
        <v>15</v>
      </c>
      <c r="C43" t="s">
        <v>19</v>
      </c>
      <c r="D43" s="1">
        <v>45287.479166666664</v>
      </c>
      <c r="E43" s="2">
        <f t="shared" si="2"/>
        <v>45287</v>
      </c>
      <c r="F43" s="3">
        <f t="shared" si="3"/>
        <v>0.47916666666424135</v>
      </c>
      <c r="G43" s="3" t="str">
        <f>IF(HOUR(Table1[post time])&lt;6,"Night",IF(HOUR(Table1[post time])&lt;12,"Morning",IF(HOUR(Table1[post time])&lt;18,"afternoon","evening")))</f>
        <v>Morning</v>
      </c>
      <c r="H43">
        <v>4929</v>
      </c>
      <c r="I43">
        <v>252</v>
      </c>
      <c r="J43">
        <v>730</v>
      </c>
      <c r="K43" t="s">
        <v>10</v>
      </c>
      <c r="L43" t="str">
        <f>TEXT(Table1[post date],"dddd")</f>
        <v>Wednesday</v>
      </c>
      <c r="M43" t="s">
        <v>18</v>
      </c>
    </row>
    <row r="44" spans="1:13" x14ac:dyDescent="0.25">
      <c r="A44">
        <v>43</v>
      </c>
      <c r="B44" t="s">
        <v>41</v>
      </c>
      <c r="C44" t="s">
        <v>12</v>
      </c>
      <c r="D44" s="1">
        <v>45253.083333333336</v>
      </c>
      <c r="E44" s="2">
        <f t="shared" si="2"/>
        <v>45253</v>
      </c>
      <c r="F44" s="3">
        <f t="shared" si="3"/>
        <v>8.3333333335758653E-2</v>
      </c>
      <c r="G44" s="3" t="str">
        <f>IF(HOUR(Table1[post time])&lt;6,"Night",IF(HOUR(Table1[post time])&lt;12,"Morning",IF(HOUR(Table1[post time])&lt;18,"afternoon","evening")))</f>
        <v>Night</v>
      </c>
      <c r="H44">
        <v>2586</v>
      </c>
      <c r="I44">
        <v>97</v>
      </c>
      <c r="J44">
        <v>85</v>
      </c>
      <c r="K44" t="s">
        <v>20</v>
      </c>
      <c r="L44" t="str">
        <f>TEXT(Table1[post date],"dddd")</f>
        <v>Thursday</v>
      </c>
      <c r="M44" t="s">
        <v>11</v>
      </c>
    </row>
    <row r="45" spans="1:13" x14ac:dyDescent="0.25">
      <c r="A45">
        <v>44</v>
      </c>
      <c r="B45" t="s">
        <v>15</v>
      </c>
      <c r="C45" t="s">
        <v>21</v>
      </c>
      <c r="D45" s="1">
        <v>45016.666666666664</v>
      </c>
      <c r="E45" s="2">
        <f t="shared" si="2"/>
        <v>45016</v>
      </c>
      <c r="F45" s="3">
        <f t="shared" si="3"/>
        <v>0.66666666666424135</v>
      </c>
      <c r="G45" s="3" t="str">
        <f>IF(HOUR(Table1[post time])&lt;6,"Night",IF(HOUR(Table1[post time])&lt;12,"Morning",IF(HOUR(Table1[post time])&lt;18,"afternoon","evening")))</f>
        <v>afternoon</v>
      </c>
      <c r="H45">
        <v>3259</v>
      </c>
      <c r="I45">
        <v>50</v>
      </c>
      <c r="J45">
        <v>177</v>
      </c>
      <c r="K45" t="s">
        <v>10</v>
      </c>
      <c r="L45" t="str">
        <f>TEXT(Table1[post date],"dddd")</f>
        <v>Friday</v>
      </c>
      <c r="M45" t="s">
        <v>18</v>
      </c>
    </row>
    <row r="46" spans="1:13" x14ac:dyDescent="0.25">
      <c r="A46">
        <v>45</v>
      </c>
      <c r="B46" t="s">
        <v>41</v>
      </c>
      <c r="C46" t="s">
        <v>19</v>
      </c>
      <c r="D46" s="1">
        <v>45113.333333333336</v>
      </c>
      <c r="E46" s="2">
        <f t="shared" si="2"/>
        <v>45113</v>
      </c>
      <c r="F46" s="3">
        <f t="shared" si="3"/>
        <v>0.33333333333575865</v>
      </c>
      <c r="G46" s="3" t="str">
        <f>IF(HOUR(Table1[post time])&lt;6,"Night",IF(HOUR(Table1[post time])&lt;12,"Morning",IF(HOUR(Table1[post time])&lt;18,"afternoon","evening")))</f>
        <v>Morning</v>
      </c>
      <c r="H46">
        <v>2236</v>
      </c>
      <c r="I46">
        <v>132</v>
      </c>
      <c r="J46">
        <v>118</v>
      </c>
      <c r="K46" t="s">
        <v>20</v>
      </c>
      <c r="L46" t="str">
        <f>TEXT(Table1[post date],"dddd")</f>
        <v>Thursday</v>
      </c>
      <c r="M46" t="s">
        <v>11</v>
      </c>
    </row>
    <row r="47" spans="1:13" x14ac:dyDescent="0.25">
      <c r="A47">
        <v>46</v>
      </c>
      <c r="B47" t="s">
        <v>15</v>
      </c>
      <c r="C47" t="s">
        <v>21</v>
      </c>
      <c r="D47" s="1">
        <v>45261.416666666664</v>
      </c>
      <c r="E47" s="2">
        <f t="shared" si="2"/>
        <v>45261</v>
      </c>
      <c r="F47" s="3">
        <f t="shared" si="3"/>
        <v>0.41666666666424135</v>
      </c>
      <c r="G47" s="3" t="str">
        <f>IF(HOUR(Table1[post time])&lt;6,"Night",IF(HOUR(Table1[post time])&lt;12,"Morning",IF(HOUR(Table1[post time])&lt;18,"afternoon","evening")))</f>
        <v>Morning</v>
      </c>
      <c r="H47">
        <v>2251</v>
      </c>
      <c r="I47">
        <v>380</v>
      </c>
      <c r="J47">
        <v>427</v>
      </c>
      <c r="K47" t="s">
        <v>17</v>
      </c>
      <c r="L47" t="str">
        <f>TEXT(Table1[post date],"dddd")</f>
        <v>Friday</v>
      </c>
      <c r="M47" t="s">
        <v>11</v>
      </c>
    </row>
    <row r="48" spans="1:13" x14ac:dyDescent="0.25">
      <c r="A48">
        <v>47</v>
      </c>
      <c r="B48" t="s">
        <v>8</v>
      </c>
      <c r="C48" t="s">
        <v>16</v>
      </c>
      <c r="D48" s="1">
        <v>45062.927083333336</v>
      </c>
      <c r="E48" s="2">
        <f t="shared" si="2"/>
        <v>45062</v>
      </c>
      <c r="F48" s="3">
        <f t="shared" si="3"/>
        <v>0.92708333333575865</v>
      </c>
      <c r="G48" s="3" t="str">
        <f>IF(HOUR(Table1[post time])&lt;6,"Night",IF(HOUR(Table1[post time])&lt;12,"Morning",IF(HOUR(Table1[post time])&lt;18,"afternoon","evening")))</f>
        <v>evening</v>
      </c>
      <c r="H48">
        <v>4726</v>
      </c>
      <c r="I48">
        <v>44</v>
      </c>
      <c r="J48">
        <v>993</v>
      </c>
      <c r="K48" t="s">
        <v>17</v>
      </c>
      <c r="L48" t="str">
        <f>TEXT(Table1[post date],"dddd")</f>
        <v>Tuesday</v>
      </c>
      <c r="M48" t="s">
        <v>18</v>
      </c>
    </row>
    <row r="49" spans="1:13" x14ac:dyDescent="0.25">
      <c r="A49">
        <v>48</v>
      </c>
      <c r="B49" t="s">
        <v>8</v>
      </c>
      <c r="C49" t="s">
        <v>19</v>
      </c>
      <c r="D49" s="1">
        <v>45146.739583333336</v>
      </c>
      <c r="E49" s="2">
        <f t="shared" si="2"/>
        <v>45146</v>
      </c>
      <c r="F49" s="3">
        <f t="shared" si="3"/>
        <v>0.73958333333575865</v>
      </c>
      <c r="G49" s="3" t="str">
        <f>IF(HOUR(Table1[post time])&lt;6,"Night",IF(HOUR(Table1[post time])&lt;12,"Morning",IF(HOUR(Table1[post time])&lt;18,"afternoon","evening")))</f>
        <v>afternoon</v>
      </c>
      <c r="H49">
        <v>5000</v>
      </c>
      <c r="I49">
        <v>232</v>
      </c>
      <c r="J49">
        <v>16</v>
      </c>
      <c r="K49" t="s">
        <v>24</v>
      </c>
      <c r="L49" t="str">
        <f>TEXT(Table1[post date],"dddd")</f>
        <v>Tuesday</v>
      </c>
      <c r="M49" t="s">
        <v>18</v>
      </c>
    </row>
    <row r="50" spans="1:13" x14ac:dyDescent="0.25">
      <c r="A50">
        <v>49</v>
      </c>
      <c r="B50" t="s">
        <v>41</v>
      </c>
      <c r="C50" t="s">
        <v>9</v>
      </c>
      <c r="D50" s="1">
        <v>45007.135416666664</v>
      </c>
      <c r="E50" s="2">
        <f t="shared" si="2"/>
        <v>45007</v>
      </c>
      <c r="F50" s="3">
        <f t="shared" si="3"/>
        <v>0.13541666666424135</v>
      </c>
      <c r="G50" s="3" t="str">
        <f>IF(HOUR(Table1[post time])&lt;6,"Night",IF(HOUR(Table1[post time])&lt;12,"Morning",IF(HOUR(Table1[post time])&lt;18,"afternoon","evening")))</f>
        <v>Night</v>
      </c>
      <c r="H50">
        <v>725</v>
      </c>
      <c r="I50">
        <v>169</v>
      </c>
      <c r="J50">
        <v>298</v>
      </c>
      <c r="K50" t="s">
        <v>23</v>
      </c>
      <c r="L50" t="str">
        <f>TEXT(Table1[post date],"dddd")</f>
        <v>Wednesday</v>
      </c>
      <c r="M50" t="s">
        <v>14</v>
      </c>
    </row>
    <row r="51" spans="1:13" x14ac:dyDescent="0.25">
      <c r="A51">
        <v>50</v>
      </c>
      <c r="B51" t="s">
        <v>15</v>
      </c>
      <c r="C51" t="s">
        <v>21</v>
      </c>
      <c r="D51" s="1">
        <v>45033.625</v>
      </c>
      <c r="E51" s="2">
        <f t="shared" si="2"/>
        <v>45033</v>
      </c>
      <c r="F51" s="3">
        <f t="shared" si="3"/>
        <v>0.625</v>
      </c>
      <c r="G51" s="3" t="str">
        <f>IF(HOUR(Table1[post time])&lt;6,"Night",IF(HOUR(Table1[post time])&lt;12,"Morning",IF(HOUR(Table1[post time])&lt;18,"afternoon","evening")))</f>
        <v>afternoon</v>
      </c>
      <c r="H51">
        <v>1551</v>
      </c>
      <c r="I51">
        <v>206</v>
      </c>
      <c r="J51">
        <v>127</v>
      </c>
      <c r="K51" t="s">
        <v>24</v>
      </c>
      <c r="L51" t="str">
        <f>TEXT(Table1[post date],"dddd")</f>
        <v>Monday</v>
      </c>
      <c r="M51" t="s">
        <v>18</v>
      </c>
    </row>
    <row r="52" spans="1:13" x14ac:dyDescent="0.25">
      <c r="A52">
        <v>51</v>
      </c>
      <c r="B52" t="s">
        <v>41</v>
      </c>
      <c r="C52" t="s">
        <v>21</v>
      </c>
      <c r="D52" s="1">
        <v>45119</v>
      </c>
      <c r="E52" s="2">
        <f t="shared" si="2"/>
        <v>45119</v>
      </c>
      <c r="F52" s="3">
        <f t="shared" si="3"/>
        <v>0</v>
      </c>
      <c r="G52" s="3" t="str">
        <f>IF(HOUR(Table1[post time])&lt;6,"Night",IF(HOUR(Table1[post time])&lt;12,"Morning",IF(HOUR(Table1[post time])&lt;18,"afternoon","evening")))</f>
        <v>Night</v>
      </c>
      <c r="H52">
        <v>1268</v>
      </c>
      <c r="I52">
        <v>73</v>
      </c>
      <c r="J52">
        <v>251</v>
      </c>
      <c r="K52" t="s">
        <v>17</v>
      </c>
      <c r="L52" t="str">
        <f>TEXT(Table1[post date],"dddd")</f>
        <v>Wednesday</v>
      </c>
      <c r="M52" t="s">
        <v>11</v>
      </c>
    </row>
    <row r="53" spans="1:13" x14ac:dyDescent="0.25">
      <c r="A53">
        <v>52</v>
      </c>
      <c r="B53" t="s">
        <v>41</v>
      </c>
      <c r="C53" t="s">
        <v>9</v>
      </c>
      <c r="D53" s="1">
        <v>44971.75</v>
      </c>
      <c r="E53" s="2">
        <f t="shared" si="2"/>
        <v>44971</v>
      </c>
      <c r="F53" s="3">
        <f t="shared" si="3"/>
        <v>0.75</v>
      </c>
      <c r="G53" s="3" t="str">
        <f>IF(HOUR(Table1[post time])&lt;6,"Night",IF(HOUR(Table1[post time])&lt;12,"Morning",IF(HOUR(Table1[post time])&lt;18,"afternoon","evening")))</f>
        <v>evening</v>
      </c>
      <c r="H53">
        <v>950</v>
      </c>
      <c r="I53">
        <v>113</v>
      </c>
      <c r="J53">
        <v>327</v>
      </c>
      <c r="K53" t="s">
        <v>20</v>
      </c>
      <c r="L53" t="str">
        <f>TEXT(Table1[post date],"dddd")</f>
        <v>Tuesday</v>
      </c>
      <c r="M53" t="s">
        <v>11</v>
      </c>
    </row>
    <row r="54" spans="1:13" x14ac:dyDescent="0.25">
      <c r="A54">
        <v>53</v>
      </c>
      <c r="B54" t="s">
        <v>41</v>
      </c>
      <c r="C54" t="s">
        <v>19</v>
      </c>
      <c r="D54" s="1">
        <v>45121.625</v>
      </c>
      <c r="E54" s="2">
        <f t="shared" si="2"/>
        <v>45121</v>
      </c>
      <c r="F54" s="3">
        <f t="shared" si="3"/>
        <v>0.625</v>
      </c>
      <c r="G54" s="3" t="str">
        <f>IF(HOUR(Table1[post time])&lt;6,"Night",IF(HOUR(Table1[post time])&lt;12,"Morning",IF(HOUR(Table1[post time])&lt;18,"afternoon","evening")))</f>
        <v>afternoon</v>
      </c>
      <c r="H54">
        <v>1498</v>
      </c>
      <c r="I54">
        <v>46</v>
      </c>
      <c r="J54">
        <v>96</v>
      </c>
      <c r="K54" t="s">
        <v>13</v>
      </c>
      <c r="L54" t="str">
        <f>TEXT(Table1[post date],"dddd")</f>
        <v>Friday</v>
      </c>
      <c r="M54" t="s">
        <v>11</v>
      </c>
    </row>
    <row r="55" spans="1:13" x14ac:dyDescent="0.25">
      <c r="A55">
        <v>54</v>
      </c>
      <c r="B55" t="s">
        <v>15</v>
      </c>
      <c r="C55" t="s">
        <v>9</v>
      </c>
      <c r="D55" s="1">
        <v>45242.729166666664</v>
      </c>
      <c r="E55" s="2">
        <f t="shared" si="2"/>
        <v>45242</v>
      </c>
      <c r="F55" s="3">
        <f t="shared" si="3"/>
        <v>0.72916666666424135</v>
      </c>
      <c r="G55" s="3" t="str">
        <f>IF(HOUR(Table1[post time])&lt;6,"Night",IF(HOUR(Table1[post time])&lt;12,"Morning",IF(HOUR(Table1[post time])&lt;18,"afternoon","evening")))</f>
        <v>afternoon</v>
      </c>
      <c r="H55">
        <v>4297</v>
      </c>
      <c r="I55">
        <v>360</v>
      </c>
      <c r="J55">
        <v>825</v>
      </c>
      <c r="K55" t="s">
        <v>22</v>
      </c>
      <c r="L55" t="str">
        <f>TEXT(Table1[post date],"dddd")</f>
        <v>Sunday</v>
      </c>
      <c r="M55" t="s">
        <v>18</v>
      </c>
    </row>
    <row r="56" spans="1:13" x14ac:dyDescent="0.25">
      <c r="A56">
        <v>55</v>
      </c>
      <c r="B56" t="s">
        <v>41</v>
      </c>
      <c r="C56" t="s">
        <v>12</v>
      </c>
      <c r="D56" s="1">
        <v>44947.041666666664</v>
      </c>
      <c r="E56" s="2">
        <f t="shared" si="2"/>
        <v>44947</v>
      </c>
      <c r="F56" s="3">
        <f t="shared" si="3"/>
        <v>4.1666666664241347E-2</v>
      </c>
      <c r="G56" s="3" t="str">
        <f>IF(HOUR(Table1[post time])&lt;6,"Night",IF(HOUR(Table1[post time])&lt;12,"Morning",IF(HOUR(Table1[post time])&lt;18,"afternoon","evening")))</f>
        <v>Night</v>
      </c>
      <c r="H56">
        <v>592</v>
      </c>
      <c r="I56">
        <v>34</v>
      </c>
      <c r="J56">
        <v>496</v>
      </c>
      <c r="K56" t="s">
        <v>23</v>
      </c>
      <c r="L56" t="str">
        <f>TEXT(Table1[post date],"dddd")</f>
        <v>Saturday</v>
      </c>
      <c r="M56" t="s">
        <v>14</v>
      </c>
    </row>
    <row r="57" spans="1:13" x14ac:dyDescent="0.25">
      <c r="A57">
        <v>56</v>
      </c>
      <c r="B57" t="s">
        <v>15</v>
      </c>
      <c r="C57" t="s">
        <v>9</v>
      </c>
      <c r="D57" s="1">
        <v>45201.979166666664</v>
      </c>
      <c r="E57" s="2">
        <f t="shared" si="2"/>
        <v>45201</v>
      </c>
      <c r="F57" s="3">
        <f t="shared" si="3"/>
        <v>0.97916666666424135</v>
      </c>
      <c r="G57" s="3" t="str">
        <f>IF(HOUR(Table1[post time])&lt;6,"Night",IF(HOUR(Table1[post time])&lt;12,"Morning",IF(HOUR(Table1[post time])&lt;18,"afternoon","evening")))</f>
        <v>evening</v>
      </c>
      <c r="H57">
        <v>3401</v>
      </c>
      <c r="I57">
        <v>190</v>
      </c>
      <c r="J57">
        <v>230</v>
      </c>
      <c r="K57" t="s">
        <v>23</v>
      </c>
      <c r="L57" t="str">
        <f>TEXT(Table1[post date],"dddd")</f>
        <v>Monday</v>
      </c>
      <c r="M57" t="s">
        <v>18</v>
      </c>
    </row>
    <row r="58" spans="1:13" x14ac:dyDescent="0.25">
      <c r="A58">
        <v>57</v>
      </c>
      <c r="B58" t="s">
        <v>15</v>
      </c>
      <c r="C58" t="s">
        <v>19</v>
      </c>
      <c r="D58" s="1">
        <v>44998.96875</v>
      </c>
      <c r="E58" s="2">
        <f t="shared" si="2"/>
        <v>44998</v>
      </c>
      <c r="F58" s="3">
        <f t="shared" si="3"/>
        <v>0.96875</v>
      </c>
      <c r="G58" s="3" t="str">
        <f>IF(HOUR(Table1[post time])&lt;6,"Night",IF(HOUR(Table1[post time])&lt;12,"Morning",IF(HOUR(Table1[post time])&lt;18,"afternoon","evening")))</f>
        <v>evening</v>
      </c>
      <c r="H58">
        <v>4846</v>
      </c>
      <c r="I58">
        <v>134</v>
      </c>
      <c r="J58">
        <v>498</v>
      </c>
      <c r="K58" t="s">
        <v>10</v>
      </c>
      <c r="L58" t="str">
        <f>TEXT(Table1[post date],"dddd")</f>
        <v>Monday</v>
      </c>
      <c r="M58" t="s">
        <v>14</v>
      </c>
    </row>
    <row r="59" spans="1:13" x14ac:dyDescent="0.25">
      <c r="A59">
        <v>58</v>
      </c>
      <c r="B59" t="s">
        <v>8</v>
      </c>
      <c r="C59" t="s">
        <v>19</v>
      </c>
      <c r="D59" s="1">
        <v>45120.385416666664</v>
      </c>
      <c r="E59" s="2">
        <f t="shared" si="2"/>
        <v>45120</v>
      </c>
      <c r="F59" s="3">
        <f t="shared" si="3"/>
        <v>0.38541666666424135</v>
      </c>
      <c r="G59" s="3" t="str">
        <f>IF(HOUR(Table1[post time])&lt;6,"Night",IF(HOUR(Table1[post time])&lt;12,"Morning",IF(HOUR(Table1[post time])&lt;18,"afternoon","evening")))</f>
        <v>Morning</v>
      </c>
      <c r="H59">
        <v>2204</v>
      </c>
      <c r="I59">
        <v>116</v>
      </c>
      <c r="J59">
        <v>728</v>
      </c>
      <c r="K59" t="s">
        <v>24</v>
      </c>
      <c r="L59" t="str">
        <f>TEXT(Table1[post date],"dddd")</f>
        <v>Thursday</v>
      </c>
      <c r="M59" t="s">
        <v>14</v>
      </c>
    </row>
    <row r="60" spans="1:13" x14ac:dyDescent="0.25">
      <c r="A60">
        <v>59</v>
      </c>
      <c r="B60" t="s">
        <v>41</v>
      </c>
      <c r="C60" t="s">
        <v>19</v>
      </c>
      <c r="D60" s="1">
        <v>45287.166666666664</v>
      </c>
      <c r="E60" s="2">
        <f t="shared" si="2"/>
        <v>45287</v>
      </c>
      <c r="F60" s="3">
        <f t="shared" si="3"/>
        <v>0.16666666666424135</v>
      </c>
      <c r="G60" s="3" t="str">
        <f>IF(HOUR(Table1[post time])&lt;6,"Night",IF(HOUR(Table1[post time])&lt;12,"Morning",IF(HOUR(Table1[post time])&lt;18,"afternoon","evening")))</f>
        <v>Night</v>
      </c>
      <c r="H60">
        <v>344</v>
      </c>
      <c r="I60">
        <v>99</v>
      </c>
      <c r="J60">
        <v>194</v>
      </c>
      <c r="K60" t="s">
        <v>13</v>
      </c>
      <c r="L60" t="str">
        <f>TEXT(Table1[post date],"dddd")</f>
        <v>Wednesday</v>
      </c>
      <c r="M60" t="s">
        <v>14</v>
      </c>
    </row>
    <row r="61" spans="1:13" x14ac:dyDescent="0.25">
      <c r="A61">
        <v>60</v>
      </c>
      <c r="B61" t="s">
        <v>15</v>
      </c>
      <c r="C61" t="s">
        <v>12</v>
      </c>
      <c r="D61" s="1">
        <v>45284.322916666664</v>
      </c>
      <c r="E61" s="2">
        <f t="shared" si="2"/>
        <v>45284</v>
      </c>
      <c r="F61" s="3">
        <f t="shared" si="3"/>
        <v>0.32291666666424135</v>
      </c>
      <c r="G61" s="3" t="str">
        <f>IF(HOUR(Table1[post time])&lt;6,"Night",IF(HOUR(Table1[post time])&lt;12,"Morning",IF(HOUR(Table1[post time])&lt;18,"afternoon","evening")))</f>
        <v>Morning</v>
      </c>
      <c r="H61">
        <v>4763</v>
      </c>
      <c r="I61">
        <v>332</v>
      </c>
      <c r="J61">
        <v>956</v>
      </c>
      <c r="K61" t="s">
        <v>20</v>
      </c>
      <c r="L61" t="str">
        <f>TEXT(Table1[post date],"dddd")</f>
        <v>Sunday</v>
      </c>
      <c r="M61" t="s">
        <v>11</v>
      </c>
    </row>
    <row r="62" spans="1:13" x14ac:dyDescent="0.25">
      <c r="A62">
        <v>61</v>
      </c>
      <c r="B62" t="s">
        <v>15</v>
      </c>
      <c r="C62" t="s">
        <v>19</v>
      </c>
      <c r="D62" s="1">
        <v>45065.1875</v>
      </c>
      <c r="E62" s="2">
        <f t="shared" si="2"/>
        <v>45065</v>
      </c>
      <c r="F62" s="3">
        <f t="shared" si="3"/>
        <v>0.1875</v>
      </c>
      <c r="G62" s="3" t="str">
        <f>IF(HOUR(Table1[post time])&lt;6,"Night",IF(HOUR(Table1[post time])&lt;12,"Morning",IF(HOUR(Table1[post time])&lt;18,"afternoon","evening")))</f>
        <v>Night</v>
      </c>
      <c r="H62">
        <v>3544</v>
      </c>
      <c r="I62">
        <v>167</v>
      </c>
      <c r="J62">
        <v>761</v>
      </c>
      <c r="K62" t="s">
        <v>13</v>
      </c>
      <c r="L62" t="str">
        <f>TEXT(Table1[post date],"dddd")</f>
        <v>Friday</v>
      </c>
      <c r="M62" t="s">
        <v>18</v>
      </c>
    </row>
    <row r="63" spans="1:13" x14ac:dyDescent="0.25">
      <c r="A63">
        <v>62</v>
      </c>
      <c r="B63" t="s">
        <v>8</v>
      </c>
      <c r="C63" t="s">
        <v>12</v>
      </c>
      <c r="D63" s="1">
        <v>45291.9375</v>
      </c>
      <c r="E63" s="2">
        <f t="shared" si="2"/>
        <v>45291</v>
      </c>
      <c r="F63" s="3">
        <f t="shared" si="3"/>
        <v>0.9375</v>
      </c>
      <c r="G63" s="3" t="str">
        <f>IF(HOUR(Table1[post time])&lt;6,"Night",IF(HOUR(Table1[post time])&lt;12,"Morning",IF(HOUR(Table1[post time])&lt;18,"afternoon","evening")))</f>
        <v>evening</v>
      </c>
      <c r="H63">
        <v>3742</v>
      </c>
      <c r="I63">
        <v>227</v>
      </c>
      <c r="J63">
        <v>849</v>
      </c>
      <c r="K63" t="s">
        <v>20</v>
      </c>
      <c r="L63" t="str">
        <f>TEXT(Table1[post date],"dddd")</f>
        <v>Sunday</v>
      </c>
      <c r="M63" t="s">
        <v>18</v>
      </c>
    </row>
    <row r="64" spans="1:13" x14ac:dyDescent="0.25">
      <c r="A64">
        <v>63</v>
      </c>
      <c r="B64" t="s">
        <v>41</v>
      </c>
      <c r="C64" t="s">
        <v>9</v>
      </c>
      <c r="D64" s="1">
        <v>44953.65625</v>
      </c>
      <c r="E64" s="2">
        <f t="shared" si="2"/>
        <v>44953</v>
      </c>
      <c r="F64" s="3">
        <f t="shared" si="3"/>
        <v>0.65625</v>
      </c>
      <c r="G64" s="3" t="str">
        <f>IF(HOUR(Table1[post time])&lt;6,"Night",IF(HOUR(Table1[post time])&lt;12,"Morning",IF(HOUR(Table1[post time])&lt;18,"afternoon","evening")))</f>
        <v>afternoon</v>
      </c>
      <c r="H64">
        <v>227</v>
      </c>
      <c r="I64">
        <v>163</v>
      </c>
      <c r="J64">
        <v>127</v>
      </c>
      <c r="K64" t="s">
        <v>23</v>
      </c>
      <c r="L64" t="str">
        <f>TEXT(Table1[post date],"dddd")</f>
        <v>Friday</v>
      </c>
      <c r="M64" t="s">
        <v>14</v>
      </c>
    </row>
    <row r="65" spans="1:13" x14ac:dyDescent="0.25">
      <c r="A65">
        <v>64</v>
      </c>
      <c r="B65" t="s">
        <v>15</v>
      </c>
      <c r="C65" t="s">
        <v>12</v>
      </c>
      <c r="D65" s="1">
        <v>45061.270833333336</v>
      </c>
      <c r="E65" s="2">
        <f t="shared" si="2"/>
        <v>45061</v>
      </c>
      <c r="F65" s="3">
        <f t="shared" si="3"/>
        <v>0.27083333333575865</v>
      </c>
      <c r="G65" s="3" t="str">
        <f>IF(HOUR(Table1[post time])&lt;6,"Night",IF(HOUR(Table1[post time])&lt;12,"Morning",IF(HOUR(Table1[post time])&lt;18,"afternoon","evening")))</f>
        <v>Morning</v>
      </c>
      <c r="H65">
        <v>130</v>
      </c>
      <c r="I65">
        <v>452</v>
      </c>
      <c r="J65">
        <v>724</v>
      </c>
      <c r="K65" t="s">
        <v>24</v>
      </c>
      <c r="L65" t="str">
        <f>TEXT(Table1[post date],"dddd")</f>
        <v>Monday</v>
      </c>
      <c r="M65" t="s">
        <v>14</v>
      </c>
    </row>
    <row r="66" spans="1:13" x14ac:dyDescent="0.25">
      <c r="A66">
        <v>65</v>
      </c>
      <c r="B66" t="s">
        <v>15</v>
      </c>
      <c r="C66" t="s">
        <v>9</v>
      </c>
      <c r="D66" s="1">
        <v>45035.822916666664</v>
      </c>
      <c r="E66" s="2">
        <f t="shared" ref="E66:E97" si="4">INT(D66)</f>
        <v>45035</v>
      </c>
      <c r="F66" s="3">
        <f t="shared" ref="F66:F102" si="5">D66-INT(D66)</f>
        <v>0.82291666666424135</v>
      </c>
      <c r="G66" s="3" t="str">
        <f>IF(HOUR(Table1[post time])&lt;6,"Night",IF(HOUR(Table1[post time])&lt;12,"Morning",IF(HOUR(Table1[post time])&lt;18,"afternoon","evening")))</f>
        <v>evening</v>
      </c>
      <c r="H66">
        <v>3982</v>
      </c>
      <c r="I66">
        <v>314</v>
      </c>
      <c r="J66">
        <v>326</v>
      </c>
      <c r="K66" t="s">
        <v>24</v>
      </c>
      <c r="L66" t="str">
        <f>TEXT(Table1[post date],"dddd")</f>
        <v>Wednesday</v>
      </c>
      <c r="M66" t="s">
        <v>11</v>
      </c>
    </row>
    <row r="67" spans="1:13" x14ac:dyDescent="0.25">
      <c r="A67">
        <v>66</v>
      </c>
      <c r="B67" t="s">
        <v>8</v>
      </c>
      <c r="C67" t="s">
        <v>21</v>
      </c>
      <c r="D67" s="1">
        <v>45189.25</v>
      </c>
      <c r="E67" s="2">
        <f t="shared" si="4"/>
        <v>45189</v>
      </c>
      <c r="F67" s="3">
        <f t="shared" si="5"/>
        <v>0.25</v>
      </c>
      <c r="G67" s="3" t="str">
        <f>IF(HOUR(Table1[post time])&lt;6,"Night",IF(HOUR(Table1[post time])&lt;12,"Morning",IF(HOUR(Table1[post time])&lt;18,"afternoon","evening")))</f>
        <v>Morning</v>
      </c>
      <c r="H67">
        <v>2265</v>
      </c>
      <c r="I67">
        <v>39</v>
      </c>
      <c r="J67">
        <v>318</v>
      </c>
      <c r="K67" t="s">
        <v>17</v>
      </c>
      <c r="L67" t="str">
        <f>TEXT(Table1[post date],"dddd")</f>
        <v>Wednesday</v>
      </c>
      <c r="M67" t="s">
        <v>11</v>
      </c>
    </row>
    <row r="68" spans="1:13" x14ac:dyDescent="0.25">
      <c r="A68">
        <v>67</v>
      </c>
      <c r="B68" t="s">
        <v>8</v>
      </c>
      <c r="C68" t="s">
        <v>12</v>
      </c>
      <c r="D68" s="1">
        <v>44929.125</v>
      </c>
      <c r="E68" s="2">
        <f t="shared" si="4"/>
        <v>44929</v>
      </c>
      <c r="F68" s="3">
        <f t="shared" si="5"/>
        <v>0.125</v>
      </c>
      <c r="G68" s="3" t="str">
        <f>IF(HOUR(Table1[post time])&lt;6,"Night",IF(HOUR(Table1[post time])&lt;12,"Morning",IF(HOUR(Table1[post time])&lt;18,"afternoon","evening")))</f>
        <v>Night</v>
      </c>
      <c r="H68">
        <v>2026</v>
      </c>
      <c r="I68">
        <v>390</v>
      </c>
      <c r="J68">
        <v>165</v>
      </c>
      <c r="K68" t="s">
        <v>13</v>
      </c>
      <c r="L68" t="str">
        <f>TEXT(Table1[post date],"dddd")</f>
        <v>Tuesday</v>
      </c>
      <c r="M68" t="s">
        <v>18</v>
      </c>
    </row>
    <row r="69" spans="1:13" x14ac:dyDescent="0.25">
      <c r="A69">
        <v>68</v>
      </c>
      <c r="B69" t="s">
        <v>15</v>
      </c>
      <c r="C69" t="s">
        <v>19</v>
      </c>
      <c r="D69" s="1">
        <v>45039.34375</v>
      </c>
      <c r="E69" s="2">
        <f t="shared" si="4"/>
        <v>45039</v>
      </c>
      <c r="F69" s="3">
        <f t="shared" si="5"/>
        <v>0.34375</v>
      </c>
      <c r="G69" s="3" t="str">
        <f>IF(HOUR(Table1[post time])&lt;6,"Night",IF(HOUR(Table1[post time])&lt;12,"Morning",IF(HOUR(Table1[post time])&lt;18,"afternoon","evening")))</f>
        <v>Morning</v>
      </c>
      <c r="H69">
        <v>560</v>
      </c>
      <c r="I69">
        <v>486</v>
      </c>
      <c r="J69">
        <v>677</v>
      </c>
      <c r="K69" t="s">
        <v>10</v>
      </c>
      <c r="L69" t="str">
        <f>TEXT(Table1[post date],"dddd")</f>
        <v>Sunday</v>
      </c>
      <c r="M69" t="s">
        <v>18</v>
      </c>
    </row>
    <row r="70" spans="1:13" x14ac:dyDescent="0.25">
      <c r="A70">
        <v>69</v>
      </c>
      <c r="B70" t="s">
        <v>41</v>
      </c>
      <c r="C70" t="s">
        <v>9</v>
      </c>
      <c r="D70" s="1">
        <v>45288.697916666664</v>
      </c>
      <c r="E70" s="2">
        <f t="shared" si="4"/>
        <v>45288</v>
      </c>
      <c r="F70" s="3">
        <f t="shared" si="5"/>
        <v>0.69791666666424135</v>
      </c>
      <c r="G70" s="3" t="str">
        <f>IF(HOUR(Table1[post time])&lt;6,"Night",IF(HOUR(Table1[post time])&lt;12,"Morning",IF(HOUR(Table1[post time])&lt;18,"afternoon","evening")))</f>
        <v>afternoon</v>
      </c>
      <c r="H70">
        <v>187</v>
      </c>
      <c r="I70">
        <v>89</v>
      </c>
      <c r="J70">
        <v>284</v>
      </c>
      <c r="K70" t="s">
        <v>22</v>
      </c>
      <c r="L70" t="str">
        <f>TEXT(Table1[post date],"dddd")</f>
        <v>Thursday</v>
      </c>
      <c r="M70" t="s">
        <v>14</v>
      </c>
    </row>
    <row r="71" spans="1:13" x14ac:dyDescent="0.25">
      <c r="A71">
        <v>70</v>
      </c>
      <c r="B71" t="s">
        <v>8</v>
      </c>
      <c r="C71" t="s">
        <v>21</v>
      </c>
      <c r="D71" s="1">
        <v>45213.78125</v>
      </c>
      <c r="E71" s="2">
        <f t="shared" si="4"/>
        <v>45213</v>
      </c>
      <c r="F71" s="3">
        <f t="shared" si="5"/>
        <v>0.78125</v>
      </c>
      <c r="G71" s="3" t="str">
        <f>IF(HOUR(Table1[post time])&lt;6,"Night",IF(HOUR(Table1[post time])&lt;12,"Morning",IF(HOUR(Table1[post time])&lt;18,"afternoon","evening")))</f>
        <v>evening</v>
      </c>
      <c r="H71">
        <v>3094</v>
      </c>
      <c r="I71">
        <v>86</v>
      </c>
      <c r="J71">
        <v>965</v>
      </c>
      <c r="K71" t="s">
        <v>23</v>
      </c>
      <c r="L71" t="str">
        <f>TEXT(Table1[post date],"dddd")</f>
        <v>Saturday</v>
      </c>
      <c r="M71" t="s">
        <v>18</v>
      </c>
    </row>
    <row r="72" spans="1:13" x14ac:dyDescent="0.25">
      <c r="A72">
        <v>71</v>
      </c>
      <c r="B72" t="s">
        <v>15</v>
      </c>
      <c r="C72" t="s">
        <v>19</v>
      </c>
      <c r="D72" s="1">
        <v>45089.395833333336</v>
      </c>
      <c r="E72" s="2">
        <f t="shared" si="4"/>
        <v>45089</v>
      </c>
      <c r="F72" s="3">
        <f t="shared" si="5"/>
        <v>0.39583333333575865</v>
      </c>
      <c r="G72" s="3" t="str">
        <f>IF(HOUR(Table1[post time])&lt;6,"Night",IF(HOUR(Table1[post time])&lt;12,"Morning",IF(HOUR(Table1[post time])&lt;18,"afternoon","evening")))</f>
        <v>Morning</v>
      </c>
      <c r="H72">
        <v>3398</v>
      </c>
      <c r="I72">
        <v>261</v>
      </c>
      <c r="J72">
        <v>630</v>
      </c>
      <c r="K72" t="s">
        <v>23</v>
      </c>
      <c r="L72" t="str">
        <f>TEXT(Table1[post date],"dddd")</f>
        <v>Monday</v>
      </c>
      <c r="M72" t="s">
        <v>14</v>
      </c>
    </row>
    <row r="73" spans="1:13" x14ac:dyDescent="0.25">
      <c r="A73">
        <v>72</v>
      </c>
      <c r="B73" t="s">
        <v>8</v>
      </c>
      <c r="C73" t="s">
        <v>12</v>
      </c>
      <c r="D73" s="1">
        <v>45026</v>
      </c>
      <c r="E73" s="2">
        <f t="shared" si="4"/>
        <v>45026</v>
      </c>
      <c r="F73" s="3">
        <f t="shared" si="5"/>
        <v>0</v>
      </c>
      <c r="G73" s="3" t="str">
        <f>IF(HOUR(Table1[post time])&lt;6,"Night",IF(HOUR(Table1[post time])&lt;12,"Morning",IF(HOUR(Table1[post time])&lt;18,"afternoon","evening")))</f>
        <v>Night</v>
      </c>
      <c r="H73">
        <v>1690</v>
      </c>
      <c r="I73">
        <v>257</v>
      </c>
      <c r="J73">
        <v>656</v>
      </c>
      <c r="K73" t="s">
        <v>20</v>
      </c>
      <c r="L73" t="str">
        <f>TEXT(Table1[post date],"dddd")</f>
        <v>Monday</v>
      </c>
      <c r="M73" t="s">
        <v>14</v>
      </c>
    </row>
    <row r="74" spans="1:13" x14ac:dyDescent="0.25">
      <c r="A74">
        <v>73</v>
      </c>
      <c r="B74" t="s">
        <v>8</v>
      </c>
      <c r="C74" t="s">
        <v>21</v>
      </c>
      <c r="D74" s="1">
        <v>45051.697916666664</v>
      </c>
      <c r="E74" s="2">
        <f t="shared" si="4"/>
        <v>45051</v>
      </c>
      <c r="F74" s="3">
        <f t="shared" si="5"/>
        <v>0.69791666666424135</v>
      </c>
      <c r="G74" s="3" t="str">
        <f>IF(HOUR(Table1[post time])&lt;6,"Night",IF(HOUR(Table1[post time])&lt;12,"Morning",IF(HOUR(Table1[post time])&lt;18,"afternoon","evening")))</f>
        <v>afternoon</v>
      </c>
      <c r="H74">
        <v>3026</v>
      </c>
      <c r="I74">
        <v>11</v>
      </c>
      <c r="J74">
        <v>761</v>
      </c>
      <c r="K74" t="s">
        <v>17</v>
      </c>
      <c r="L74" t="str">
        <f>TEXT(Table1[post date],"dddd")</f>
        <v>Friday</v>
      </c>
      <c r="M74" t="s">
        <v>11</v>
      </c>
    </row>
    <row r="75" spans="1:13" x14ac:dyDescent="0.25">
      <c r="A75">
        <v>74</v>
      </c>
      <c r="B75" t="s">
        <v>15</v>
      </c>
      <c r="C75" t="s">
        <v>19</v>
      </c>
      <c r="D75" s="1">
        <v>45125.916666666664</v>
      </c>
      <c r="E75" s="2">
        <f t="shared" si="4"/>
        <v>45125</v>
      </c>
      <c r="F75" s="3">
        <f t="shared" si="5"/>
        <v>0.91666666666424135</v>
      </c>
      <c r="G75" s="3" t="str">
        <f>IF(HOUR(Table1[post time])&lt;6,"Night",IF(HOUR(Table1[post time])&lt;12,"Morning",IF(HOUR(Table1[post time])&lt;18,"afternoon","evening")))</f>
        <v>evening</v>
      </c>
      <c r="H75">
        <v>5000</v>
      </c>
      <c r="I75">
        <v>454</v>
      </c>
      <c r="J75">
        <v>744</v>
      </c>
      <c r="K75" t="s">
        <v>20</v>
      </c>
      <c r="L75" t="str">
        <f>TEXT(Table1[post date],"dddd")</f>
        <v>Tuesday</v>
      </c>
      <c r="M75" t="s">
        <v>11</v>
      </c>
    </row>
    <row r="76" spans="1:13" x14ac:dyDescent="0.25">
      <c r="A76">
        <v>75</v>
      </c>
      <c r="B76" t="s">
        <v>8</v>
      </c>
      <c r="C76" t="s">
        <v>19</v>
      </c>
      <c r="D76" s="1">
        <v>45030.4375</v>
      </c>
      <c r="E76" s="2">
        <f t="shared" si="4"/>
        <v>45030</v>
      </c>
      <c r="F76" s="3">
        <f t="shared" si="5"/>
        <v>0.4375</v>
      </c>
      <c r="G76" s="3" t="str">
        <f>IF(HOUR(Table1[post time])&lt;6,"Night",IF(HOUR(Table1[post time])&lt;12,"Morning",IF(HOUR(Table1[post time])&lt;18,"afternoon","evening")))</f>
        <v>Morning</v>
      </c>
      <c r="H76">
        <v>5000</v>
      </c>
      <c r="I76">
        <v>500</v>
      </c>
      <c r="J76">
        <v>404</v>
      </c>
      <c r="K76" t="s">
        <v>24</v>
      </c>
      <c r="L76" t="str">
        <f>TEXT(Table1[post date],"dddd")</f>
        <v>Friday</v>
      </c>
      <c r="M76" t="s">
        <v>11</v>
      </c>
    </row>
    <row r="77" spans="1:13" x14ac:dyDescent="0.25">
      <c r="A77">
        <v>76</v>
      </c>
      <c r="B77" t="s">
        <v>15</v>
      </c>
      <c r="C77" t="s">
        <v>21</v>
      </c>
      <c r="D77" s="1">
        <v>45133.84375</v>
      </c>
      <c r="E77" s="2">
        <f t="shared" si="4"/>
        <v>45133</v>
      </c>
      <c r="F77" s="3">
        <f t="shared" si="5"/>
        <v>0.84375</v>
      </c>
      <c r="G77" s="3" t="str">
        <f>IF(HOUR(Table1[post time])&lt;6,"Night",IF(HOUR(Table1[post time])&lt;12,"Morning",IF(HOUR(Table1[post time])&lt;18,"afternoon","evening")))</f>
        <v>evening</v>
      </c>
      <c r="H77">
        <v>2153</v>
      </c>
      <c r="I77">
        <v>81</v>
      </c>
      <c r="J77">
        <v>114</v>
      </c>
      <c r="K77" t="s">
        <v>10</v>
      </c>
      <c r="L77" t="str">
        <f>TEXT(Table1[post date],"dddd")</f>
        <v>Wednesday</v>
      </c>
      <c r="M77" t="s">
        <v>14</v>
      </c>
    </row>
    <row r="78" spans="1:13" x14ac:dyDescent="0.25">
      <c r="A78">
        <v>77</v>
      </c>
      <c r="B78" t="s">
        <v>41</v>
      </c>
      <c r="C78" t="s">
        <v>12</v>
      </c>
      <c r="D78" s="1">
        <v>45134.802083333336</v>
      </c>
      <c r="E78" s="2">
        <f t="shared" si="4"/>
        <v>45134</v>
      </c>
      <c r="F78" s="3">
        <f t="shared" si="5"/>
        <v>0.80208333333575865</v>
      </c>
      <c r="G78" s="3" t="str">
        <f>IF(HOUR(Table1[post time])&lt;6,"Night",IF(HOUR(Table1[post time])&lt;12,"Morning",IF(HOUR(Table1[post time])&lt;18,"afternoon","evening")))</f>
        <v>evening</v>
      </c>
      <c r="H78">
        <v>3571</v>
      </c>
      <c r="I78">
        <v>102</v>
      </c>
      <c r="J78">
        <v>96</v>
      </c>
      <c r="K78" t="s">
        <v>24</v>
      </c>
      <c r="L78" t="str">
        <f>TEXT(Table1[post date],"dddd")</f>
        <v>Thursday</v>
      </c>
      <c r="M78" t="s">
        <v>11</v>
      </c>
    </row>
    <row r="79" spans="1:13" x14ac:dyDescent="0.25">
      <c r="A79">
        <v>78</v>
      </c>
      <c r="B79" t="s">
        <v>15</v>
      </c>
      <c r="C79" t="s">
        <v>16</v>
      </c>
      <c r="D79" s="1">
        <v>45112.760416666664</v>
      </c>
      <c r="E79" s="2">
        <f t="shared" si="4"/>
        <v>45112</v>
      </c>
      <c r="F79" s="3">
        <f t="shared" si="5"/>
        <v>0.76041666666424135</v>
      </c>
      <c r="G79" s="3" t="str">
        <f>IF(HOUR(Table1[post time])&lt;6,"Night",IF(HOUR(Table1[post time])&lt;12,"Morning",IF(HOUR(Table1[post time])&lt;18,"afternoon","evening")))</f>
        <v>evening</v>
      </c>
      <c r="H79">
        <v>2990</v>
      </c>
      <c r="I79">
        <v>30</v>
      </c>
      <c r="J79">
        <v>365</v>
      </c>
      <c r="K79" t="s">
        <v>10</v>
      </c>
      <c r="L79" t="str">
        <f>TEXT(Table1[post date],"dddd")</f>
        <v>Wednesday</v>
      </c>
      <c r="M79" t="s">
        <v>11</v>
      </c>
    </row>
    <row r="80" spans="1:13" x14ac:dyDescent="0.25">
      <c r="A80">
        <v>79</v>
      </c>
      <c r="B80" t="s">
        <v>15</v>
      </c>
      <c r="C80" t="s">
        <v>12</v>
      </c>
      <c r="D80" s="1">
        <v>44945.302083333336</v>
      </c>
      <c r="E80" s="2">
        <f t="shared" si="4"/>
        <v>44945</v>
      </c>
      <c r="F80" s="3">
        <f t="shared" si="5"/>
        <v>0.30208333333575865</v>
      </c>
      <c r="G80" s="3" t="str">
        <f>IF(HOUR(Table1[post time])&lt;6,"Night",IF(HOUR(Table1[post time])&lt;12,"Morning",IF(HOUR(Table1[post time])&lt;18,"afternoon","evening")))</f>
        <v>Morning</v>
      </c>
      <c r="H80">
        <v>4678</v>
      </c>
      <c r="I80">
        <v>189</v>
      </c>
      <c r="J80">
        <v>785</v>
      </c>
      <c r="K80" t="s">
        <v>24</v>
      </c>
      <c r="L80" t="str">
        <f>TEXT(Table1[post date],"dddd")</f>
        <v>Thursday</v>
      </c>
      <c r="M80" t="s">
        <v>11</v>
      </c>
    </row>
    <row r="81" spans="1:13" x14ac:dyDescent="0.25">
      <c r="A81">
        <v>80</v>
      </c>
      <c r="B81" t="s">
        <v>8</v>
      </c>
      <c r="C81" t="s">
        <v>21</v>
      </c>
      <c r="D81" s="1">
        <v>45273.197916666664</v>
      </c>
      <c r="E81" s="2">
        <f t="shared" si="4"/>
        <v>45273</v>
      </c>
      <c r="F81" s="3">
        <f t="shared" si="5"/>
        <v>0.19791666666424135</v>
      </c>
      <c r="G81" s="3" t="str">
        <f>IF(HOUR(Table1[post time])&lt;6,"Night",IF(HOUR(Table1[post time])&lt;12,"Morning",IF(HOUR(Table1[post time])&lt;18,"afternoon","evening")))</f>
        <v>Night</v>
      </c>
      <c r="H81">
        <v>553</v>
      </c>
      <c r="I81">
        <v>320</v>
      </c>
      <c r="J81">
        <v>312</v>
      </c>
      <c r="K81" t="s">
        <v>13</v>
      </c>
      <c r="L81" t="str">
        <f>TEXT(Table1[post date],"dddd")</f>
        <v>Wednesday</v>
      </c>
      <c r="M81" t="s">
        <v>11</v>
      </c>
    </row>
    <row r="82" spans="1:13" x14ac:dyDescent="0.25">
      <c r="A82">
        <v>81</v>
      </c>
      <c r="B82" t="s">
        <v>8</v>
      </c>
      <c r="C82" t="s">
        <v>19</v>
      </c>
      <c r="D82" s="1">
        <v>45102.635416666664</v>
      </c>
      <c r="E82" s="2">
        <f t="shared" si="4"/>
        <v>45102</v>
      </c>
      <c r="F82" s="3">
        <f t="shared" si="5"/>
        <v>0.63541666666424135</v>
      </c>
      <c r="G82" s="3" t="str">
        <f>IF(HOUR(Table1[post time])&lt;6,"Night",IF(HOUR(Table1[post time])&lt;12,"Morning",IF(HOUR(Table1[post time])&lt;18,"afternoon","evening")))</f>
        <v>afternoon</v>
      </c>
      <c r="H82">
        <v>2642</v>
      </c>
      <c r="I82">
        <v>33</v>
      </c>
      <c r="J82">
        <v>413</v>
      </c>
      <c r="K82" t="s">
        <v>24</v>
      </c>
      <c r="L82" t="str">
        <f>TEXT(Table1[post date],"dddd")</f>
        <v>Sunday</v>
      </c>
      <c r="M82" t="s">
        <v>14</v>
      </c>
    </row>
    <row r="83" spans="1:13" x14ac:dyDescent="0.25">
      <c r="A83">
        <v>82</v>
      </c>
      <c r="B83" t="s">
        <v>15</v>
      </c>
      <c r="C83" t="s">
        <v>12</v>
      </c>
      <c r="D83" s="1">
        <v>44930.770833333336</v>
      </c>
      <c r="E83" s="2">
        <f t="shared" si="4"/>
        <v>44930</v>
      </c>
      <c r="F83" s="3">
        <f t="shared" si="5"/>
        <v>0.77083333333575865</v>
      </c>
      <c r="G83" s="3" t="str">
        <f>IF(HOUR(Table1[post time])&lt;6,"Night",IF(HOUR(Table1[post time])&lt;12,"Morning",IF(HOUR(Table1[post time])&lt;18,"afternoon","evening")))</f>
        <v>evening</v>
      </c>
      <c r="H83">
        <v>4656</v>
      </c>
      <c r="I83">
        <v>314</v>
      </c>
      <c r="J83">
        <v>757</v>
      </c>
      <c r="K83" t="s">
        <v>13</v>
      </c>
      <c r="L83" t="str">
        <f>TEXT(Table1[post date],"dddd")</f>
        <v>Wednesday</v>
      </c>
      <c r="M83" t="s">
        <v>18</v>
      </c>
    </row>
    <row r="84" spans="1:13" x14ac:dyDescent="0.25">
      <c r="A84">
        <v>83</v>
      </c>
      <c r="B84" t="s">
        <v>15</v>
      </c>
      <c r="C84" t="s">
        <v>19</v>
      </c>
      <c r="D84" s="1">
        <v>45249.520833333336</v>
      </c>
      <c r="E84" s="2">
        <f t="shared" si="4"/>
        <v>45249</v>
      </c>
      <c r="F84" s="3">
        <f t="shared" si="5"/>
        <v>0.52083333333575865</v>
      </c>
      <c r="G84" s="3" t="str">
        <f>IF(HOUR(Table1[post time])&lt;6,"Night",IF(HOUR(Table1[post time])&lt;12,"Morning",IF(HOUR(Table1[post time])&lt;18,"afternoon","evening")))</f>
        <v>afternoon</v>
      </c>
      <c r="H84">
        <v>5000</v>
      </c>
      <c r="I84">
        <v>173</v>
      </c>
      <c r="J84">
        <v>792</v>
      </c>
      <c r="K84" t="s">
        <v>24</v>
      </c>
      <c r="L84" t="str">
        <f>TEXT(Table1[post date],"dddd")</f>
        <v>Sunday</v>
      </c>
      <c r="M84" t="s">
        <v>18</v>
      </c>
    </row>
    <row r="85" spans="1:13" x14ac:dyDescent="0.25">
      <c r="A85">
        <v>84</v>
      </c>
      <c r="B85" t="s">
        <v>8</v>
      </c>
      <c r="C85" t="s">
        <v>12</v>
      </c>
      <c r="D85" s="1">
        <v>45266.166666666664</v>
      </c>
      <c r="E85" s="2">
        <f t="shared" si="4"/>
        <v>45266</v>
      </c>
      <c r="F85" s="3">
        <f t="shared" si="5"/>
        <v>0.16666666666424135</v>
      </c>
      <c r="G85" s="3" t="str">
        <f>IF(HOUR(Table1[post time])&lt;6,"Night",IF(HOUR(Table1[post time])&lt;12,"Morning",IF(HOUR(Table1[post time])&lt;18,"afternoon","evening")))</f>
        <v>Night</v>
      </c>
      <c r="H85">
        <v>1203</v>
      </c>
      <c r="I85">
        <v>263</v>
      </c>
      <c r="J85">
        <v>417</v>
      </c>
      <c r="K85" t="s">
        <v>17</v>
      </c>
      <c r="L85" t="str">
        <f>TEXT(Table1[post date],"dddd")</f>
        <v>Wednesday</v>
      </c>
      <c r="M85" t="s">
        <v>18</v>
      </c>
    </row>
    <row r="86" spans="1:13" x14ac:dyDescent="0.25">
      <c r="A86">
        <v>85</v>
      </c>
      <c r="B86" t="s">
        <v>8</v>
      </c>
      <c r="C86" t="s">
        <v>21</v>
      </c>
      <c r="D86" s="1">
        <v>45202.791666666664</v>
      </c>
      <c r="E86" s="2">
        <f t="shared" si="4"/>
        <v>45202</v>
      </c>
      <c r="F86" s="3">
        <f t="shared" si="5"/>
        <v>0.79166666666424135</v>
      </c>
      <c r="G86" s="3" t="str">
        <f>IF(HOUR(Table1[post time])&lt;6,"Night",IF(HOUR(Table1[post time])&lt;12,"Morning",IF(HOUR(Table1[post time])&lt;18,"afternoon","evening")))</f>
        <v>evening</v>
      </c>
      <c r="H86">
        <v>2566</v>
      </c>
      <c r="I86">
        <v>368</v>
      </c>
      <c r="J86">
        <v>304</v>
      </c>
      <c r="K86" t="s">
        <v>10</v>
      </c>
      <c r="L86" t="str">
        <f>TEXT(Table1[post date],"dddd")</f>
        <v>Tuesday</v>
      </c>
      <c r="M86" t="s">
        <v>14</v>
      </c>
    </row>
    <row r="87" spans="1:13" x14ac:dyDescent="0.25">
      <c r="A87">
        <v>86</v>
      </c>
      <c r="B87" t="s">
        <v>41</v>
      </c>
      <c r="C87" t="s">
        <v>21</v>
      </c>
      <c r="D87" s="1">
        <v>45113.291666666664</v>
      </c>
      <c r="E87" s="2">
        <f t="shared" si="4"/>
        <v>45113</v>
      </c>
      <c r="F87" s="3">
        <f t="shared" si="5"/>
        <v>0.29166666666424135</v>
      </c>
      <c r="G87" s="3" t="str">
        <f>IF(HOUR(Table1[post time])&lt;6,"Night",IF(HOUR(Table1[post time])&lt;12,"Morning",IF(HOUR(Table1[post time])&lt;18,"afternoon","evening")))</f>
        <v>Morning</v>
      </c>
      <c r="H87">
        <v>2416</v>
      </c>
      <c r="I87">
        <v>50</v>
      </c>
      <c r="J87">
        <v>62</v>
      </c>
      <c r="K87" t="s">
        <v>22</v>
      </c>
      <c r="L87" t="str">
        <f>TEXT(Table1[post date],"dddd")</f>
        <v>Thursday</v>
      </c>
      <c r="M87" t="s">
        <v>11</v>
      </c>
    </row>
    <row r="88" spans="1:13" x14ac:dyDescent="0.25">
      <c r="A88">
        <v>87</v>
      </c>
      <c r="B88" t="s">
        <v>15</v>
      </c>
      <c r="C88" t="s">
        <v>21</v>
      </c>
      <c r="D88" s="1">
        <v>45255.3125</v>
      </c>
      <c r="E88" s="2">
        <f t="shared" si="4"/>
        <v>45255</v>
      </c>
      <c r="F88" s="3">
        <f t="shared" si="5"/>
        <v>0.3125</v>
      </c>
      <c r="G88" s="3" t="str">
        <f>IF(HOUR(Table1[post time])&lt;6,"Night",IF(HOUR(Table1[post time])&lt;12,"Morning",IF(HOUR(Table1[post time])&lt;18,"afternoon","evening")))</f>
        <v>Morning</v>
      </c>
      <c r="H88">
        <v>15</v>
      </c>
      <c r="I88">
        <v>70</v>
      </c>
      <c r="J88">
        <v>454</v>
      </c>
      <c r="K88" t="s">
        <v>17</v>
      </c>
      <c r="L88" t="str">
        <f>TEXT(Table1[post date],"dddd")</f>
        <v>Saturday</v>
      </c>
      <c r="M88" t="s">
        <v>14</v>
      </c>
    </row>
    <row r="89" spans="1:13" x14ac:dyDescent="0.25">
      <c r="A89">
        <v>88</v>
      </c>
      <c r="B89" t="s">
        <v>8</v>
      </c>
      <c r="C89" t="s">
        <v>21</v>
      </c>
      <c r="D89" s="1">
        <v>45069.9375</v>
      </c>
      <c r="E89" s="2">
        <f t="shared" si="4"/>
        <v>45069</v>
      </c>
      <c r="F89" s="3">
        <f t="shared" si="5"/>
        <v>0.9375</v>
      </c>
      <c r="G89" s="3" t="str">
        <f>IF(HOUR(Table1[post time])&lt;6,"Night",IF(HOUR(Table1[post time])&lt;12,"Morning",IF(HOUR(Table1[post time])&lt;18,"afternoon","evening")))</f>
        <v>evening</v>
      </c>
      <c r="H89">
        <v>3404</v>
      </c>
      <c r="I89">
        <v>244</v>
      </c>
      <c r="J89">
        <v>67</v>
      </c>
      <c r="K89" t="s">
        <v>24</v>
      </c>
      <c r="L89" t="str">
        <f>TEXT(Table1[post date],"dddd")</f>
        <v>Tuesday</v>
      </c>
      <c r="M89" t="s">
        <v>11</v>
      </c>
    </row>
    <row r="90" spans="1:13" x14ac:dyDescent="0.25">
      <c r="A90">
        <v>89</v>
      </c>
      <c r="B90" t="s">
        <v>41</v>
      </c>
      <c r="C90" t="s">
        <v>12</v>
      </c>
      <c r="D90" s="1">
        <v>45049.520833333336</v>
      </c>
      <c r="E90" s="2">
        <f t="shared" si="4"/>
        <v>45049</v>
      </c>
      <c r="F90" s="3">
        <f t="shared" si="5"/>
        <v>0.52083333333575865</v>
      </c>
      <c r="G90" s="3" t="str">
        <f>IF(HOUR(Table1[post time])&lt;6,"Night",IF(HOUR(Table1[post time])&lt;12,"Morning",IF(HOUR(Table1[post time])&lt;18,"afternoon","evening")))</f>
        <v>afternoon</v>
      </c>
      <c r="H90">
        <v>2884</v>
      </c>
      <c r="I90">
        <v>197</v>
      </c>
      <c r="J90">
        <v>339</v>
      </c>
      <c r="K90" t="s">
        <v>24</v>
      </c>
      <c r="L90" t="str">
        <f>TEXT(Table1[post date],"dddd")</f>
        <v>Wednesday</v>
      </c>
      <c r="M90" t="s">
        <v>11</v>
      </c>
    </row>
    <row r="91" spans="1:13" x14ac:dyDescent="0.25">
      <c r="A91">
        <v>90</v>
      </c>
      <c r="B91" t="s">
        <v>15</v>
      </c>
      <c r="C91" t="s">
        <v>16</v>
      </c>
      <c r="D91" s="1">
        <v>45049.333333333336</v>
      </c>
      <c r="E91" s="2">
        <f t="shared" si="4"/>
        <v>45049</v>
      </c>
      <c r="F91" s="3">
        <f t="shared" si="5"/>
        <v>0.33333333333575865</v>
      </c>
      <c r="G91" s="3" t="str">
        <f>IF(HOUR(Table1[post time])&lt;6,"Night",IF(HOUR(Table1[post time])&lt;12,"Morning",IF(HOUR(Table1[post time])&lt;18,"afternoon","evening")))</f>
        <v>Morning</v>
      </c>
      <c r="H91">
        <v>3195</v>
      </c>
      <c r="I91">
        <v>109</v>
      </c>
      <c r="J91">
        <v>243</v>
      </c>
      <c r="K91" t="s">
        <v>13</v>
      </c>
      <c r="L91" t="str">
        <f>TEXT(Table1[post date],"dddd")</f>
        <v>Wednesday</v>
      </c>
      <c r="M91" t="s">
        <v>18</v>
      </c>
    </row>
    <row r="92" spans="1:13" x14ac:dyDescent="0.25">
      <c r="A92">
        <v>91</v>
      </c>
      <c r="B92" t="s">
        <v>8</v>
      </c>
      <c r="C92" t="s">
        <v>12</v>
      </c>
      <c r="D92" s="1">
        <v>45004.166666666664</v>
      </c>
      <c r="E92" s="2">
        <f t="shared" si="4"/>
        <v>45004</v>
      </c>
      <c r="F92" s="3">
        <f t="shared" si="5"/>
        <v>0.16666666666424135</v>
      </c>
      <c r="G92" s="3" t="str">
        <f>IF(HOUR(Table1[post time])&lt;6,"Night",IF(HOUR(Table1[post time])&lt;12,"Morning",IF(HOUR(Table1[post time])&lt;18,"afternoon","evening")))</f>
        <v>Night</v>
      </c>
      <c r="H92">
        <v>3956</v>
      </c>
      <c r="I92">
        <v>402</v>
      </c>
      <c r="J92">
        <v>462</v>
      </c>
      <c r="K92" t="s">
        <v>20</v>
      </c>
      <c r="L92" t="str">
        <f>TEXT(Table1[post date],"dddd")</f>
        <v>Sunday</v>
      </c>
      <c r="M92" t="s">
        <v>18</v>
      </c>
    </row>
    <row r="93" spans="1:13" x14ac:dyDescent="0.25">
      <c r="A93">
        <v>92</v>
      </c>
      <c r="B93" t="s">
        <v>8</v>
      </c>
      <c r="C93" t="s">
        <v>19</v>
      </c>
      <c r="D93" s="1">
        <v>45184.03125</v>
      </c>
      <c r="E93" s="2">
        <f t="shared" si="4"/>
        <v>45184</v>
      </c>
      <c r="F93" s="3">
        <f t="shared" si="5"/>
        <v>3.125E-2</v>
      </c>
      <c r="G93" s="3" t="str">
        <f>IF(HOUR(Table1[post time])&lt;6,"Night",IF(HOUR(Table1[post time])&lt;12,"Morning",IF(HOUR(Table1[post time])&lt;18,"afternoon","evening")))</f>
        <v>Night</v>
      </c>
      <c r="H93">
        <v>1857</v>
      </c>
      <c r="I93">
        <v>216</v>
      </c>
      <c r="J93">
        <v>344</v>
      </c>
      <c r="K93" t="s">
        <v>10</v>
      </c>
      <c r="L93" t="str">
        <f>TEXT(Table1[post date],"dddd")</f>
        <v>Friday</v>
      </c>
      <c r="M93" t="s">
        <v>11</v>
      </c>
    </row>
    <row r="94" spans="1:13" x14ac:dyDescent="0.25">
      <c r="A94">
        <v>93</v>
      </c>
      <c r="B94" t="s">
        <v>15</v>
      </c>
      <c r="C94" t="s">
        <v>12</v>
      </c>
      <c r="D94" s="1">
        <v>44980.71875</v>
      </c>
      <c r="E94" s="2">
        <f t="shared" si="4"/>
        <v>44980</v>
      </c>
      <c r="F94" s="3">
        <f t="shared" si="5"/>
        <v>0.71875</v>
      </c>
      <c r="G94" s="3" t="str">
        <f>IF(HOUR(Table1[post time])&lt;6,"Night",IF(HOUR(Table1[post time])&lt;12,"Morning",IF(HOUR(Table1[post time])&lt;18,"afternoon","evening")))</f>
        <v>afternoon</v>
      </c>
      <c r="H94">
        <v>951</v>
      </c>
      <c r="I94">
        <v>432</v>
      </c>
      <c r="J94">
        <v>734</v>
      </c>
      <c r="K94" t="s">
        <v>13</v>
      </c>
      <c r="L94" t="str">
        <f>TEXT(Table1[post date],"dddd")</f>
        <v>Thursday</v>
      </c>
      <c r="M94" t="s">
        <v>18</v>
      </c>
    </row>
    <row r="95" spans="1:13" x14ac:dyDescent="0.25">
      <c r="A95">
        <v>94</v>
      </c>
      <c r="B95" t="s">
        <v>8</v>
      </c>
      <c r="C95" t="s">
        <v>9</v>
      </c>
      <c r="D95" s="1">
        <v>45053.020833333336</v>
      </c>
      <c r="E95" s="2">
        <f t="shared" si="4"/>
        <v>45053</v>
      </c>
      <c r="F95" s="3">
        <f t="shared" si="5"/>
        <v>2.0833333335758653E-2</v>
      </c>
      <c r="G95" s="3" t="str">
        <f>IF(HOUR(Table1[post time])&lt;6,"Night",IF(HOUR(Table1[post time])&lt;12,"Morning",IF(HOUR(Table1[post time])&lt;18,"afternoon","evening")))</f>
        <v>Night</v>
      </c>
      <c r="H95">
        <v>1694</v>
      </c>
      <c r="I95">
        <v>207</v>
      </c>
      <c r="J95">
        <v>290</v>
      </c>
      <c r="K95" t="s">
        <v>23</v>
      </c>
      <c r="L95" t="str">
        <f>TEXT(Table1[post date],"dddd")</f>
        <v>Sunday</v>
      </c>
      <c r="M95" t="s">
        <v>11</v>
      </c>
    </row>
    <row r="96" spans="1:13" x14ac:dyDescent="0.25">
      <c r="A96">
        <v>95</v>
      </c>
      <c r="B96" t="s">
        <v>15</v>
      </c>
      <c r="C96" t="s">
        <v>16</v>
      </c>
      <c r="D96" s="1">
        <v>45257.1875</v>
      </c>
      <c r="E96" s="2">
        <f t="shared" si="4"/>
        <v>45257</v>
      </c>
      <c r="F96" s="3">
        <f t="shared" si="5"/>
        <v>0.1875</v>
      </c>
      <c r="G96" s="3" t="str">
        <f>IF(HOUR(Table1[post time])&lt;6,"Night",IF(HOUR(Table1[post time])&lt;12,"Morning",IF(HOUR(Table1[post time])&lt;18,"afternoon","evening")))</f>
        <v>Night</v>
      </c>
      <c r="H96">
        <v>3005</v>
      </c>
      <c r="I96">
        <v>124</v>
      </c>
      <c r="J96">
        <v>517</v>
      </c>
      <c r="K96" t="s">
        <v>17</v>
      </c>
      <c r="L96" t="str">
        <f>TEXT(Table1[post date],"dddd")</f>
        <v>Monday</v>
      </c>
      <c r="M96" t="s">
        <v>11</v>
      </c>
    </row>
    <row r="97" spans="1:13" x14ac:dyDescent="0.25">
      <c r="A97">
        <v>96</v>
      </c>
      <c r="B97" t="s">
        <v>15</v>
      </c>
      <c r="C97" t="s">
        <v>12</v>
      </c>
      <c r="D97" s="1">
        <v>44992.802083333336</v>
      </c>
      <c r="E97" s="2">
        <f t="shared" si="4"/>
        <v>44992</v>
      </c>
      <c r="F97" s="3">
        <f t="shared" si="5"/>
        <v>0.80208333333575865</v>
      </c>
      <c r="G97" s="3" t="str">
        <f>IF(HOUR(Table1[post time])&lt;6,"Night",IF(HOUR(Table1[post time])&lt;12,"Morning",IF(HOUR(Table1[post time])&lt;18,"afternoon","evening")))</f>
        <v>evening</v>
      </c>
      <c r="H97">
        <v>36</v>
      </c>
      <c r="I97">
        <v>294</v>
      </c>
      <c r="J97">
        <v>911</v>
      </c>
      <c r="K97" t="s">
        <v>24</v>
      </c>
      <c r="L97" t="str">
        <f>TEXT(Table1[post date],"dddd")</f>
        <v>Tuesday</v>
      </c>
      <c r="M97" t="s">
        <v>11</v>
      </c>
    </row>
    <row r="98" spans="1:13" x14ac:dyDescent="0.25">
      <c r="A98">
        <v>97</v>
      </c>
      <c r="B98" t="s">
        <v>41</v>
      </c>
      <c r="C98" t="s">
        <v>19</v>
      </c>
      <c r="D98" s="1">
        <v>45119.739583333336</v>
      </c>
      <c r="E98" s="2">
        <f>INT(D98)</f>
        <v>45119</v>
      </c>
      <c r="F98" s="3">
        <f t="shared" si="5"/>
        <v>0.73958333333575865</v>
      </c>
      <c r="G98" s="3" t="str">
        <f>IF(HOUR(Table1[post time])&lt;6,"Night",IF(HOUR(Table1[post time])&lt;12,"Morning",IF(HOUR(Table1[post time])&lt;18,"afternoon","evening")))</f>
        <v>afternoon</v>
      </c>
      <c r="H98">
        <v>314</v>
      </c>
      <c r="I98">
        <v>108</v>
      </c>
      <c r="J98">
        <v>458</v>
      </c>
      <c r="K98" t="s">
        <v>20</v>
      </c>
      <c r="L98" t="str">
        <f>TEXT(Table1[post date],"dddd")</f>
        <v>Wednesday</v>
      </c>
      <c r="M98" t="s">
        <v>14</v>
      </c>
    </row>
    <row r="99" spans="1:13" x14ac:dyDescent="0.25">
      <c r="A99">
        <v>98</v>
      </c>
      <c r="B99" t="s">
        <v>41</v>
      </c>
      <c r="C99" t="s">
        <v>21</v>
      </c>
      <c r="D99" s="1">
        <v>45226.989583333336</v>
      </c>
      <c r="E99" s="2">
        <f>INT(D99)</f>
        <v>45226</v>
      </c>
      <c r="F99" s="3">
        <f t="shared" si="5"/>
        <v>0.98958333333575865</v>
      </c>
      <c r="G99" s="3" t="str">
        <f>IF(HOUR(Table1[post time])&lt;6,"Night",IF(HOUR(Table1[post time])&lt;12,"Morning",IF(HOUR(Table1[post time])&lt;18,"afternoon","evening")))</f>
        <v>evening</v>
      </c>
      <c r="H99">
        <v>229</v>
      </c>
      <c r="I99">
        <v>179</v>
      </c>
      <c r="J99">
        <v>38</v>
      </c>
      <c r="K99" t="s">
        <v>22</v>
      </c>
      <c r="L99" t="str">
        <f>TEXT(Table1[post date],"dddd")</f>
        <v>Friday</v>
      </c>
      <c r="M99" t="s">
        <v>11</v>
      </c>
    </row>
    <row r="100" spans="1:13" x14ac:dyDescent="0.25">
      <c r="A100">
        <v>99</v>
      </c>
      <c r="B100" t="s">
        <v>15</v>
      </c>
      <c r="C100" t="s">
        <v>16</v>
      </c>
      <c r="D100" s="1">
        <v>45143.364583333336</v>
      </c>
      <c r="E100" s="2">
        <f>INT(D100)</f>
        <v>45143</v>
      </c>
      <c r="F100" s="3">
        <f t="shared" si="5"/>
        <v>0.36458333333575865</v>
      </c>
      <c r="G100" s="3" t="str">
        <f>IF(HOUR(Table1[post time])&lt;6,"Night",IF(HOUR(Table1[post time])&lt;12,"Morning",IF(HOUR(Table1[post time])&lt;18,"afternoon","evening")))</f>
        <v>Morning</v>
      </c>
      <c r="H100">
        <v>5000</v>
      </c>
      <c r="I100">
        <v>500</v>
      </c>
      <c r="J100">
        <v>204</v>
      </c>
      <c r="K100" t="s">
        <v>20</v>
      </c>
      <c r="L100" t="str">
        <f>TEXT(Table1[post date],"dddd")</f>
        <v>Saturday</v>
      </c>
      <c r="M100" t="s">
        <v>11</v>
      </c>
    </row>
    <row r="101" spans="1:13" x14ac:dyDescent="0.25">
      <c r="A101">
        <v>100</v>
      </c>
      <c r="B101" t="s">
        <v>15</v>
      </c>
      <c r="C101" t="s">
        <v>9</v>
      </c>
      <c r="D101" s="1">
        <v>45289.510416666664</v>
      </c>
      <c r="E101" s="2">
        <f>INT(D101)</f>
        <v>45289</v>
      </c>
      <c r="F101" s="3">
        <f t="shared" si="5"/>
        <v>0.51041666666424135</v>
      </c>
      <c r="G101" s="3" t="str">
        <f>IF(HOUR(Table1[post time])&lt;6,"Night",IF(HOUR(Table1[post time])&lt;12,"Morning",IF(HOUR(Table1[post time])&lt;18,"afternoon","evening")))</f>
        <v>afternoon</v>
      </c>
      <c r="H101">
        <v>4483</v>
      </c>
      <c r="I101">
        <v>357</v>
      </c>
      <c r="J101">
        <v>25</v>
      </c>
      <c r="K101" t="s">
        <v>17</v>
      </c>
      <c r="L101" t="str">
        <f>TEXT(Table1[post date],"dddd")</f>
        <v>Friday</v>
      </c>
      <c r="M101" t="s">
        <v>14</v>
      </c>
    </row>
    <row r="102" spans="1:13" x14ac:dyDescent="0.25">
      <c r="D102" s="1">
        <v>45083.875</v>
      </c>
      <c r="E102" s="2">
        <f>INT(D102)</f>
        <v>45083</v>
      </c>
      <c r="F102" s="3">
        <f t="shared" si="5"/>
        <v>0.875</v>
      </c>
      <c r="G102" s="3" t="str">
        <f>IF(HOUR(Table1[post time])&lt;6,"Night",IF(HOUR(Table1[post time])&lt;12,"Morning",IF(HOUR(Table1[post time])&lt;18,"afternoon","evening")))</f>
        <v>evening</v>
      </c>
      <c r="L102" t="str">
        <f>TEXT(Table1[post date],"dddd")</f>
        <v>Tuesday</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preperation sheet</vt:lpstr>
      <vt:lpstr>Data-set</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2025-07-03T03:48:04Z</dcterms:created>
  <dcterms:modified xsi:type="dcterms:W3CDTF">2025-07-05T10:57:48Z</dcterms:modified>
</cp:coreProperties>
</file>