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Tech\OneDrive\Documents\Data Science\machine-learning-with-r\week-2\data\"/>
    </mc:Choice>
  </mc:AlternateContent>
  <xr:revisionPtr revIDLastSave="10" documentId="8_{FFFFB9C7-B263-4AD2-97A8-06538C6B7F86}" xr6:coauthVersionLast="45" xr6:coauthVersionMax="45" xr10:uidLastSave="{18CEC7E5-67C6-4ED9-A3F9-935EE6495DB4}"/>
  <bookViews>
    <workbookView xWindow="-110" yWindow="-110" windowWidth="19420" windowHeight="11020" xr2:uid="{00000000-000D-0000-FFFF-FFFF00000000}"/>
  </bookViews>
  <sheets>
    <sheet name="iri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4" i="1"/>
  <c r="I14" i="1"/>
  <c r="H15" i="1"/>
  <c r="H16" i="1"/>
  <c r="H17" i="1"/>
  <c r="H18" i="1"/>
  <c r="H19" i="1"/>
  <c r="H20" i="1"/>
  <c r="H21" i="1"/>
  <c r="M21" i="1" s="1"/>
  <c r="H22" i="1"/>
  <c r="M22" i="1" s="1"/>
  <c r="H23" i="1"/>
  <c r="H24" i="1"/>
  <c r="H25" i="1"/>
  <c r="H26" i="1"/>
  <c r="H27" i="1"/>
  <c r="H28" i="1"/>
  <c r="H29" i="1"/>
  <c r="M29" i="1" s="1"/>
  <c r="H30" i="1"/>
  <c r="M30" i="1" s="1"/>
  <c r="H31" i="1"/>
  <c r="H32" i="1"/>
  <c r="H33" i="1"/>
  <c r="H34" i="1"/>
  <c r="H35" i="1"/>
  <c r="H36" i="1"/>
  <c r="H37" i="1"/>
  <c r="M37" i="1" s="1"/>
  <c r="H38" i="1"/>
  <c r="H39" i="1"/>
  <c r="H40" i="1"/>
  <c r="H41" i="1"/>
  <c r="H42" i="1"/>
  <c r="H43" i="1"/>
  <c r="H44" i="1"/>
  <c r="H45" i="1"/>
  <c r="M45" i="1" s="1"/>
  <c r="H46" i="1"/>
  <c r="H47" i="1"/>
  <c r="H48" i="1"/>
  <c r="H49" i="1"/>
  <c r="H50" i="1"/>
  <c r="H51" i="1"/>
  <c r="H52" i="1"/>
  <c r="H53" i="1"/>
  <c r="M53" i="1" s="1"/>
  <c r="H54" i="1"/>
  <c r="H55" i="1"/>
  <c r="H56" i="1"/>
  <c r="H57" i="1"/>
  <c r="H58" i="1"/>
  <c r="H59" i="1"/>
  <c r="H60" i="1"/>
  <c r="H61" i="1"/>
  <c r="H62" i="1"/>
  <c r="H63" i="1"/>
  <c r="H64" i="1"/>
  <c r="M64" i="1" s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M79" i="1" s="1"/>
  <c r="H80" i="1"/>
  <c r="H81" i="1"/>
  <c r="M81" i="1" s="1"/>
  <c r="H82" i="1"/>
  <c r="H83" i="1"/>
  <c r="M83" i="1" s="1"/>
  <c r="H84" i="1"/>
  <c r="M84" i="1" s="1"/>
  <c r="H85" i="1"/>
  <c r="M85" i="1" s="1"/>
  <c r="H86" i="1"/>
  <c r="M86" i="1" s="1"/>
  <c r="H87" i="1"/>
  <c r="M87" i="1" s="1"/>
  <c r="H88" i="1"/>
  <c r="H89" i="1"/>
  <c r="M89" i="1" s="1"/>
  <c r="H90" i="1"/>
  <c r="H91" i="1"/>
  <c r="M91" i="1" s="1"/>
  <c r="H92" i="1"/>
  <c r="M92" i="1" s="1"/>
  <c r="H93" i="1"/>
  <c r="M93" i="1" s="1"/>
  <c r="H94" i="1"/>
  <c r="M94" i="1" s="1"/>
  <c r="H95" i="1"/>
  <c r="M95" i="1" s="1"/>
  <c r="H96" i="1"/>
  <c r="H97" i="1"/>
  <c r="M97" i="1" s="1"/>
  <c r="H98" i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H105" i="1"/>
  <c r="M105" i="1" s="1"/>
  <c r="H106" i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H113" i="1"/>
  <c r="M113" i="1" s="1"/>
  <c r="H114" i="1"/>
  <c r="H115" i="1"/>
  <c r="M115" i="1" s="1"/>
  <c r="H116" i="1"/>
  <c r="M116" i="1" s="1"/>
  <c r="H117" i="1"/>
  <c r="M117" i="1" s="1"/>
  <c r="H118" i="1"/>
  <c r="M118" i="1" s="1"/>
  <c r="H119" i="1"/>
  <c r="M119" i="1" s="1"/>
  <c r="H120" i="1"/>
  <c r="H121" i="1"/>
  <c r="M121" i="1" s="1"/>
  <c r="H122" i="1"/>
  <c r="H123" i="1"/>
  <c r="M123" i="1" s="1"/>
  <c r="H124" i="1"/>
  <c r="M124" i="1" s="1"/>
  <c r="H125" i="1"/>
  <c r="M125" i="1" s="1"/>
  <c r="H126" i="1"/>
  <c r="M126" i="1" s="1"/>
  <c r="H127" i="1"/>
  <c r="M127" i="1" s="1"/>
  <c r="H128" i="1"/>
  <c r="H129" i="1"/>
  <c r="M129" i="1" s="1"/>
  <c r="H130" i="1"/>
  <c r="H131" i="1"/>
  <c r="M131" i="1" s="1"/>
  <c r="H132" i="1"/>
  <c r="M132" i="1" s="1"/>
  <c r="H133" i="1"/>
  <c r="M133" i="1" s="1"/>
  <c r="H134" i="1"/>
  <c r="M134" i="1" s="1"/>
  <c r="H135" i="1"/>
  <c r="M135" i="1" s="1"/>
  <c r="H136" i="1"/>
  <c r="H137" i="1"/>
  <c r="M137" i="1" s="1"/>
  <c r="H138" i="1"/>
  <c r="H139" i="1"/>
  <c r="M139" i="1" s="1"/>
  <c r="H140" i="1"/>
  <c r="M140" i="1" s="1"/>
  <c r="H141" i="1"/>
  <c r="M141" i="1" s="1"/>
  <c r="H142" i="1"/>
  <c r="M142" i="1" s="1"/>
  <c r="H143" i="1"/>
  <c r="M143" i="1" s="1"/>
  <c r="H144" i="1"/>
  <c r="H145" i="1"/>
  <c r="M145" i="1" s="1"/>
  <c r="H146" i="1"/>
  <c r="H147" i="1"/>
  <c r="M147" i="1" s="1"/>
  <c r="H148" i="1"/>
  <c r="M148" i="1" s="1"/>
  <c r="H149" i="1"/>
  <c r="M149" i="1" s="1"/>
  <c r="H150" i="1"/>
  <c r="M150" i="1" s="1"/>
  <c r="H151" i="1"/>
  <c r="M151" i="1" s="1"/>
  <c r="H152" i="1"/>
  <c r="H153" i="1"/>
  <c r="M153" i="1" s="1"/>
  <c r="H154" i="1"/>
  <c r="H155" i="1"/>
  <c r="M155" i="1" s="1"/>
  <c r="H156" i="1"/>
  <c r="M156" i="1" s="1"/>
  <c r="H157" i="1"/>
  <c r="M157" i="1" s="1"/>
  <c r="H158" i="1"/>
  <c r="M158" i="1" s="1"/>
  <c r="H159" i="1"/>
  <c r="M159" i="1" s="1"/>
  <c r="H160" i="1"/>
  <c r="H161" i="1"/>
  <c r="M161" i="1" s="1"/>
  <c r="H162" i="1"/>
  <c r="H163" i="1"/>
  <c r="M163" i="1" s="1"/>
  <c r="F15" i="1"/>
  <c r="J15" i="1" s="1"/>
  <c r="F16" i="1"/>
  <c r="J16" i="1" s="1"/>
  <c r="F17" i="1"/>
  <c r="J17" i="1" s="1"/>
  <c r="F18" i="1"/>
  <c r="J18" i="1" s="1"/>
  <c r="F19" i="1"/>
  <c r="F20" i="1"/>
  <c r="J20" i="1" s="1"/>
  <c r="F21" i="1"/>
  <c r="F22" i="1"/>
  <c r="J22" i="1" s="1"/>
  <c r="F23" i="1"/>
  <c r="J23" i="1" s="1"/>
  <c r="F24" i="1"/>
  <c r="J24" i="1" s="1"/>
  <c r="F25" i="1"/>
  <c r="J25" i="1" s="1"/>
  <c r="F26" i="1"/>
  <c r="J26" i="1" s="1"/>
  <c r="F27" i="1"/>
  <c r="F28" i="1"/>
  <c r="J28" i="1" s="1"/>
  <c r="F29" i="1"/>
  <c r="F30" i="1"/>
  <c r="J30" i="1" s="1"/>
  <c r="F31" i="1"/>
  <c r="J31" i="1" s="1"/>
  <c r="F32" i="1"/>
  <c r="J32" i="1" s="1"/>
  <c r="F33" i="1"/>
  <c r="J33" i="1" s="1"/>
  <c r="F34" i="1"/>
  <c r="J34" i="1" s="1"/>
  <c r="F35" i="1"/>
  <c r="F36" i="1"/>
  <c r="J36" i="1" s="1"/>
  <c r="F37" i="1"/>
  <c r="F38" i="1"/>
  <c r="J38" i="1" s="1"/>
  <c r="F39" i="1"/>
  <c r="J39" i="1" s="1"/>
  <c r="F40" i="1"/>
  <c r="J40" i="1" s="1"/>
  <c r="F41" i="1"/>
  <c r="J41" i="1" s="1"/>
  <c r="F42" i="1"/>
  <c r="J42" i="1" s="1"/>
  <c r="F43" i="1"/>
  <c r="F44" i="1"/>
  <c r="J44" i="1" s="1"/>
  <c r="F45" i="1"/>
  <c r="F46" i="1"/>
  <c r="J46" i="1" s="1"/>
  <c r="F47" i="1"/>
  <c r="J47" i="1" s="1"/>
  <c r="F48" i="1"/>
  <c r="J48" i="1" s="1"/>
  <c r="F49" i="1"/>
  <c r="J49" i="1" s="1"/>
  <c r="F50" i="1"/>
  <c r="J50" i="1" s="1"/>
  <c r="F51" i="1"/>
  <c r="F52" i="1"/>
  <c r="J52" i="1" s="1"/>
  <c r="F53" i="1"/>
  <c r="F54" i="1"/>
  <c r="J54" i="1" s="1"/>
  <c r="F55" i="1"/>
  <c r="J55" i="1" s="1"/>
  <c r="F56" i="1"/>
  <c r="J56" i="1" s="1"/>
  <c r="F57" i="1"/>
  <c r="J57" i="1" s="1"/>
  <c r="F58" i="1"/>
  <c r="J58" i="1" s="1"/>
  <c r="F59" i="1"/>
  <c r="F60" i="1"/>
  <c r="J60" i="1" s="1"/>
  <c r="F61" i="1"/>
  <c r="F62" i="1"/>
  <c r="J62" i="1" s="1"/>
  <c r="F63" i="1"/>
  <c r="J63" i="1" s="1"/>
  <c r="F64" i="1"/>
  <c r="J64" i="1" s="1"/>
  <c r="F65" i="1"/>
  <c r="J65" i="1" s="1"/>
  <c r="F66" i="1"/>
  <c r="J66" i="1" s="1"/>
  <c r="F67" i="1"/>
  <c r="F68" i="1"/>
  <c r="J68" i="1" s="1"/>
  <c r="F69" i="1"/>
  <c r="F70" i="1"/>
  <c r="J70" i="1" s="1"/>
  <c r="F71" i="1"/>
  <c r="J71" i="1" s="1"/>
  <c r="F72" i="1"/>
  <c r="J72" i="1" s="1"/>
  <c r="F73" i="1"/>
  <c r="J73" i="1" s="1"/>
  <c r="F74" i="1"/>
  <c r="J74" i="1" s="1"/>
  <c r="F75" i="1"/>
  <c r="F76" i="1"/>
  <c r="J76" i="1" s="1"/>
  <c r="F77" i="1"/>
  <c r="F78" i="1"/>
  <c r="J78" i="1" s="1"/>
  <c r="F79" i="1"/>
  <c r="J79" i="1" s="1"/>
  <c r="F80" i="1"/>
  <c r="J80" i="1" s="1"/>
  <c r="F81" i="1"/>
  <c r="J81" i="1" s="1"/>
  <c r="F82" i="1"/>
  <c r="J82" i="1" s="1"/>
  <c r="F83" i="1"/>
  <c r="F84" i="1"/>
  <c r="J84" i="1" s="1"/>
  <c r="F85" i="1"/>
  <c r="F86" i="1"/>
  <c r="J86" i="1" s="1"/>
  <c r="F87" i="1"/>
  <c r="J87" i="1" s="1"/>
  <c r="F88" i="1"/>
  <c r="J88" i="1" s="1"/>
  <c r="F89" i="1"/>
  <c r="J89" i="1" s="1"/>
  <c r="F90" i="1"/>
  <c r="J90" i="1" s="1"/>
  <c r="F91" i="1"/>
  <c r="F92" i="1"/>
  <c r="J92" i="1" s="1"/>
  <c r="F93" i="1"/>
  <c r="F94" i="1"/>
  <c r="J94" i="1" s="1"/>
  <c r="F95" i="1"/>
  <c r="J95" i="1" s="1"/>
  <c r="F96" i="1"/>
  <c r="J96" i="1" s="1"/>
  <c r="F97" i="1"/>
  <c r="J97" i="1" s="1"/>
  <c r="F98" i="1"/>
  <c r="J98" i="1" s="1"/>
  <c r="F99" i="1"/>
  <c r="F100" i="1"/>
  <c r="J100" i="1" s="1"/>
  <c r="F101" i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F108" i="1"/>
  <c r="J108" i="1" s="1"/>
  <c r="F109" i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K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K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K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K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K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K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H14" i="1"/>
  <c r="F14" i="1"/>
  <c r="K119" i="1" l="1"/>
  <c r="L119" i="1" s="1"/>
  <c r="K134" i="1"/>
  <c r="J107" i="1"/>
  <c r="L107" i="1" s="1"/>
  <c r="J99" i="1"/>
  <c r="J91" i="1"/>
  <c r="J83" i="1"/>
  <c r="J75" i="1"/>
  <c r="L75" i="1" s="1"/>
  <c r="J67" i="1"/>
  <c r="J59" i="1"/>
  <c r="J51" i="1"/>
  <c r="J43" i="1"/>
  <c r="L43" i="1" s="1"/>
  <c r="J35" i="1"/>
  <c r="J27" i="1"/>
  <c r="L27" i="1" s="1"/>
  <c r="J19" i="1"/>
  <c r="M160" i="1"/>
  <c r="O160" i="1" s="1"/>
  <c r="M152" i="1"/>
  <c r="M144" i="1"/>
  <c r="M136" i="1"/>
  <c r="M128" i="1"/>
  <c r="O128" i="1" s="1"/>
  <c r="M120" i="1"/>
  <c r="M112" i="1"/>
  <c r="M104" i="1"/>
  <c r="M96" i="1"/>
  <c r="O96" i="1" s="1"/>
  <c r="M88" i="1"/>
  <c r="M80" i="1"/>
  <c r="N116" i="1"/>
  <c r="O116" i="1" s="1"/>
  <c r="N91" i="1"/>
  <c r="O91" i="1" s="1"/>
  <c r="K109" i="1"/>
  <c r="K101" i="1"/>
  <c r="K93" i="1"/>
  <c r="K85" i="1"/>
  <c r="K77" i="1"/>
  <c r="K69" i="1"/>
  <c r="K61" i="1"/>
  <c r="K53" i="1"/>
  <c r="K45" i="1"/>
  <c r="K37" i="1"/>
  <c r="K29" i="1"/>
  <c r="K21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7" i="1"/>
  <c r="N49" i="1"/>
  <c r="N41" i="1"/>
  <c r="N33" i="1"/>
  <c r="N25" i="1"/>
  <c r="N17" i="1"/>
  <c r="K147" i="1"/>
  <c r="L103" i="1"/>
  <c r="L87" i="1"/>
  <c r="L31" i="1"/>
  <c r="L15" i="1"/>
  <c r="K162" i="1"/>
  <c r="L162" i="1" s="1"/>
  <c r="P162" i="1" s="1"/>
  <c r="K146" i="1"/>
  <c r="K118" i="1"/>
  <c r="L118" i="1" s="1"/>
  <c r="N161" i="1"/>
  <c r="N153" i="1"/>
  <c r="O153" i="1" s="1"/>
  <c r="N145" i="1"/>
  <c r="N137" i="1"/>
  <c r="O137" i="1" s="1"/>
  <c r="N121" i="1"/>
  <c r="O121" i="1" s="1"/>
  <c r="N113" i="1"/>
  <c r="O113" i="1" s="1"/>
  <c r="N105" i="1"/>
  <c r="N97" i="1"/>
  <c r="N89" i="1"/>
  <c r="N81" i="1"/>
  <c r="O81" i="1" s="1"/>
  <c r="L30" i="1"/>
  <c r="O131" i="1"/>
  <c r="K159" i="1"/>
  <c r="L159" i="1" s="1"/>
  <c r="K143" i="1"/>
  <c r="L143" i="1" s="1"/>
  <c r="P143" i="1" s="1"/>
  <c r="Q143" i="1" s="1"/>
  <c r="K131" i="1"/>
  <c r="L131" i="1" s="1"/>
  <c r="K107" i="1"/>
  <c r="K99" i="1"/>
  <c r="K91" i="1"/>
  <c r="L91" i="1" s="1"/>
  <c r="K83" i="1"/>
  <c r="L83" i="1" s="1"/>
  <c r="K75" i="1"/>
  <c r="K67" i="1"/>
  <c r="K59" i="1"/>
  <c r="L59" i="1" s="1"/>
  <c r="K43" i="1"/>
  <c r="K35" i="1"/>
  <c r="K27" i="1"/>
  <c r="K19" i="1"/>
  <c r="L19" i="1" s="1"/>
  <c r="N160" i="1"/>
  <c r="N152" i="1"/>
  <c r="N144" i="1"/>
  <c r="N136" i="1"/>
  <c r="O136" i="1" s="1"/>
  <c r="N128" i="1"/>
  <c r="N120" i="1"/>
  <c r="O120" i="1" s="1"/>
  <c r="N112" i="1"/>
  <c r="O112" i="1" s="1"/>
  <c r="N96" i="1"/>
  <c r="N88" i="1"/>
  <c r="O88" i="1" s="1"/>
  <c r="N80" i="1"/>
  <c r="L110" i="1"/>
  <c r="J101" i="1"/>
  <c r="L101" i="1" s="1"/>
  <c r="J93" i="1"/>
  <c r="J85" i="1"/>
  <c r="J77" i="1"/>
  <c r="J69" i="1"/>
  <c r="L69" i="1" s="1"/>
  <c r="J61" i="1"/>
  <c r="J53" i="1"/>
  <c r="J45" i="1"/>
  <c r="L45" i="1" s="1"/>
  <c r="J37" i="1"/>
  <c r="L37" i="1" s="1"/>
  <c r="J29" i="1"/>
  <c r="J21" i="1"/>
  <c r="M162" i="1"/>
  <c r="O162" i="1" s="1"/>
  <c r="M154" i="1"/>
  <c r="O154" i="1" s="1"/>
  <c r="M146" i="1"/>
  <c r="M138" i="1"/>
  <c r="M130" i="1"/>
  <c r="O130" i="1" s="1"/>
  <c r="M122" i="1"/>
  <c r="O122" i="1" s="1"/>
  <c r="M114" i="1"/>
  <c r="M106" i="1"/>
  <c r="M98" i="1"/>
  <c r="O98" i="1" s="1"/>
  <c r="M90" i="1"/>
  <c r="O90" i="1" s="1"/>
  <c r="M82" i="1"/>
  <c r="K142" i="1"/>
  <c r="L142" i="1" s="1"/>
  <c r="K130" i="1"/>
  <c r="L130" i="1" s="1"/>
  <c r="P130" i="1" s="1"/>
  <c r="K114" i="1"/>
  <c r="L114" i="1" s="1"/>
  <c r="K106" i="1"/>
  <c r="L106" i="1" s="1"/>
  <c r="K98" i="1"/>
  <c r="L98" i="1" s="1"/>
  <c r="K82" i="1"/>
  <c r="K74" i="1"/>
  <c r="L74" i="1" s="1"/>
  <c r="K66" i="1"/>
  <c r="K58" i="1"/>
  <c r="K50" i="1"/>
  <c r="K42" i="1"/>
  <c r="K34" i="1"/>
  <c r="L34" i="1" s="1"/>
  <c r="K18" i="1"/>
  <c r="L18" i="1" s="1"/>
  <c r="L134" i="1"/>
  <c r="O161" i="1"/>
  <c r="O145" i="1"/>
  <c r="O97" i="1"/>
  <c r="O89" i="1"/>
  <c r="K155" i="1"/>
  <c r="L155" i="1" s="1"/>
  <c r="K126" i="1"/>
  <c r="L126" i="1" s="1"/>
  <c r="L147" i="1"/>
  <c r="L99" i="1"/>
  <c r="L67" i="1"/>
  <c r="L35" i="1"/>
  <c r="K151" i="1"/>
  <c r="L151" i="1" s="1"/>
  <c r="K139" i="1"/>
  <c r="L139" i="1" s="1"/>
  <c r="N157" i="1"/>
  <c r="O157" i="1" s="1"/>
  <c r="P157" i="1" s="1"/>
  <c r="N149" i="1"/>
  <c r="N133" i="1"/>
  <c r="O133" i="1" s="1"/>
  <c r="N125" i="1"/>
  <c r="N117" i="1"/>
  <c r="N109" i="1"/>
  <c r="N101" i="1"/>
  <c r="O101" i="1" s="1"/>
  <c r="N93" i="1"/>
  <c r="O93" i="1" s="1"/>
  <c r="N85" i="1"/>
  <c r="O85" i="1" s="1"/>
  <c r="L146" i="1"/>
  <c r="L82" i="1"/>
  <c r="L66" i="1"/>
  <c r="L58" i="1"/>
  <c r="L50" i="1"/>
  <c r="L42" i="1"/>
  <c r="K150" i="1"/>
  <c r="L150" i="1" s="1"/>
  <c r="K138" i="1"/>
  <c r="L138" i="1" s="1"/>
  <c r="K123" i="1"/>
  <c r="L123" i="1" s="1"/>
  <c r="K111" i="1"/>
  <c r="L111" i="1" s="1"/>
  <c r="K103" i="1"/>
  <c r="K95" i="1"/>
  <c r="L95" i="1" s="1"/>
  <c r="K87" i="1"/>
  <c r="K79" i="1"/>
  <c r="L79" i="1" s="1"/>
  <c r="K71" i="1"/>
  <c r="L71" i="1" s="1"/>
  <c r="K55" i="1"/>
  <c r="L55" i="1" s="1"/>
  <c r="K47" i="1"/>
  <c r="L47" i="1" s="1"/>
  <c r="K39" i="1"/>
  <c r="L39" i="1" s="1"/>
  <c r="K31" i="1"/>
  <c r="K23" i="1"/>
  <c r="L23" i="1" s="1"/>
  <c r="K15" i="1"/>
  <c r="N156" i="1"/>
  <c r="O156" i="1" s="1"/>
  <c r="N148" i="1"/>
  <c r="N140" i="1"/>
  <c r="O140" i="1" s="1"/>
  <c r="N132" i="1"/>
  <c r="O132" i="1" s="1"/>
  <c r="N124" i="1"/>
  <c r="O124" i="1" s="1"/>
  <c r="N108" i="1"/>
  <c r="O108" i="1" s="1"/>
  <c r="N100" i="1"/>
  <c r="O100" i="1" s="1"/>
  <c r="N92" i="1"/>
  <c r="N84" i="1"/>
  <c r="O84" i="1" s="1"/>
  <c r="N59" i="1"/>
  <c r="N51" i="1"/>
  <c r="N35" i="1"/>
  <c r="N27" i="1"/>
  <c r="N14" i="1"/>
  <c r="K135" i="1"/>
  <c r="L135" i="1" s="1"/>
  <c r="K122" i="1"/>
  <c r="L122" i="1" s="1"/>
  <c r="P122" i="1" s="1"/>
  <c r="K110" i="1"/>
  <c r="K94" i="1"/>
  <c r="L94" i="1" s="1"/>
  <c r="K86" i="1"/>
  <c r="L86" i="1" s="1"/>
  <c r="K78" i="1"/>
  <c r="L78" i="1" s="1"/>
  <c r="K70" i="1"/>
  <c r="L70" i="1" s="1"/>
  <c r="K62" i="1"/>
  <c r="L62" i="1" s="1"/>
  <c r="K54" i="1"/>
  <c r="L54" i="1" s="1"/>
  <c r="K46" i="1"/>
  <c r="L46" i="1" s="1"/>
  <c r="K30" i="1"/>
  <c r="K22" i="1"/>
  <c r="L22" i="1" s="1"/>
  <c r="N163" i="1"/>
  <c r="O163" i="1" s="1"/>
  <c r="N147" i="1"/>
  <c r="O147" i="1" s="1"/>
  <c r="P147" i="1" s="1"/>
  <c r="N139" i="1"/>
  <c r="N131" i="1"/>
  <c r="N123" i="1"/>
  <c r="O123" i="1" s="1"/>
  <c r="N115" i="1"/>
  <c r="O115" i="1" s="1"/>
  <c r="N107" i="1"/>
  <c r="O107" i="1" s="1"/>
  <c r="N99" i="1"/>
  <c r="O99" i="1" s="1"/>
  <c r="N83" i="1"/>
  <c r="O83" i="1" s="1"/>
  <c r="N64" i="1"/>
  <c r="O64" i="1" s="1"/>
  <c r="L61" i="1"/>
  <c r="L53" i="1"/>
  <c r="L77" i="1"/>
  <c r="O149" i="1"/>
  <c r="O125" i="1"/>
  <c r="O117" i="1"/>
  <c r="O109" i="1"/>
  <c r="K163" i="1"/>
  <c r="L163" i="1" s="1"/>
  <c r="J14" i="1"/>
  <c r="K14" i="1"/>
  <c r="J149" i="1"/>
  <c r="L149" i="1" s="1"/>
  <c r="J125" i="1"/>
  <c r="L125" i="1" s="1"/>
  <c r="J109" i="1"/>
  <c r="L109" i="1" s="1"/>
  <c r="J141" i="1"/>
  <c r="L141" i="1" s="1"/>
  <c r="J157" i="1"/>
  <c r="L157" i="1" s="1"/>
  <c r="J133" i="1"/>
  <c r="L133" i="1" s="1"/>
  <c r="J117" i="1"/>
  <c r="L117" i="1" s="1"/>
  <c r="L154" i="1"/>
  <c r="P154" i="1" s="1"/>
  <c r="L26" i="1"/>
  <c r="K158" i="1"/>
  <c r="L158" i="1" s="1"/>
  <c r="O139" i="1"/>
  <c r="K154" i="1"/>
  <c r="K127" i="1"/>
  <c r="L127" i="1" s="1"/>
  <c r="K115" i="1"/>
  <c r="L115" i="1" s="1"/>
  <c r="K102" i="1"/>
  <c r="L102" i="1" s="1"/>
  <c r="K90" i="1"/>
  <c r="L90" i="1" s="1"/>
  <c r="K63" i="1"/>
  <c r="L63" i="1" s="1"/>
  <c r="K51" i="1"/>
  <c r="L51" i="1" s="1"/>
  <c r="K38" i="1"/>
  <c r="L38" i="1" s="1"/>
  <c r="K26" i="1"/>
  <c r="N155" i="1"/>
  <c r="O155" i="1" s="1"/>
  <c r="N141" i="1"/>
  <c r="O141" i="1" s="1"/>
  <c r="N129" i="1"/>
  <c r="N104" i="1"/>
  <c r="K156" i="1"/>
  <c r="L156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N73" i="1"/>
  <c r="N65" i="1"/>
  <c r="M56" i="1"/>
  <c r="M48" i="1"/>
  <c r="O48" i="1" s="1"/>
  <c r="M40" i="1"/>
  <c r="M32" i="1"/>
  <c r="M24" i="1"/>
  <c r="M16" i="1"/>
  <c r="O148" i="1"/>
  <c r="O92" i="1"/>
  <c r="M72" i="1"/>
  <c r="M63" i="1"/>
  <c r="M55" i="1"/>
  <c r="M47" i="1"/>
  <c r="M39" i="1"/>
  <c r="M31" i="1"/>
  <c r="M23" i="1"/>
  <c r="M15" i="1"/>
  <c r="O15" i="1" s="1"/>
  <c r="N159" i="1"/>
  <c r="O159" i="1" s="1"/>
  <c r="N151" i="1"/>
  <c r="O151" i="1" s="1"/>
  <c r="N143" i="1"/>
  <c r="O143" i="1" s="1"/>
  <c r="N135" i="1"/>
  <c r="N127" i="1"/>
  <c r="O127" i="1" s="1"/>
  <c r="P127" i="1" s="1"/>
  <c r="N119" i="1"/>
  <c r="O119" i="1" s="1"/>
  <c r="N111" i="1"/>
  <c r="O111" i="1" s="1"/>
  <c r="N103" i="1"/>
  <c r="O103" i="1" s="1"/>
  <c r="P103" i="1" s="1"/>
  <c r="N95" i="1"/>
  <c r="O95" i="1" s="1"/>
  <c r="N87" i="1"/>
  <c r="O87" i="1" s="1"/>
  <c r="P87" i="1" s="1"/>
  <c r="N79" i="1"/>
  <c r="O79" i="1" s="1"/>
  <c r="P79" i="1" s="1"/>
  <c r="M71" i="1"/>
  <c r="M62" i="1"/>
  <c r="M54" i="1"/>
  <c r="M46" i="1"/>
  <c r="M38" i="1"/>
  <c r="O38" i="1" s="1"/>
  <c r="N30" i="1"/>
  <c r="N22" i="1"/>
  <c r="K161" i="1"/>
  <c r="L161" i="1" s="1"/>
  <c r="K153" i="1"/>
  <c r="L153" i="1" s="1"/>
  <c r="K145" i="1"/>
  <c r="L145" i="1" s="1"/>
  <c r="P145" i="1" s="1"/>
  <c r="Q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N158" i="1"/>
  <c r="O158" i="1" s="1"/>
  <c r="N150" i="1"/>
  <c r="N142" i="1"/>
  <c r="N134" i="1"/>
  <c r="O134" i="1" s="1"/>
  <c r="P134" i="1" s="1"/>
  <c r="N126" i="1"/>
  <c r="N118" i="1"/>
  <c r="O118" i="1" s="1"/>
  <c r="N110" i="1"/>
  <c r="N102" i="1"/>
  <c r="O102" i="1" s="1"/>
  <c r="N94" i="1"/>
  <c r="O94" i="1" s="1"/>
  <c r="N86" i="1"/>
  <c r="M78" i="1"/>
  <c r="M70" i="1"/>
  <c r="O70" i="1" s="1"/>
  <c r="P70" i="1" s="1"/>
  <c r="N61" i="1"/>
  <c r="N53" i="1"/>
  <c r="N45" i="1"/>
  <c r="N37" i="1"/>
  <c r="O37" i="1" s="1"/>
  <c r="N29" i="1"/>
  <c r="O29" i="1" s="1"/>
  <c r="N21" i="1"/>
  <c r="O21" i="1" s="1"/>
  <c r="M14" i="1"/>
  <c r="O129" i="1"/>
  <c r="O105" i="1"/>
  <c r="K160" i="1"/>
  <c r="L160" i="1" s="1"/>
  <c r="K152" i="1"/>
  <c r="L152" i="1" s="1"/>
  <c r="P152" i="1" s="1"/>
  <c r="K144" i="1"/>
  <c r="L144" i="1" s="1"/>
  <c r="K136" i="1"/>
  <c r="L136" i="1" s="1"/>
  <c r="K128" i="1"/>
  <c r="L128" i="1" s="1"/>
  <c r="K120" i="1"/>
  <c r="L120" i="1" s="1"/>
  <c r="P120" i="1" s="1"/>
  <c r="K112" i="1"/>
  <c r="L112" i="1" s="1"/>
  <c r="P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M77" i="1"/>
  <c r="N69" i="1"/>
  <c r="M60" i="1"/>
  <c r="M52" i="1"/>
  <c r="M44" i="1"/>
  <c r="M36" i="1"/>
  <c r="M28" i="1"/>
  <c r="M20" i="1"/>
  <c r="O152" i="1"/>
  <c r="O144" i="1"/>
  <c r="M76" i="1"/>
  <c r="M68" i="1"/>
  <c r="M59" i="1"/>
  <c r="O59" i="1" s="1"/>
  <c r="M51" i="1"/>
  <c r="O51" i="1" s="1"/>
  <c r="M43" i="1"/>
  <c r="N43" i="1"/>
  <c r="M35" i="1"/>
  <c r="M27" i="1"/>
  <c r="M19" i="1"/>
  <c r="O19" i="1" s="1"/>
  <c r="N19" i="1"/>
  <c r="M75" i="1"/>
  <c r="M67" i="1"/>
  <c r="N67" i="1"/>
  <c r="N58" i="1"/>
  <c r="N50" i="1"/>
  <c r="N42" i="1"/>
  <c r="N34" i="1"/>
  <c r="N26" i="1"/>
  <c r="N18" i="1"/>
  <c r="O45" i="1"/>
  <c r="O30" i="1"/>
  <c r="P30" i="1" s="1"/>
  <c r="O110" i="1"/>
  <c r="O53" i="1"/>
  <c r="M69" i="1"/>
  <c r="O69" i="1" s="1"/>
  <c r="M74" i="1"/>
  <c r="O74" i="1" s="1"/>
  <c r="M66" i="1"/>
  <c r="O66" i="1" s="1"/>
  <c r="M58" i="1"/>
  <c r="M50" i="1"/>
  <c r="O50" i="1" s="1"/>
  <c r="M42" i="1"/>
  <c r="M34" i="1"/>
  <c r="M26" i="1"/>
  <c r="M18" i="1"/>
  <c r="N72" i="1"/>
  <c r="O72" i="1" s="1"/>
  <c r="N56" i="1"/>
  <c r="N48" i="1"/>
  <c r="N40" i="1"/>
  <c r="N32" i="1"/>
  <c r="N24" i="1"/>
  <c r="N16" i="1"/>
  <c r="M73" i="1"/>
  <c r="O73" i="1" s="1"/>
  <c r="M65" i="1"/>
  <c r="O65" i="1" s="1"/>
  <c r="M57" i="1"/>
  <c r="M49" i="1"/>
  <c r="M41" i="1"/>
  <c r="M33" i="1"/>
  <c r="O33" i="1" s="1"/>
  <c r="M25" i="1"/>
  <c r="M17" i="1"/>
  <c r="N71" i="1"/>
  <c r="N63" i="1"/>
  <c r="O63" i="1" s="1"/>
  <c r="N55" i="1"/>
  <c r="N47" i="1"/>
  <c r="N39" i="1"/>
  <c r="N31" i="1"/>
  <c r="N23" i="1"/>
  <c r="N15" i="1"/>
  <c r="M61" i="1"/>
  <c r="O61" i="1" s="1"/>
  <c r="N75" i="1"/>
  <c r="O75" i="1" s="1"/>
  <c r="N78" i="1"/>
  <c r="N70" i="1"/>
  <c r="N62" i="1"/>
  <c r="N54" i="1"/>
  <c r="N46" i="1"/>
  <c r="N38" i="1"/>
  <c r="N77" i="1"/>
  <c r="N76" i="1"/>
  <c r="O76" i="1" s="1"/>
  <c r="N68" i="1"/>
  <c r="O68" i="1" s="1"/>
  <c r="N60" i="1"/>
  <c r="N52" i="1"/>
  <c r="N44" i="1"/>
  <c r="O44" i="1" s="1"/>
  <c r="N36" i="1"/>
  <c r="N28" i="1"/>
  <c r="N20" i="1"/>
  <c r="O135" i="1"/>
  <c r="O150" i="1"/>
  <c r="O142" i="1"/>
  <c r="O126" i="1"/>
  <c r="O86" i="1"/>
  <c r="O22" i="1"/>
  <c r="O14" i="1"/>
  <c r="P111" i="1" l="1"/>
  <c r="P142" i="1"/>
  <c r="O27" i="1"/>
  <c r="P27" i="1" s="1"/>
  <c r="P15" i="1"/>
  <c r="O49" i="1"/>
  <c r="O78" i="1"/>
  <c r="P78" i="1" s="1"/>
  <c r="O55" i="1"/>
  <c r="O57" i="1"/>
  <c r="P136" i="1"/>
  <c r="Q136" i="1" s="1"/>
  <c r="P158" i="1"/>
  <c r="P137" i="1"/>
  <c r="P119" i="1"/>
  <c r="Q119" i="1" s="1"/>
  <c r="O82" i="1"/>
  <c r="O146" i="1"/>
  <c r="P146" i="1" s="1"/>
  <c r="O80" i="1"/>
  <c r="P131" i="1"/>
  <c r="Q131" i="1" s="1"/>
  <c r="P75" i="1"/>
  <c r="P81" i="1"/>
  <c r="P37" i="1"/>
  <c r="P83" i="1"/>
  <c r="O16" i="1"/>
  <c r="P53" i="1"/>
  <c r="P98" i="1"/>
  <c r="L21" i="1"/>
  <c r="L85" i="1"/>
  <c r="P85" i="1" s="1"/>
  <c r="P80" i="1"/>
  <c r="P82" i="1"/>
  <c r="P123" i="1"/>
  <c r="Q123" i="1" s="1"/>
  <c r="O17" i="1"/>
  <c r="P97" i="1"/>
  <c r="P99" i="1"/>
  <c r="O106" i="1"/>
  <c r="O36" i="1"/>
  <c r="P36" i="1" s="1"/>
  <c r="O46" i="1"/>
  <c r="P46" i="1" s="1"/>
  <c r="O23" i="1"/>
  <c r="P23" i="1" s="1"/>
  <c r="O25" i="1"/>
  <c r="O24" i="1"/>
  <c r="O104" i="1"/>
  <c r="P90" i="1"/>
  <c r="P106" i="1"/>
  <c r="O114" i="1"/>
  <c r="P114" i="1" s="1"/>
  <c r="L29" i="1"/>
  <c r="P29" i="1" s="1"/>
  <c r="L93" i="1"/>
  <c r="P102" i="1"/>
  <c r="P116" i="1"/>
  <c r="Q116" i="1" s="1"/>
  <c r="O41" i="1"/>
  <c r="O47" i="1"/>
  <c r="P47" i="1" s="1"/>
  <c r="P101" i="1"/>
  <c r="O138" i="1"/>
  <c r="P138" i="1" s="1"/>
  <c r="P118" i="1"/>
  <c r="P93" i="1"/>
  <c r="P107" i="1"/>
  <c r="P135" i="1"/>
  <c r="P74" i="1"/>
  <c r="P121" i="1"/>
  <c r="Q121" i="1" s="1"/>
  <c r="P108" i="1"/>
  <c r="P139" i="1"/>
  <c r="Q139" i="1" s="1"/>
  <c r="O77" i="1"/>
  <c r="P77" i="1" s="1"/>
  <c r="P61" i="1"/>
  <c r="O18" i="1"/>
  <c r="P18" i="1" s="1"/>
  <c r="O35" i="1"/>
  <c r="P35" i="1" s="1"/>
  <c r="P64" i="1"/>
  <c r="P124" i="1"/>
  <c r="P22" i="1"/>
  <c r="P155" i="1"/>
  <c r="O54" i="1"/>
  <c r="P54" i="1" s="1"/>
  <c r="O31" i="1"/>
  <c r="P31" i="1" s="1"/>
  <c r="O32" i="1"/>
  <c r="O42" i="1"/>
  <c r="P42" i="1" s="1"/>
  <c r="P45" i="1"/>
  <c r="P88" i="1"/>
  <c r="P89" i="1"/>
  <c r="P153" i="1"/>
  <c r="O71" i="1"/>
  <c r="P71" i="1" s="1"/>
  <c r="P140" i="1"/>
  <c r="P163" i="1"/>
  <c r="P144" i="1"/>
  <c r="Q144" i="1" s="1"/>
  <c r="O40" i="1"/>
  <c r="P40" i="1" s="1"/>
  <c r="P50" i="1"/>
  <c r="P110" i="1"/>
  <c r="P59" i="1"/>
  <c r="P160" i="1"/>
  <c r="P161" i="1"/>
  <c r="P84" i="1"/>
  <c r="P150" i="1"/>
  <c r="O43" i="1"/>
  <c r="P43" i="1" s="1"/>
  <c r="P132" i="1"/>
  <c r="Q132" i="1" s="1"/>
  <c r="P86" i="1"/>
  <c r="O60" i="1"/>
  <c r="P60" i="1" s="1"/>
  <c r="P104" i="1"/>
  <c r="P151" i="1"/>
  <c r="P92" i="1"/>
  <c r="P156" i="1"/>
  <c r="P38" i="1"/>
  <c r="P148" i="1"/>
  <c r="P94" i="1"/>
  <c r="P55" i="1"/>
  <c r="O56" i="1"/>
  <c r="P66" i="1"/>
  <c r="P19" i="1"/>
  <c r="P113" i="1"/>
  <c r="P95" i="1"/>
  <c r="P159" i="1"/>
  <c r="P100" i="1"/>
  <c r="P91" i="1"/>
  <c r="P126" i="1"/>
  <c r="P57" i="1"/>
  <c r="P125" i="1"/>
  <c r="P69" i="1"/>
  <c r="P21" i="1"/>
  <c r="P133" i="1"/>
  <c r="P129" i="1"/>
  <c r="P63" i="1"/>
  <c r="P141" i="1"/>
  <c r="O20" i="1"/>
  <c r="P20" i="1" s="1"/>
  <c r="P73" i="1"/>
  <c r="P96" i="1"/>
  <c r="O67" i="1"/>
  <c r="P67" i="1" s="1"/>
  <c r="P109" i="1"/>
  <c r="O28" i="1"/>
  <c r="P28" i="1" s="1"/>
  <c r="P17" i="1"/>
  <c r="P16" i="1"/>
  <c r="O26" i="1"/>
  <c r="P26" i="1" s="1"/>
  <c r="P128" i="1"/>
  <c r="P117" i="1"/>
  <c r="P25" i="1"/>
  <c r="P24" i="1"/>
  <c r="O34" i="1"/>
  <c r="P34" i="1" s="1"/>
  <c r="P48" i="1"/>
  <c r="P105" i="1"/>
  <c r="P44" i="1"/>
  <c r="P33" i="1"/>
  <c r="O52" i="1"/>
  <c r="P52" i="1" s="1"/>
  <c r="O62" i="1"/>
  <c r="P62" i="1" s="1"/>
  <c r="O39" i="1"/>
  <c r="P39" i="1" s="1"/>
  <c r="P41" i="1"/>
  <c r="L14" i="1"/>
  <c r="P14" i="1" s="1"/>
  <c r="P32" i="1"/>
  <c r="P51" i="1"/>
  <c r="P115" i="1"/>
  <c r="P49" i="1"/>
  <c r="O58" i="1"/>
  <c r="P58" i="1" s="1"/>
  <c r="P149" i="1"/>
  <c r="Q149" i="1" s="1"/>
  <c r="P76" i="1"/>
  <c r="P68" i="1"/>
  <c r="P56" i="1"/>
  <c r="P65" i="1"/>
  <c r="P72" i="1"/>
  <c r="Q76" i="1" l="1"/>
  <c r="Q73" i="1"/>
  <c r="Q20" i="1"/>
  <c r="Q34" i="1"/>
  <c r="Q31" i="1"/>
  <c r="Q46" i="1"/>
  <c r="Q22" i="1"/>
  <c r="Q21" i="1"/>
  <c r="Q19" i="1"/>
  <c r="Q87" i="1"/>
  <c r="Q64" i="1"/>
  <c r="Q152" i="1"/>
  <c r="Q130" i="1"/>
  <c r="Q107" i="1"/>
  <c r="Q108" i="1"/>
  <c r="Q137" i="1"/>
  <c r="Q141" i="1"/>
  <c r="Q102" i="1"/>
  <c r="Q89" i="1"/>
  <c r="Q24" i="1"/>
  <c r="Q41" i="1"/>
  <c r="Q66" i="1"/>
  <c r="Q103" i="1"/>
  <c r="Q82" i="1"/>
  <c r="Q147" i="1"/>
  <c r="Q93" i="1"/>
  <c r="Q118" i="1"/>
  <c r="Q28" i="1"/>
  <c r="Q55" i="1"/>
  <c r="Q51" i="1"/>
  <c r="Q17" i="1"/>
  <c r="Q96" i="1"/>
  <c r="Q154" i="1"/>
  <c r="Q155" i="1"/>
  <c r="Q101" i="1"/>
  <c r="Q126" i="1"/>
  <c r="Q33" i="1"/>
  <c r="Q15" i="1"/>
  <c r="Q114" i="1"/>
  <c r="Q81" i="1"/>
  <c r="Q86" i="1"/>
  <c r="Q54" i="1"/>
  <c r="Q42" i="1"/>
  <c r="Q45" i="1"/>
  <c r="Q128" i="1"/>
  <c r="Q100" i="1"/>
  <c r="Q94" i="1"/>
  <c r="Q75" i="1"/>
  <c r="Q32" i="1"/>
  <c r="Q68" i="1"/>
  <c r="Q71" i="1"/>
  <c r="Q49" i="1"/>
  <c r="Q70" i="1"/>
  <c r="Q37" i="1"/>
  <c r="Q95" i="1"/>
  <c r="Q80" i="1"/>
  <c r="Q160" i="1"/>
  <c r="Q138" i="1"/>
  <c r="Q124" i="1"/>
  <c r="Q85" i="1"/>
  <c r="Q157" i="1"/>
  <c r="Q110" i="1"/>
  <c r="Q161" i="1"/>
  <c r="Q78" i="1"/>
  <c r="Q58" i="1"/>
  <c r="Q57" i="1"/>
  <c r="Q88" i="1"/>
  <c r="Q146" i="1"/>
  <c r="Q140" i="1"/>
  <c r="Q97" i="1"/>
  <c r="Q30" i="1"/>
  <c r="Q52" i="1"/>
  <c r="Q50" i="1"/>
  <c r="Q61" i="1"/>
  <c r="Q111" i="1"/>
  <c r="Q90" i="1"/>
  <c r="Q148" i="1"/>
  <c r="Q113" i="1"/>
  <c r="Q25" i="1"/>
  <c r="Q44" i="1"/>
  <c r="Q69" i="1"/>
  <c r="Q120" i="1"/>
  <c r="Q92" i="1"/>
  <c r="Q150" i="1"/>
  <c r="Q43" i="1"/>
  <c r="Q159" i="1"/>
  <c r="Q99" i="1"/>
  <c r="Q133" i="1"/>
  <c r="Q23" i="1"/>
  <c r="Q56" i="1"/>
  <c r="Q59" i="1"/>
  <c r="Q77" i="1"/>
  <c r="Q127" i="1"/>
  <c r="Q104" i="1"/>
  <c r="Q98" i="1"/>
  <c r="Q162" i="1"/>
  <c r="Q163" i="1"/>
  <c r="Q156" i="1"/>
  <c r="Q129" i="1"/>
  <c r="Q134" i="1"/>
  <c r="Q36" i="1"/>
  <c r="Q67" i="1"/>
  <c r="Q39" i="1"/>
  <c r="Q38" i="1"/>
  <c r="Q65" i="1"/>
  <c r="Q18" i="1"/>
  <c r="Q53" i="1"/>
  <c r="Q135" i="1"/>
  <c r="Q112" i="1"/>
  <c r="Q106" i="1"/>
  <c r="Q83" i="1"/>
  <c r="Q84" i="1"/>
  <c r="Q14" i="1"/>
  <c r="Q117" i="1"/>
  <c r="Q153" i="1"/>
  <c r="Q142" i="1"/>
  <c r="Q35" i="1"/>
  <c r="Q40" i="1"/>
  <c r="Q47" i="1"/>
  <c r="Q74" i="1"/>
  <c r="Q151" i="1"/>
  <c r="Q91" i="1"/>
  <c r="Q125" i="1"/>
  <c r="Q63" i="1"/>
  <c r="Q27" i="1"/>
  <c r="Q29" i="1"/>
  <c r="Q79" i="1"/>
  <c r="Q122" i="1"/>
  <c r="Q105" i="1"/>
  <c r="Q158" i="1"/>
  <c r="Q48" i="1"/>
  <c r="Q60" i="1"/>
  <c r="Q109" i="1"/>
  <c r="Q26" i="1"/>
  <c r="Q16" i="1"/>
  <c r="Q72" i="1"/>
  <c r="Q62" i="1"/>
  <c r="Q115" i="1"/>
</calcChain>
</file>

<file path=xl/sharedStrings.xml><?xml version="1.0" encoding="utf-8"?>
<sst xmlns="http://schemas.openxmlformats.org/spreadsheetml/2006/main" count="18" uniqueCount="18">
  <si>
    <t>sepal_length</t>
  </si>
  <si>
    <t>sepal_width</t>
  </si>
  <si>
    <t>petal_length</t>
  </si>
  <si>
    <t>petal_width</t>
  </si>
  <si>
    <t>species</t>
  </si>
  <si>
    <t>setosa &lt;</t>
  </si>
  <si>
    <t>setosa &gt;</t>
  </si>
  <si>
    <t>versicolor &lt;</t>
  </si>
  <si>
    <t>versicolor &gt;</t>
  </si>
  <si>
    <t>gini after split</t>
  </si>
  <si>
    <t>Initial gini</t>
  </si>
  <si>
    <t>% Setosa(left)</t>
  </si>
  <si>
    <t>&amp;Versicolor(left)</t>
  </si>
  <si>
    <t>1 - %s</t>
  </si>
  <si>
    <t>%Setosa(right)</t>
  </si>
  <si>
    <t>%versicolor(right)</t>
  </si>
  <si>
    <t>1 - %</t>
  </si>
  <si>
    <t>Decision tree Logic for the first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</si>
</sst>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/>
    <xf numFmtId="0" fontId="0" fillId="36" borderId="0" xfId="0" applyFill="1"/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152400</xdr:rowOff>
    </xdr:from>
    <xdr:to>
      <xdr:col>4</xdr:col>
      <xdr:colOff>273050</xdr:colOff>
      <xdr:row>2</xdr:row>
      <xdr:rowOff>146548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7645C-2D2A-44BC-92E5-A82BCFF1B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52400"/>
          <a:ext cx="1822450" cy="36244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</xdr:row>
      <xdr:rowOff>95250</xdr:rowOff>
    </xdr:from>
    <xdr:to>
      <xdr:col>5</xdr:col>
      <xdr:colOff>495300</xdr:colOff>
      <xdr:row>5</xdr:row>
      <xdr:rowOff>130934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D423B4-4E8B-47E3-91D0-774D17DD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647700"/>
          <a:ext cx="1708150" cy="403984"/>
        </a:xfrm>
        <a:prstGeom prst="rect">
          <a:avLst/>
        </a:prstGeom>
      </xdr:spPr>
    </xdr:pic>
    <xdr:clientData/>
  </xdr:twoCellAnchor>
  <xdr:twoCellAnchor>
    <xdr:from>
      <xdr:col>1</xdr:col>
      <xdr:colOff>635000</xdr:colOff>
      <xdr:row>8</xdr:row>
      <xdr:rowOff>31750</xdr:rowOff>
    </xdr:from>
    <xdr:to>
      <xdr:col>5</xdr:col>
      <xdr:colOff>177800</xdr:colOff>
      <xdr:row>11</xdr:row>
      <xdr:rowOff>107950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6B822799-3A33-4DD9-8EBA-AC7053E2AAF5}"/>
            </a:ext>
          </a:extLst>
        </xdr:cNvPr>
        <xdr:cNvSpPr/>
      </xdr:nvSpPr>
      <xdr:spPr>
        <a:xfrm>
          <a:off x="1428750" y="1136650"/>
          <a:ext cx="781050" cy="628650"/>
        </a:xfrm>
        <a:prstGeom prst="wedgeRoundRectCallout">
          <a:avLst>
            <a:gd name="adj1" fmla="val -20020"/>
            <a:gd name="adj2" fmla="val 60480"/>
            <a:gd name="adj3" fmla="val 16667"/>
          </a:avLst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Only 2 species are considered</a:t>
          </a:r>
          <a:r>
            <a:rPr lang="en-US" sz="900" baseline="0"/>
            <a:t> </a:t>
          </a:r>
          <a:endParaRPr lang="en-US" sz="900"/>
        </a:p>
      </xdr:txBody>
    </xdr:sp>
    <xdr:clientData/>
  </xdr:twoCellAnchor>
  <xdr:twoCellAnchor>
    <xdr:from>
      <xdr:col>0</xdr:col>
      <xdr:colOff>120650</xdr:colOff>
      <xdr:row>9</xdr:row>
      <xdr:rowOff>57150</xdr:rowOff>
    </xdr:from>
    <xdr:to>
      <xdr:col>1</xdr:col>
      <xdr:colOff>533400</xdr:colOff>
      <xdr:row>11</xdr:row>
      <xdr:rowOff>88900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5C2F047-9487-43A3-9225-B7A6121A7975}"/>
            </a:ext>
          </a:extLst>
        </xdr:cNvPr>
        <xdr:cNvSpPr/>
      </xdr:nvSpPr>
      <xdr:spPr>
        <a:xfrm>
          <a:off x="120650" y="1346200"/>
          <a:ext cx="1206500" cy="4000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Only 2 predictors are considered</a:t>
          </a:r>
          <a:r>
            <a:rPr lang="en-US" sz="900" baseline="0"/>
            <a:t> </a:t>
          </a:r>
          <a:endParaRPr lang="en-US" sz="900"/>
        </a:p>
      </xdr:txBody>
    </xdr:sp>
    <xdr:clientData/>
  </xdr:twoCellAnchor>
  <xdr:twoCellAnchor>
    <xdr:from>
      <xdr:col>5</xdr:col>
      <xdr:colOff>260350</xdr:colOff>
      <xdr:row>6</xdr:row>
      <xdr:rowOff>171450</xdr:rowOff>
    </xdr:from>
    <xdr:to>
      <xdr:col>7</xdr:col>
      <xdr:colOff>6350</xdr:colOff>
      <xdr:row>11</xdr:row>
      <xdr:rowOff>95250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9A355093-ED0F-489A-8110-9BD37A5CA702}"/>
            </a:ext>
          </a:extLst>
        </xdr:cNvPr>
        <xdr:cNvSpPr/>
      </xdr:nvSpPr>
      <xdr:spPr>
        <a:xfrm>
          <a:off x="2292350" y="1276350"/>
          <a:ext cx="965200" cy="8445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Count of</a:t>
          </a:r>
          <a:r>
            <a:rPr lang="en-US" sz="900" baseline="0"/>
            <a:t> setosa and versicolor to the left of the cut</a:t>
          </a:r>
        </a:p>
      </xdr:txBody>
    </xdr:sp>
    <xdr:clientData/>
  </xdr:twoCellAnchor>
  <xdr:twoCellAnchor>
    <xdr:from>
      <xdr:col>7</xdr:col>
      <xdr:colOff>196850</xdr:colOff>
      <xdr:row>7</xdr:row>
      <xdr:rowOff>12700</xdr:rowOff>
    </xdr:from>
    <xdr:to>
      <xdr:col>8</xdr:col>
      <xdr:colOff>552450</xdr:colOff>
      <xdr:row>11</xdr:row>
      <xdr:rowOff>120650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68C7A0D5-85C1-49A5-BE97-AE50CA7DD706}"/>
            </a:ext>
          </a:extLst>
        </xdr:cNvPr>
        <xdr:cNvSpPr/>
      </xdr:nvSpPr>
      <xdr:spPr>
        <a:xfrm>
          <a:off x="3448050" y="1301750"/>
          <a:ext cx="965200" cy="8445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Count of</a:t>
          </a:r>
          <a:r>
            <a:rPr lang="en-US" sz="900" baseline="0"/>
            <a:t> setosa and versicolor to the left of the cut</a:t>
          </a:r>
        </a:p>
      </xdr:txBody>
    </xdr:sp>
    <xdr:clientData/>
  </xdr:twoCellAnchor>
  <xdr:twoCellAnchor>
    <xdr:from>
      <xdr:col>10</xdr:col>
      <xdr:colOff>977900</xdr:colOff>
      <xdr:row>6</xdr:row>
      <xdr:rowOff>120650</xdr:rowOff>
    </xdr:from>
    <xdr:to>
      <xdr:col>12</xdr:col>
      <xdr:colOff>25400</xdr:colOff>
      <xdr:row>11</xdr:row>
      <xdr:rowOff>88900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9B9C31BE-2570-4956-B4E2-A7E54CDAB17C}"/>
            </a:ext>
          </a:extLst>
        </xdr:cNvPr>
        <xdr:cNvSpPr/>
      </xdr:nvSpPr>
      <xdr:spPr>
        <a:xfrm>
          <a:off x="6413500" y="1225550"/>
          <a:ext cx="869950" cy="889000"/>
        </a:xfrm>
        <a:prstGeom prst="wedgeRoundRectCallout">
          <a:avLst>
            <a:gd name="adj1" fmla="val 19178"/>
            <a:gd name="adj2" fmla="val 62500"/>
            <a:gd name="adj3" fmla="val 16667"/>
          </a:avLst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gini index of the left branch</a:t>
          </a:r>
          <a:endParaRPr lang="en-US" sz="900" baseline="0"/>
        </a:p>
      </xdr:txBody>
    </xdr:sp>
    <xdr:clientData/>
  </xdr:twoCellAnchor>
  <xdr:twoCellAnchor>
    <xdr:from>
      <xdr:col>13</xdr:col>
      <xdr:colOff>927100</xdr:colOff>
      <xdr:row>6</xdr:row>
      <xdr:rowOff>82550</xdr:rowOff>
    </xdr:from>
    <xdr:to>
      <xdr:col>15</xdr:col>
      <xdr:colOff>44450</xdr:colOff>
      <xdr:row>11</xdr:row>
      <xdr:rowOff>69850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591F5F29-9ECF-46E2-9DB1-B36C5D87FF19}"/>
            </a:ext>
          </a:extLst>
        </xdr:cNvPr>
        <xdr:cNvSpPr/>
      </xdr:nvSpPr>
      <xdr:spPr>
        <a:xfrm>
          <a:off x="9201150" y="1187450"/>
          <a:ext cx="812800" cy="908050"/>
        </a:xfrm>
        <a:prstGeom prst="wedgeRoundRectCallout">
          <a:avLst>
            <a:gd name="adj1" fmla="val 19178"/>
            <a:gd name="adj2" fmla="val 62500"/>
            <a:gd name="adj3" fmla="val 16667"/>
          </a:avLst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gini index of the right branch</a:t>
          </a:r>
          <a:endParaRPr lang="en-US" sz="900" baseline="0"/>
        </a:p>
      </xdr:txBody>
    </xdr:sp>
    <xdr:clientData/>
  </xdr:twoCellAnchor>
  <xdr:twoCellAnchor>
    <xdr:from>
      <xdr:col>15</xdr:col>
      <xdr:colOff>114300</xdr:colOff>
      <xdr:row>5</xdr:row>
      <xdr:rowOff>38100</xdr:rowOff>
    </xdr:from>
    <xdr:to>
      <xdr:col>16</xdr:col>
      <xdr:colOff>12700</xdr:colOff>
      <xdr:row>11</xdr:row>
      <xdr:rowOff>88900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EC392161-2328-4AFE-A03D-487F49FF302B}"/>
            </a:ext>
          </a:extLst>
        </xdr:cNvPr>
        <xdr:cNvSpPr/>
      </xdr:nvSpPr>
      <xdr:spPr>
        <a:xfrm>
          <a:off x="10083800" y="958850"/>
          <a:ext cx="742950" cy="1155700"/>
        </a:xfrm>
        <a:prstGeom prst="wedgeRoundRectCallout">
          <a:avLst>
            <a:gd name="adj1" fmla="val 19178"/>
            <a:gd name="adj2" fmla="val 62500"/>
            <a:gd name="adj3" fmla="val 16667"/>
          </a:avLst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sum of gini index of both the</a:t>
          </a:r>
          <a:r>
            <a:rPr lang="en-US" sz="900" baseline="0"/>
            <a:t> branches after the split</a:t>
          </a:r>
        </a:p>
      </xdr:txBody>
    </xdr:sp>
    <xdr:clientData/>
  </xdr:twoCellAnchor>
  <xdr:twoCellAnchor>
    <xdr:from>
      <xdr:col>16</xdr:col>
      <xdr:colOff>76200</xdr:colOff>
      <xdr:row>4</xdr:row>
      <xdr:rowOff>69850</xdr:rowOff>
    </xdr:from>
    <xdr:to>
      <xdr:col>17</xdr:col>
      <xdr:colOff>209550</xdr:colOff>
      <xdr:row>11</xdr:row>
      <xdr:rowOff>95250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0AF03812-C04C-499D-88A4-CD202E6F592E}"/>
            </a:ext>
          </a:extLst>
        </xdr:cNvPr>
        <xdr:cNvSpPr/>
      </xdr:nvSpPr>
      <xdr:spPr>
        <a:xfrm>
          <a:off x="10890250" y="806450"/>
          <a:ext cx="742950" cy="1314450"/>
        </a:xfrm>
        <a:prstGeom prst="wedgeRoundRectCallout">
          <a:avLst>
            <a:gd name="adj1" fmla="val 19178"/>
            <a:gd name="adj2" fmla="val 62500"/>
            <a:gd name="adj3" fmla="val 16667"/>
          </a:avLst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rank the</a:t>
          </a:r>
          <a:r>
            <a:rPr lang="en-US" sz="900" baseline="0"/>
            <a:t> summed up gini indices after the split. The lower the better.</a:t>
          </a:r>
        </a:p>
      </xdr:txBody>
    </xdr:sp>
    <xdr:clientData/>
  </xdr:twoCellAnchor>
  <xdr:twoCellAnchor>
    <xdr:from>
      <xdr:col>9</xdr:col>
      <xdr:colOff>6350</xdr:colOff>
      <xdr:row>6</xdr:row>
      <xdr:rowOff>88900</xdr:rowOff>
    </xdr:from>
    <xdr:to>
      <xdr:col>10</xdr:col>
      <xdr:colOff>6350</xdr:colOff>
      <xdr:row>11</xdr:row>
      <xdr:rowOff>63500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AD632F50-B0FC-4496-9D1C-AB5DFE8223BA}"/>
            </a:ext>
          </a:extLst>
        </xdr:cNvPr>
        <xdr:cNvSpPr/>
      </xdr:nvSpPr>
      <xdr:spPr>
        <a:xfrm>
          <a:off x="4591050" y="1193800"/>
          <a:ext cx="850900" cy="8953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aseline="0"/>
            <a:t>         of the setosa species in the left branch</a:t>
          </a:r>
        </a:p>
      </xdr:txBody>
    </xdr:sp>
    <xdr:clientData/>
  </xdr:twoCellAnchor>
  <xdr:twoCellAnchor editAs="oneCell">
    <xdr:from>
      <xdr:col>9</xdr:col>
      <xdr:colOff>196851</xdr:colOff>
      <xdr:row>6</xdr:row>
      <xdr:rowOff>165101</xdr:rowOff>
    </xdr:from>
    <xdr:to>
      <xdr:col>9</xdr:col>
      <xdr:colOff>311151</xdr:colOff>
      <xdr:row>7</xdr:row>
      <xdr:rowOff>140971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950738-9BA3-4524-A5DB-B0B3BE3AD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1270001"/>
          <a:ext cx="114300" cy="160020"/>
        </a:xfrm>
        <a:prstGeom prst="rect">
          <a:avLst/>
        </a:prstGeom>
      </xdr:spPr>
    </xdr:pic>
    <xdr:clientData/>
  </xdr:twoCellAnchor>
  <xdr:twoCellAnchor>
    <xdr:from>
      <xdr:col>10</xdr:col>
      <xdr:colOff>63500</xdr:colOff>
      <xdr:row>6</xdr:row>
      <xdr:rowOff>82550</xdr:rowOff>
    </xdr:from>
    <xdr:to>
      <xdr:col>10</xdr:col>
      <xdr:colOff>914400</xdr:colOff>
      <xdr:row>11</xdr:row>
      <xdr:rowOff>57150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27E4168E-6DCD-4F42-BE15-D1AEDB0A01CB}"/>
            </a:ext>
          </a:extLst>
        </xdr:cNvPr>
        <xdr:cNvSpPr/>
      </xdr:nvSpPr>
      <xdr:spPr>
        <a:xfrm>
          <a:off x="5499100" y="1187450"/>
          <a:ext cx="850900" cy="8953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aseline="0"/>
            <a:t>         of the versicolor species in the left branch</a:t>
          </a:r>
        </a:p>
      </xdr:txBody>
    </xdr:sp>
    <xdr:clientData/>
  </xdr:twoCellAnchor>
  <xdr:twoCellAnchor editAs="oneCell">
    <xdr:from>
      <xdr:col>10</xdr:col>
      <xdr:colOff>254001</xdr:colOff>
      <xdr:row>6</xdr:row>
      <xdr:rowOff>158751</xdr:rowOff>
    </xdr:from>
    <xdr:to>
      <xdr:col>10</xdr:col>
      <xdr:colOff>368301</xdr:colOff>
      <xdr:row>7</xdr:row>
      <xdr:rowOff>134621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62D786E-D128-465F-AEF2-6D71194B1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601" y="1263651"/>
          <a:ext cx="114300" cy="16002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76201</xdr:colOff>
      <xdr:row>9</xdr:row>
      <xdr:rowOff>152401</xdr:rowOff>
    </xdr:from>
    <xdr:to>
      <xdr:col>11</xdr:col>
      <xdr:colOff>641351</xdr:colOff>
      <xdr:row>10</xdr:row>
      <xdr:rowOff>137107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BA211B-3030-4D95-85EA-080B0AEF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7801" y="1809751"/>
          <a:ext cx="565150" cy="168856"/>
        </a:xfrm>
        <a:prstGeom prst="rect">
          <a:avLst/>
        </a:prstGeom>
      </xdr:spPr>
    </xdr:pic>
    <xdr:clientData/>
  </xdr:twoCellAnchor>
  <xdr:twoCellAnchor editAs="oneCell">
    <xdr:from>
      <xdr:col>13</xdr:col>
      <xdr:colOff>977901</xdr:colOff>
      <xdr:row>9</xdr:row>
      <xdr:rowOff>152401</xdr:rowOff>
    </xdr:from>
    <xdr:to>
      <xdr:col>14</xdr:col>
      <xdr:colOff>457201</xdr:colOff>
      <xdr:row>10</xdr:row>
      <xdr:rowOff>137107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0FF2E01-788E-4D3E-9073-2F1738139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1951" y="1809751"/>
          <a:ext cx="565150" cy="168856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6</xdr:row>
      <xdr:rowOff>114300</xdr:rowOff>
    </xdr:from>
    <xdr:to>
      <xdr:col>12</xdr:col>
      <xdr:colOff>984250</xdr:colOff>
      <xdr:row>11</xdr:row>
      <xdr:rowOff>88900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6AFCA694-467F-4A77-8F1D-F1D5AF4E2EB3}"/>
            </a:ext>
          </a:extLst>
        </xdr:cNvPr>
        <xdr:cNvSpPr/>
      </xdr:nvSpPr>
      <xdr:spPr>
        <a:xfrm>
          <a:off x="7391400" y="1219200"/>
          <a:ext cx="850900" cy="8953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aseline="0"/>
            <a:t>         of the setosa species in the right branch</a:t>
          </a:r>
        </a:p>
      </xdr:txBody>
    </xdr:sp>
    <xdr:clientData/>
  </xdr:twoCellAnchor>
  <xdr:twoCellAnchor editAs="oneCell">
    <xdr:from>
      <xdr:col>12</xdr:col>
      <xdr:colOff>323851</xdr:colOff>
      <xdr:row>7</xdr:row>
      <xdr:rowOff>6351</xdr:rowOff>
    </xdr:from>
    <xdr:to>
      <xdr:col>12</xdr:col>
      <xdr:colOff>438151</xdr:colOff>
      <xdr:row>7</xdr:row>
      <xdr:rowOff>166371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F011DF7-39F5-4F85-802F-7D225C4F2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81901" y="1295401"/>
          <a:ext cx="114300" cy="160020"/>
        </a:xfrm>
        <a:prstGeom prst="rect">
          <a:avLst/>
        </a:prstGeom>
      </xdr:spPr>
    </xdr:pic>
    <xdr:clientData/>
  </xdr:twoCellAnchor>
  <xdr:twoCellAnchor>
    <xdr:from>
      <xdr:col>12</xdr:col>
      <xdr:colOff>1009650</xdr:colOff>
      <xdr:row>6</xdr:row>
      <xdr:rowOff>107950</xdr:rowOff>
    </xdr:from>
    <xdr:to>
      <xdr:col>13</xdr:col>
      <xdr:colOff>844550</xdr:colOff>
      <xdr:row>11</xdr:row>
      <xdr:rowOff>82550</xdr:rowOff>
    </xdr:to>
    <xdr:sp macro="" textlink="">
      <xdr:nvSpPr>
        <xdr:cNvPr id="23" name="Speech Bubble: Rectangle with Corners Rounded 22">
          <a:extLst>
            <a:ext uri="{FF2B5EF4-FFF2-40B4-BE49-F238E27FC236}">
              <a16:creationId xmlns:a16="http://schemas.microsoft.com/office/drawing/2014/main" id="{DEDC7F17-1E18-442F-9CD7-56BE9183E74F}"/>
            </a:ext>
          </a:extLst>
        </xdr:cNvPr>
        <xdr:cNvSpPr/>
      </xdr:nvSpPr>
      <xdr:spPr>
        <a:xfrm>
          <a:off x="8267700" y="1212850"/>
          <a:ext cx="850900" cy="895350"/>
        </a:xfrm>
        <a:prstGeom prst="wedgeRoundRectCallout">
          <a:avLst/>
        </a:prstGeom>
        <a:solidFill>
          <a:schemeClr val="lt1">
            <a:alpha val="42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aseline="0"/>
            <a:t>         of the setosa species in the right branch</a:t>
          </a:r>
        </a:p>
      </xdr:txBody>
    </xdr:sp>
    <xdr:clientData/>
  </xdr:twoCellAnchor>
  <xdr:twoCellAnchor editAs="oneCell">
    <xdr:from>
      <xdr:col>13</xdr:col>
      <xdr:colOff>184151</xdr:colOff>
      <xdr:row>7</xdr:row>
      <xdr:rowOff>1</xdr:rowOff>
    </xdr:from>
    <xdr:to>
      <xdr:col>13</xdr:col>
      <xdr:colOff>298451</xdr:colOff>
      <xdr:row>7</xdr:row>
      <xdr:rowOff>160021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6DEB23-6C5C-4D13-8708-20C12548A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8201" y="1289051"/>
          <a:ext cx="114300" cy="160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63"/>
  <sheetViews>
    <sheetView tabSelected="1" workbookViewId="0">
      <selection activeCell="J3" sqref="J3:N3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hidden="1" customWidth="1"/>
    <col min="4" max="4" width="10.7265625" hidden="1" customWidth="1"/>
    <col min="5" max="5" width="6.81640625" bestFit="1" customWidth="1"/>
    <col min="9" max="9" width="10.36328125" bestFit="1" customWidth="1"/>
    <col min="10" max="10" width="12.1796875" bestFit="1" customWidth="1"/>
    <col min="11" max="11" width="14.54296875" bestFit="1" customWidth="1"/>
    <col min="12" max="12" width="11.54296875" bestFit="1" customWidth="1"/>
    <col min="13" max="13" width="14.54296875" bestFit="1" customWidth="1"/>
    <col min="14" max="14" width="15.54296875" bestFit="1" customWidth="1"/>
    <col min="16" max="16" width="12.08984375" bestFit="1" customWidth="1"/>
  </cols>
  <sheetData>
    <row r="3" spans="1:17" ht="28.5" x14ac:dyDescent="0.65">
      <c r="J3" s="7" t="s">
        <v>17</v>
      </c>
      <c r="K3" s="7"/>
      <c r="L3" s="7"/>
      <c r="M3" s="7"/>
      <c r="N3" s="7"/>
    </row>
    <row r="5" spans="1:17" x14ac:dyDescent="0.35">
      <c r="A5" t="s">
        <v>10</v>
      </c>
    </row>
    <row r="10" spans="1:17" x14ac:dyDescent="0.35">
      <c r="J10" s="5"/>
      <c r="K10" s="5"/>
      <c r="M10" s="5"/>
      <c r="N10" s="5"/>
    </row>
    <row r="11" spans="1:17" x14ac:dyDescent="0.35">
      <c r="J11" s="1"/>
      <c r="K11" s="1"/>
      <c r="M11" s="1"/>
      <c r="N11" s="1"/>
    </row>
    <row r="12" spans="1:17" x14ac:dyDescent="0.35">
      <c r="J12" s="1"/>
      <c r="K12" s="1"/>
      <c r="M12" s="1"/>
      <c r="N12" s="1"/>
    </row>
    <row r="13" spans="1:17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2" t="s">
        <v>5</v>
      </c>
      <c r="G13" s="2" t="s">
        <v>7</v>
      </c>
      <c r="H13" s="4" t="s">
        <v>6</v>
      </c>
      <c r="I13" s="4" t="s">
        <v>8</v>
      </c>
      <c r="J13" s="2" t="s">
        <v>11</v>
      </c>
      <c r="K13" s="2" t="s">
        <v>12</v>
      </c>
      <c r="L13" s="2" t="s">
        <v>13</v>
      </c>
      <c r="M13" s="4" t="s">
        <v>14</v>
      </c>
      <c r="N13" s="4" t="s">
        <v>15</v>
      </c>
      <c r="O13" s="4" t="s">
        <v>16</v>
      </c>
      <c r="P13" t="s">
        <v>9</v>
      </c>
    </row>
    <row r="14" spans="1:17" x14ac:dyDescent="0.35">
      <c r="A14">
        <v>5.0999999999999996</v>
      </c>
      <c r="B14">
        <v>3.5</v>
      </c>
      <c r="C14">
        <v>1.4</v>
      </c>
      <c r="D14">
        <v>0.2</v>
      </c>
      <c r="E14">
        <v>0</v>
      </c>
      <c r="F14" s="2">
        <f>COUNTIFS($A$14:$A$113,"&lt;="&amp;A14,$E$14:$E$113,0)</f>
        <v>36</v>
      </c>
      <c r="G14" s="2">
        <f>COUNTIFS($A$14:$A$113,"&lt;="&amp;A14,$E$14:$E$113,1)</f>
        <v>4</v>
      </c>
      <c r="H14" s="3">
        <f>COUNTIFS($A$14:$A$113,"&gt;"&amp;A14,$E$14:$E$113,0)</f>
        <v>14</v>
      </c>
      <c r="I14" s="3">
        <f>COUNTIFS($A$14:$A$113,"&gt;"&amp;A14,$E$14:$E$113,1)</f>
        <v>46</v>
      </c>
      <c r="J14" s="2">
        <f>POWER((F14/(F14+G14)),2)</f>
        <v>0.81</v>
      </c>
      <c r="K14" s="2">
        <f>POWER((G14/(F14+G14)),2)</f>
        <v>1.0000000000000002E-2</v>
      </c>
      <c r="L14" s="2">
        <f>1-J14-K14</f>
        <v>0.17999999999999994</v>
      </c>
      <c r="M14" s="4">
        <f>POWER((H14/(H14+I14)),2)</f>
        <v>5.4444444444444448E-2</v>
      </c>
      <c r="N14" s="4">
        <f>POWER((I14/(H14+I14)),2)</f>
        <v>0.58777777777777784</v>
      </c>
      <c r="O14" s="4">
        <f>1-M14-N14</f>
        <v>0.35777777777777775</v>
      </c>
      <c r="P14">
        <f>L14+O14</f>
        <v>0.53777777777777769</v>
      </c>
      <c r="Q14">
        <f>RANK(P14,$P$14:$P$113,1)</f>
        <v>77</v>
      </c>
    </row>
    <row r="15" spans="1:17" x14ac:dyDescent="0.35">
      <c r="A15">
        <v>4.9000000000000004</v>
      </c>
      <c r="B15">
        <v>3</v>
      </c>
      <c r="C15">
        <v>1.4</v>
      </c>
      <c r="D15">
        <v>0.2</v>
      </c>
      <c r="E15">
        <v>0</v>
      </c>
      <c r="F15" s="2">
        <f t="shared" ref="F15:F78" si="0">COUNTIFS($A$14:$A$113,"&lt;="&amp;A15,$E$14:$E$113,0)</f>
        <v>20</v>
      </c>
      <c r="G15" s="2">
        <f>COUNTIFS($A$14:$A$113,"&lt;="&amp;A15,$E$14:$E$113,1)</f>
        <v>1</v>
      </c>
      <c r="H15" s="3">
        <f>COUNTIFS($A$14:$A$113,"&gt;"&amp;A15,$E$14:$E$113,0)</f>
        <v>30</v>
      </c>
      <c r="I15" s="3">
        <f>COUNTIFS($A$14:$A$113,"&gt;"&amp;A15,$E$14:$E$113,1)</f>
        <v>49</v>
      </c>
      <c r="J15" s="2">
        <f>POWER((F15/(F15+G15)),2)</f>
        <v>0.90702947845804982</v>
      </c>
      <c r="K15" s="2">
        <f>POWER((G15/(F15+G15)),2)</f>
        <v>2.2675736961451243E-3</v>
      </c>
      <c r="L15" s="2">
        <f t="shared" ref="L15:L78" si="1">1-J15-K15</f>
        <v>9.0702947845805057E-2</v>
      </c>
      <c r="M15" s="4">
        <f>POWER((H15/(H15+I15)),2)</f>
        <v>0.14420765902900179</v>
      </c>
      <c r="N15" s="4">
        <f>POWER((I15/(H15+I15)),2)</f>
        <v>0.38471398814292579</v>
      </c>
      <c r="O15" s="4">
        <f t="shared" ref="O15:O78" si="2">1-M15-N15</f>
        <v>0.47107835282807242</v>
      </c>
      <c r="P15">
        <f t="shared" ref="P15:P78" si="3">L15+O15</f>
        <v>0.56178130067387744</v>
      </c>
      <c r="Q15">
        <f t="shared" ref="Q15:Q78" si="4">RANK(P15,$P$14:$P$113,1)</f>
        <v>86</v>
      </c>
    </row>
    <row r="16" spans="1:17" x14ac:dyDescent="0.35">
      <c r="A16">
        <v>4.7</v>
      </c>
      <c r="B16">
        <v>3.2</v>
      </c>
      <c r="C16">
        <v>1.3</v>
      </c>
      <c r="D16">
        <v>0.2</v>
      </c>
      <c r="E16">
        <v>0</v>
      </c>
      <c r="F16" s="2">
        <f t="shared" si="0"/>
        <v>11</v>
      </c>
      <c r="G16" s="2">
        <f>COUNTIFS($A$14:$A$113,"&lt;="&amp;A16,$E$14:$E$113,1)</f>
        <v>0</v>
      </c>
      <c r="H16" s="3">
        <f>COUNTIFS($A$14:$A$113,"&gt;"&amp;A16,$E$14:$E$113,0)</f>
        <v>39</v>
      </c>
      <c r="I16" s="3">
        <f>COUNTIFS($A$14:$A$113,"&gt;"&amp;A16,$E$14:$E$113,1)</f>
        <v>50</v>
      </c>
      <c r="J16" s="2">
        <f>POWER((F16/(F16+G16)),2)</f>
        <v>1</v>
      </c>
      <c r="K16" s="2">
        <f>POWER((G16/(F16+G16)),2)</f>
        <v>0</v>
      </c>
      <c r="L16" s="2">
        <f t="shared" si="1"/>
        <v>0</v>
      </c>
      <c r="M16" s="4">
        <f>POWER((H16/(H16+I16)),2)</f>
        <v>0.19202120944325213</v>
      </c>
      <c r="N16" s="4">
        <f>POWER((I16/(H16+I16)),2)</f>
        <v>0.31561671506122968</v>
      </c>
      <c r="O16" s="4">
        <f t="shared" si="2"/>
        <v>0.49236207549551825</v>
      </c>
      <c r="P16">
        <f t="shared" si="3"/>
        <v>0.49236207549551825</v>
      </c>
      <c r="Q16">
        <f t="shared" si="4"/>
        <v>45</v>
      </c>
    </row>
    <row r="17" spans="1:17" x14ac:dyDescent="0.35">
      <c r="A17">
        <v>4.5999999999999996</v>
      </c>
      <c r="B17">
        <v>3.1</v>
      </c>
      <c r="C17">
        <v>1.5</v>
      </c>
      <c r="D17">
        <v>0.2</v>
      </c>
      <c r="E17">
        <v>0</v>
      </c>
      <c r="F17" s="2">
        <f t="shared" si="0"/>
        <v>9</v>
      </c>
      <c r="G17" s="2">
        <f>COUNTIFS($A$14:$A$113,"&lt;="&amp;A17,$E$14:$E$113,1)</f>
        <v>0</v>
      </c>
      <c r="H17" s="3">
        <f>COUNTIFS($A$14:$A$113,"&gt;"&amp;A17,$E$14:$E$113,0)</f>
        <v>41</v>
      </c>
      <c r="I17" s="3">
        <f>COUNTIFS($A$14:$A$113,"&gt;"&amp;A17,$E$14:$E$113,1)</f>
        <v>50</v>
      </c>
      <c r="J17" s="2">
        <f>POWER((F17/(F17+G17)),2)</f>
        <v>1</v>
      </c>
      <c r="K17" s="2">
        <f>POWER((G17/(F17+G17)),2)</f>
        <v>0</v>
      </c>
      <c r="L17" s="2">
        <f t="shared" si="1"/>
        <v>0</v>
      </c>
      <c r="M17" s="4">
        <f>POWER((H17/(H17+I17)),2)</f>
        <v>0.20299480739041179</v>
      </c>
      <c r="N17" s="4">
        <f>POWER((I17/(H17+I17)),2)</f>
        <v>0.30189590629151075</v>
      </c>
      <c r="O17" s="4">
        <f t="shared" si="2"/>
        <v>0.49510928631807749</v>
      </c>
      <c r="P17">
        <f t="shared" si="3"/>
        <v>0.49510928631807749</v>
      </c>
      <c r="Q17">
        <f t="shared" si="4"/>
        <v>48</v>
      </c>
    </row>
    <row r="18" spans="1:17" x14ac:dyDescent="0.35">
      <c r="A18">
        <v>5</v>
      </c>
      <c r="B18">
        <v>3.6</v>
      </c>
      <c r="C18">
        <v>1.4</v>
      </c>
      <c r="D18">
        <v>0.2</v>
      </c>
      <c r="E18">
        <v>0</v>
      </c>
      <c r="F18" s="2">
        <f t="shared" si="0"/>
        <v>28</v>
      </c>
      <c r="G18" s="2">
        <f>COUNTIFS($A$14:$A$113,"&lt;="&amp;A18,$E$14:$E$113,1)</f>
        <v>3</v>
      </c>
      <c r="H18" s="3">
        <f>COUNTIFS($A$14:$A$113,"&gt;"&amp;A18,$E$14:$E$113,0)</f>
        <v>22</v>
      </c>
      <c r="I18" s="3">
        <f>COUNTIFS($A$14:$A$113,"&gt;"&amp;A18,$E$14:$E$113,1)</f>
        <v>47</v>
      </c>
      <c r="J18" s="2">
        <f>POWER((F18/(F18+G18)),2)</f>
        <v>0.81581685744016641</v>
      </c>
      <c r="K18" s="2">
        <f>POWER((G18/(F18+G18)),2)</f>
        <v>9.3652445369406864E-3</v>
      </c>
      <c r="L18" s="2">
        <f t="shared" si="1"/>
        <v>0.17481789802289291</v>
      </c>
      <c r="M18" s="4">
        <f>POWER((H18/(H18+I18)),2)</f>
        <v>0.10165931526990127</v>
      </c>
      <c r="N18" s="4">
        <f>POWER((I18/(H18+I18)),2)</f>
        <v>0.46397815584961144</v>
      </c>
      <c r="O18" s="4">
        <f t="shared" si="2"/>
        <v>0.43436252888048732</v>
      </c>
      <c r="P18">
        <f t="shared" si="3"/>
        <v>0.60918042690338026</v>
      </c>
      <c r="Q18">
        <f t="shared" si="4"/>
        <v>91</v>
      </c>
    </row>
    <row r="19" spans="1:17" s="6" customFormat="1" x14ac:dyDescent="0.35">
      <c r="A19" s="6">
        <v>5.4</v>
      </c>
      <c r="B19" s="6">
        <v>3.9</v>
      </c>
      <c r="C19" s="6">
        <v>1.7</v>
      </c>
      <c r="D19" s="6">
        <v>0.4</v>
      </c>
      <c r="E19" s="6">
        <v>0</v>
      </c>
      <c r="F19" s="6">
        <f t="shared" si="0"/>
        <v>45</v>
      </c>
      <c r="G19" s="6">
        <f>COUNTIFS($A$14:$A$113,"&lt;="&amp;A19,$E$14:$E$113,1)</f>
        <v>6</v>
      </c>
      <c r="H19" s="6">
        <f>COUNTIFS($A$14:$A$113,"&gt;"&amp;A19,$E$14:$E$113,0)</f>
        <v>5</v>
      </c>
      <c r="I19" s="6">
        <f>COUNTIFS($A$14:$A$113,"&gt;"&amp;A19,$E$14:$E$113,1)</f>
        <v>44</v>
      </c>
      <c r="J19" s="6">
        <f>POWER((F19/(F19+G19)),2)</f>
        <v>0.7785467128027681</v>
      </c>
      <c r="K19" s="6">
        <f>POWER((G19/(F19+G19)),2)</f>
        <v>1.384083044982699E-2</v>
      </c>
      <c r="L19" s="6">
        <f t="shared" si="1"/>
        <v>0.20761245674740492</v>
      </c>
      <c r="M19" s="6">
        <f>POWER((H19/(H19+I19)),2)</f>
        <v>1.0412328196584757E-2</v>
      </c>
      <c r="N19" s="6">
        <f>POWER((I19/(H19+I19)),2)</f>
        <v>0.80633069554352355</v>
      </c>
      <c r="O19" s="6">
        <f t="shared" si="2"/>
        <v>0.18325697625989168</v>
      </c>
      <c r="P19" s="6">
        <f t="shared" si="3"/>
        <v>0.3908694330072966</v>
      </c>
      <c r="Q19" s="6">
        <f t="shared" si="4"/>
        <v>1</v>
      </c>
    </row>
    <row r="20" spans="1:17" x14ac:dyDescent="0.35">
      <c r="A20">
        <v>4.5999999999999996</v>
      </c>
      <c r="B20">
        <v>3.4</v>
      </c>
      <c r="C20">
        <v>1.4</v>
      </c>
      <c r="D20">
        <v>0.3</v>
      </c>
      <c r="E20">
        <v>0</v>
      </c>
      <c r="F20" s="2">
        <f t="shared" si="0"/>
        <v>9</v>
      </c>
      <c r="G20" s="2">
        <f>COUNTIFS($A$14:$A$113,"&lt;="&amp;A20,$E$14:$E$113,1)</f>
        <v>0</v>
      </c>
      <c r="H20" s="3">
        <f>COUNTIFS($A$14:$A$113,"&gt;"&amp;A20,$E$14:$E$113,0)</f>
        <v>41</v>
      </c>
      <c r="I20" s="3">
        <f>COUNTIFS($A$14:$A$113,"&gt;"&amp;A20,$E$14:$E$113,1)</f>
        <v>50</v>
      </c>
      <c r="J20" s="2">
        <f>POWER((F20/(F20+G20)),2)</f>
        <v>1</v>
      </c>
      <c r="K20" s="2">
        <f>POWER((G20/(F20+G20)),2)</f>
        <v>0</v>
      </c>
      <c r="L20" s="2">
        <f t="shared" si="1"/>
        <v>0</v>
      </c>
      <c r="M20" s="4">
        <f>POWER((H20/(H20+I20)),2)</f>
        <v>0.20299480739041179</v>
      </c>
      <c r="N20" s="4">
        <f>POWER((I20/(H20+I20)),2)</f>
        <v>0.30189590629151075</v>
      </c>
      <c r="O20" s="4">
        <f t="shared" si="2"/>
        <v>0.49510928631807749</v>
      </c>
      <c r="P20">
        <f t="shared" si="3"/>
        <v>0.49510928631807749</v>
      </c>
      <c r="Q20">
        <f t="shared" si="4"/>
        <v>48</v>
      </c>
    </row>
    <row r="21" spans="1:17" x14ac:dyDescent="0.35">
      <c r="A21">
        <v>5</v>
      </c>
      <c r="B21">
        <v>3.4</v>
      </c>
      <c r="C21">
        <v>1.5</v>
      </c>
      <c r="D21">
        <v>0.2</v>
      </c>
      <c r="E21">
        <v>0</v>
      </c>
      <c r="F21" s="2">
        <f t="shared" si="0"/>
        <v>28</v>
      </c>
      <c r="G21" s="2">
        <f>COUNTIFS($A$14:$A$113,"&lt;="&amp;A21,$E$14:$E$113,1)</f>
        <v>3</v>
      </c>
      <c r="H21" s="3">
        <f>COUNTIFS($A$14:$A$113,"&gt;"&amp;A21,$E$14:$E$113,0)</f>
        <v>22</v>
      </c>
      <c r="I21" s="3">
        <f>COUNTIFS($A$14:$A$113,"&gt;"&amp;A21,$E$14:$E$113,1)</f>
        <v>47</v>
      </c>
      <c r="J21" s="2">
        <f>POWER((F21/(F21+G21)),2)</f>
        <v>0.81581685744016641</v>
      </c>
      <c r="K21" s="2">
        <f>POWER((G21/(F21+G21)),2)</f>
        <v>9.3652445369406864E-3</v>
      </c>
      <c r="L21" s="2">
        <f t="shared" si="1"/>
        <v>0.17481789802289291</v>
      </c>
      <c r="M21" s="4">
        <f>POWER((H21/(H21+I21)),2)</f>
        <v>0.10165931526990127</v>
      </c>
      <c r="N21" s="4">
        <f>POWER((I21/(H21+I21)),2)</f>
        <v>0.46397815584961144</v>
      </c>
      <c r="O21" s="4">
        <f t="shared" si="2"/>
        <v>0.43436252888048732</v>
      </c>
      <c r="P21">
        <f t="shared" si="3"/>
        <v>0.60918042690338026</v>
      </c>
      <c r="Q21">
        <f t="shared" si="4"/>
        <v>91</v>
      </c>
    </row>
    <row r="22" spans="1:17" x14ac:dyDescent="0.35">
      <c r="A22">
        <v>4.4000000000000004</v>
      </c>
      <c r="B22">
        <v>2.9</v>
      </c>
      <c r="C22">
        <v>1.4</v>
      </c>
      <c r="D22">
        <v>0.2</v>
      </c>
      <c r="E22">
        <v>0</v>
      </c>
      <c r="F22" s="2">
        <f t="shared" si="0"/>
        <v>4</v>
      </c>
      <c r="G22" s="2">
        <f>COUNTIFS($A$14:$A$113,"&lt;="&amp;A22,$E$14:$E$113,1)</f>
        <v>0</v>
      </c>
      <c r="H22" s="3">
        <f>COUNTIFS($A$14:$A$113,"&gt;"&amp;A22,$E$14:$E$113,0)</f>
        <v>46</v>
      </c>
      <c r="I22" s="3">
        <f>COUNTIFS($A$14:$A$113,"&gt;"&amp;A22,$E$14:$E$113,1)</f>
        <v>50</v>
      </c>
      <c r="J22" s="2">
        <f>POWER((F22/(F22+G22)),2)</f>
        <v>1</v>
      </c>
      <c r="K22" s="2">
        <f>POWER((G22/(F22+G22)),2)</f>
        <v>0</v>
      </c>
      <c r="L22" s="2">
        <f t="shared" si="1"/>
        <v>0</v>
      </c>
      <c r="M22" s="4">
        <f>POWER((H22/(H22+I22)),2)</f>
        <v>0.22960069444444448</v>
      </c>
      <c r="N22" s="4">
        <f>POWER((I22/(H22+I22)),2)</f>
        <v>0.27126736111111116</v>
      </c>
      <c r="O22" s="4">
        <f t="shared" si="2"/>
        <v>0.49913194444444442</v>
      </c>
      <c r="P22">
        <f t="shared" si="3"/>
        <v>0.49913194444444442</v>
      </c>
      <c r="Q22">
        <f t="shared" si="4"/>
        <v>58</v>
      </c>
    </row>
    <row r="23" spans="1:17" x14ac:dyDescent="0.35">
      <c r="A23">
        <v>4.9000000000000004</v>
      </c>
      <c r="B23">
        <v>3.1</v>
      </c>
      <c r="C23">
        <v>1.5</v>
      </c>
      <c r="D23">
        <v>0.1</v>
      </c>
      <c r="E23">
        <v>0</v>
      </c>
      <c r="F23" s="2">
        <f t="shared" si="0"/>
        <v>20</v>
      </c>
      <c r="G23" s="2">
        <f>COUNTIFS($A$14:$A$113,"&lt;="&amp;A23,$E$14:$E$113,1)</f>
        <v>1</v>
      </c>
      <c r="H23" s="3">
        <f>COUNTIFS($A$14:$A$113,"&gt;"&amp;A23,$E$14:$E$113,0)</f>
        <v>30</v>
      </c>
      <c r="I23" s="3">
        <f>COUNTIFS($A$14:$A$113,"&gt;"&amp;A23,$E$14:$E$113,1)</f>
        <v>49</v>
      </c>
      <c r="J23" s="2">
        <f>POWER((F23/(F23+G23)),2)</f>
        <v>0.90702947845804982</v>
      </c>
      <c r="K23" s="2">
        <f>POWER((G23/(F23+G23)),2)</f>
        <v>2.2675736961451243E-3</v>
      </c>
      <c r="L23" s="2">
        <f t="shared" si="1"/>
        <v>9.0702947845805057E-2</v>
      </c>
      <c r="M23" s="4">
        <f>POWER((H23/(H23+I23)),2)</f>
        <v>0.14420765902900179</v>
      </c>
      <c r="N23" s="4">
        <f>POWER((I23/(H23+I23)),2)</f>
        <v>0.38471398814292579</v>
      </c>
      <c r="O23" s="4">
        <f t="shared" si="2"/>
        <v>0.47107835282807242</v>
      </c>
      <c r="P23">
        <f t="shared" si="3"/>
        <v>0.56178130067387744</v>
      </c>
      <c r="Q23">
        <f t="shared" si="4"/>
        <v>86</v>
      </c>
    </row>
    <row r="24" spans="1:17" x14ac:dyDescent="0.35">
      <c r="A24">
        <v>5.4</v>
      </c>
      <c r="B24">
        <v>3.7</v>
      </c>
      <c r="C24">
        <v>1.5</v>
      </c>
      <c r="D24">
        <v>0.2</v>
      </c>
      <c r="E24">
        <v>0</v>
      </c>
      <c r="F24" s="2">
        <f t="shared" si="0"/>
        <v>45</v>
      </c>
      <c r="G24" s="2">
        <f>COUNTIFS($A$14:$A$113,"&lt;="&amp;A24,$E$14:$E$113,1)</f>
        <v>6</v>
      </c>
      <c r="H24" s="3">
        <f>COUNTIFS($A$14:$A$113,"&gt;"&amp;A24,$E$14:$E$113,0)</f>
        <v>5</v>
      </c>
      <c r="I24" s="3">
        <f>COUNTIFS($A$14:$A$113,"&gt;"&amp;A24,$E$14:$E$113,1)</f>
        <v>44</v>
      </c>
      <c r="J24" s="2">
        <f>POWER((F24/(F24+G24)),2)</f>
        <v>0.7785467128027681</v>
      </c>
      <c r="K24" s="2">
        <f>POWER((G24/(F24+G24)),2)</f>
        <v>1.384083044982699E-2</v>
      </c>
      <c r="L24" s="2">
        <f t="shared" si="1"/>
        <v>0.20761245674740492</v>
      </c>
      <c r="M24" s="4">
        <f>POWER((H24/(H24+I24)),2)</f>
        <v>1.0412328196584757E-2</v>
      </c>
      <c r="N24" s="4">
        <f>POWER((I24/(H24+I24)),2)</f>
        <v>0.80633069554352355</v>
      </c>
      <c r="O24" s="4">
        <f t="shared" si="2"/>
        <v>0.18325697625989168</v>
      </c>
      <c r="P24">
        <f t="shared" si="3"/>
        <v>0.3908694330072966</v>
      </c>
      <c r="Q24">
        <f t="shared" si="4"/>
        <v>1</v>
      </c>
    </row>
    <row r="25" spans="1:17" x14ac:dyDescent="0.35">
      <c r="A25">
        <v>4.8</v>
      </c>
      <c r="B25">
        <v>3.4</v>
      </c>
      <c r="C25">
        <v>1.6</v>
      </c>
      <c r="D25">
        <v>0.2</v>
      </c>
      <c r="E25">
        <v>0</v>
      </c>
      <c r="F25" s="2">
        <f t="shared" si="0"/>
        <v>16</v>
      </c>
      <c r="G25" s="2">
        <f>COUNTIFS($A$14:$A$113,"&lt;="&amp;A25,$E$14:$E$113,1)</f>
        <v>0</v>
      </c>
      <c r="H25" s="3">
        <f>COUNTIFS($A$14:$A$113,"&gt;"&amp;A25,$E$14:$E$113,0)</f>
        <v>34</v>
      </c>
      <c r="I25" s="3">
        <f>COUNTIFS($A$14:$A$113,"&gt;"&amp;A25,$E$14:$E$113,1)</f>
        <v>50</v>
      </c>
      <c r="J25" s="2">
        <f>POWER((F25/(F25+G25)),2)</f>
        <v>1</v>
      </c>
      <c r="K25" s="2">
        <f>POWER((G25/(F25+G25)),2)</f>
        <v>0</v>
      </c>
      <c r="L25" s="2">
        <f t="shared" si="1"/>
        <v>0</v>
      </c>
      <c r="M25" s="4">
        <f>POWER((H25/(H25+I25)),2)</f>
        <v>0.16383219954648526</v>
      </c>
      <c r="N25" s="4">
        <f>POWER((I25/(H25+I25)),2)</f>
        <v>0.35430839002267572</v>
      </c>
      <c r="O25" s="4">
        <f t="shared" si="2"/>
        <v>0.48185941043083896</v>
      </c>
      <c r="P25">
        <f t="shared" si="3"/>
        <v>0.48185941043083896</v>
      </c>
      <c r="Q25">
        <f t="shared" si="4"/>
        <v>24</v>
      </c>
    </row>
    <row r="26" spans="1:17" x14ac:dyDescent="0.35">
      <c r="A26">
        <v>4.8</v>
      </c>
      <c r="B26">
        <v>3</v>
      </c>
      <c r="C26">
        <v>1.4</v>
      </c>
      <c r="D26">
        <v>0.1</v>
      </c>
      <c r="E26">
        <v>0</v>
      </c>
      <c r="F26" s="2">
        <f t="shared" si="0"/>
        <v>16</v>
      </c>
      <c r="G26" s="2">
        <f>COUNTIFS($A$14:$A$113,"&lt;="&amp;A26,$E$14:$E$113,1)</f>
        <v>0</v>
      </c>
      <c r="H26" s="3">
        <f>COUNTIFS($A$14:$A$113,"&gt;"&amp;A26,$E$14:$E$113,0)</f>
        <v>34</v>
      </c>
      <c r="I26" s="3">
        <f>COUNTIFS($A$14:$A$113,"&gt;"&amp;A26,$E$14:$E$113,1)</f>
        <v>50</v>
      </c>
      <c r="J26" s="2">
        <f>POWER((F26/(F26+G26)),2)</f>
        <v>1</v>
      </c>
      <c r="K26" s="2">
        <f>POWER((G26/(F26+G26)),2)</f>
        <v>0</v>
      </c>
      <c r="L26" s="2">
        <f t="shared" si="1"/>
        <v>0</v>
      </c>
      <c r="M26" s="4">
        <f>POWER((H26/(H26+I26)),2)</f>
        <v>0.16383219954648526</v>
      </c>
      <c r="N26" s="4">
        <f>POWER((I26/(H26+I26)),2)</f>
        <v>0.35430839002267572</v>
      </c>
      <c r="O26" s="4">
        <f t="shared" si="2"/>
        <v>0.48185941043083896</v>
      </c>
      <c r="P26">
        <f t="shared" si="3"/>
        <v>0.48185941043083896</v>
      </c>
      <c r="Q26">
        <f t="shared" si="4"/>
        <v>24</v>
      </c>
    </row>
    <row r="27" spans="1:17" x14ac:dyDescent="0.35">
      <c r="A27">
        <v>4.3</v>
      </c>
      <c r="B27">
        <v>3</v>
      </c>
      <c r="C27">
        <v>1.1000000000000001</v>
      </c>
      <c r="D27">
        <v>0.1</v>
      </c>
      <c r="E27">
        <v>0</v>
      </c>
      <c r="F27" s="2">
        <f t="shared" si="0"/>
        <v>1</v>
      </c>
      <c r="G27" s="2">
        <f>COUNTIFS($A$14:$A$113,"&lt;="&amp;A27,$E$14:$E$113,1)</f>
        <v>0</v>
      </c>
      <c r="H27" s="3">
        <f>COUNTIFS($A$14:$A$113,"&gt;"&amp;A27,$E$14:$E$113,0)</f>
        <v>49</v>
      </c>
      <c r="I27" s="3">
        <f>COUNTIFS($A$14:$A$113,"&gt;"&amp;A27,$E$14:$E$113,1)</f>
        <v>50</v>
      </c>
      <c r="J27" s="2">
        <f>POWER((F27/(F27+G27)),2)</f>
        <v>1</v>
      </c>
      <c r="K27" s="2">
        <f>POWER((G27/(F27+G27)),2)</f>
        <v>0</v>
      </c>
      <c r="L27" s="2">
        <f t="shared" si="1"/>
        <v>0</v>
      </c>
      <c r="M27" s="4">
        <f>POWER((H27/(H27+I27)),2)</f>
        <v>0.24497500255076016</v>
      </c>
      <c r="N27" s="4">
        <f>POWER((I27/(H27+I27)),2)</f>
        <v>0.25507601265177027</v>
      </c>
      <c r="O27" s="4">
        <f t="shared" si="2"/>
        <v>0.49994898479746952</v>
      </c>
      <c r="P27">
        <f t="shared" si="3"/>
        <v>0.49994898479746952</v>
      </c>
      <c r="Q27">
        <f t="shared" si="4"/>
        <v>65</v>
      </c>
    </row>
    <row r="28" spans="1:17" x14ac:dyDescent="0.35">
      <c r="A28">
        <v>5.8</v>
      </c>
      <c r="B28">
        <v>4</v>
      </c>
      <c r="C28">
        <v>1.2</v>
      </c>
      <c r="D28">
        <v>0.2</v>
      </c>
      <c r="E28">
        <v>0</v>
      </c>
      <c r="F28" s="2">
        <f t="shared" si="0"/>
        <v>50</v>
      </c>
      <c r="G28" s="2">
        <f>COUNTIFS($A$14:$A$113,"&lt;="&amp;A28,$E$14:$E$113,1)</f>
        <v>24</v>
      </c>
      <c r="H28" s="3">
        <f>COUNTIFS($A$14:$A$113,"&gt;"&amp;A28,$E$14:$E$113,0)</f>
        <v>0</v>
      </c>
      <c r="I28" s="3">
        <f>COUNTIFS($A$14:$A$113,"&gt;"&amp;A28,$E$14:$E$113,1)</f>
        <v>26</v>
      </c>
      <c r="J28" s="2">
        <f>POWER((F28/(F28+G28)),2)</f>
        <v>0.45653761869978082</v>
      </c>
      <c r="K28" s="2">
        <f>POWER((G28/(F28+G28)),2)</f>
        <v>0.10518626734842952</v>
      </c>
      <c r="L28" s="2">
        <f t="shared" si="1"/>
        <v>0.43827611395178967</v>
      </c>
      <c r="M28" s="4">
        <f>POWER((H28/(H28+I28)),2)</f>
        <v>0</v>
      </c>
      <c r="N28" s="4">
        <f>POWER((I28/(H28+I28)),2)</f>
        <v>1</v>
      </c>
      <c r="O28" s="4">
        <f t="shared" si="2"/>
        <v>0</v>
      </c>
      <c r="P28">
        <f t="shared" si="3"/>
        <v>0.43827611395178967</v>
      </c>
      <c r="Q28">
        <f t="shared" si="4"/>
        <v>7</v>
      </c>
    </row>
    <row r="29" spans="1:17" x14ac:dyDescent="0.35">
      <c r="A29">
        <v>5.7</v>
      </c>
      <c r="B29">
        <v>4.4000000000000004</v>
      </c>
      <c r="C29">
        <v>1.5</v>
      </c>
      <c r="D29">
        <v>0.4</v>
      </c>
      <c r="E29">
        <v>0</v>
      </c>
      <c r="F29" s="2">
        <f t="shared" si="0"/>
        <v>49</v>
      </c>
      <c r="G29" s="2">
        <f>COUNTIFS($A$14:$A$113,"&lt;="&amp;A29,$E$14:$E$113,1)</f>
        <v>21</v>
      </c>
      <c r="H29" s="3">
        <f>COUNTIFS($A$14:$A$113,"&gt;"&amp;A29,$E$14:$E$113,0)</f>
        <v>1</v>
      </c>
      <c r="I29" s="3">
        <f>COUNTIFS($A$14:$A$113,"&gt;"&amp;A29,$E$14:$E$113,1)</f>
        <v>29</v>
      </c>
      <c r="J29" s="2">
        <f>POWER((F29/(F29+G29)),2)</f>
        <v>0.48999999999999994</v>
      </c>
      <c r="K29" s="2">
        <f>POWER((G29/(F29+G29)),2)</f>
        <v>0.09</v>
      </c>
      <c r="L29" s="2">
        <f t="shared" si="1"/>
        <v>0.42000000000000004</v>
      </c>
      <c r="M29" s="4">
        <f>POWER((H29/(H29+I29)),2)</f>
        <v>1.1111111111111111E-3</v>
      </c>
      <c r="N29" s="4">
        <f>POWER((I29/(H29+I29)),2)</f>
        <v>0.93444444444444441</v>
      </c>
      <c r="O29" s="4">
        <f t="shared" si="2"/>
        <v>6.4444444444444526E-2</v>
      </c>
      <c r="P29">
        <f t="shared" si="3"/>
        <v>0.48444444444444457</v>
      </c>
      <c r="Q29">
        <f t="shared" si="4"/>
        <v>33</v>
      </c>
    </row>
    <row r="30" spans="1:17" x14ac:dyDescent="0.35">
      <c r="A30">
        <v>5.4</v>
      </c>
      <c r="B30">
        <v>3.9</v>
      </c>
      <c r="C30">
        <v>1.3</v>
      </c>
      <c r="D30">
        <v>0.4</v>
      </c>
      <c r="E30">
        <v>0</v>
      </c>
      <c r="F30" s="2">
        <f t="shared" si="0"/>
        <v>45</v>
      </c>
      <c r="G30" s="2">
        <f>COUNTIFS($A$14:$A$113,"&lt;="&amp;A30,$E$14:$E$113,1)</f>
        <v>6</v>
      </c>
      <c r="H30" s="3">
        <f>COUNTIFS($A$14:$A$113,"&gt;"&amp;A30,$E$14:$E$113,0)</f>
        <v>5</v>
      </c>
      <c r="I30" s="3">
        <f>COUNTIFS($A$14:$A$113,"&gt;"&amp;A30,$E$14:$E$113,1)</f>
        <v>44</v>
      </c>
      <c r="J30" s="2">
        <f>POWER((F30/(F30+G30)),2)</f>
        <v>0.7785467128027681</v>
      </c>
      <c r="K30" s="2">
        <f>POWER((G30/(F30+G30)),2)</f>
        <v>1.384083044982699E-2</v>
      </c>
      <c r="L30" s="2">
        <f t="shared" si="1"/>
        <v>0.20761245674740492</v>
      </c>
      <c r="M30" s="4">
        <f>POWER((H30/(H30+I30)),2)</f>
        <v>1.0412328196584757E-2</v>
      </c>
      <c r="N30" s="4">
        <f>POWER((I30/(H30+I30)),2)</f>
        <v>0.80633069554352355</v>
      </c>
      <c r="O30" s="4">
        <f t="shared" si="2"/>
        <v>0.18325697625989168</v>
      </c>
      <c r="P30">
        <f t="shared" si="3"/>
        <v>0.3908694330072966</v>
      </c>
      <c r="Q30">
        <f t="shared" si="4"/>
        <v>1</v>
      </c>
    </row>
    <row r="31" spans="1:17" x14ac:dyDescent="0.35">
      <c r="A31">
        <v>5.0999999999999996</v>
      </c>
      <c r="B31">
        <v>3.5</v>
      </c>
      <c r="C31">
        <v>1.4</v>
      </c>
      <c r="D31">
        <v>0.3</v>
      </c>
      <c r="E31">
        <v>0</v>
      </c>
      <c r="F31" s="2">
        <f t="shared" si="0"/>
        <v>36</v>
      </c>
      <c r="G31" s="2">
        <f>COUNTIFS($A$14:$A$113,"&lt;="&amp;A31,$E$14:$E$113,1)</f>
        <v>4</v>
      </c>
      <c r="H31" s="3">
        <f>COUNTIFS($A$14:$A$113,"&gt;"&amp;A31,$E$14:$E$113,0)</f>
        <v>14</v>
      </c>
      <c r="I31" s="3">
        <f>COUNTIFS($A$14:$A$113,"&gt;"&amp;A31,$E$14:$E$113,1)</f>
        <v>46</v>
      </c>
      <c r="J31" s="2">
        <f>POWER((F31/(F31+G31)),2)</f>
        <v>0.81</v>
      </c>
      <c r="K31" s="2">
        <f>POWER((G31/(F31+G31)),2)</f>
        <v>1.0000000000000002E-2</v>
      </c>
      <c r="L31" s="2">
        <f t="shared" si="1"/>
        <v>0.17999999999999994</v>
      </c>
      <c r="M31" s="4">
        <f>POWER((H31/(H31+I31)),2)</f>
        <v>5.4444444444444448E-2</v>
      </c>
      <c r="N31" s="4">
        <f>POWER((I31/(H31+I31)),2)</f>
        <v>0.58777777777777784</v>
      </c>
      <c r="O31" s="4">
        <f t="shared" si="2"/>
        <v>0.35777777777777775</v>
      </c>
      <c r="P31">
        <f t="shared" si="3"/>
        <v>0.53777777777777769</v>
      </c>
      <c r="Q31">
        <f t="shared" si="4"/>
        <v>77</v>
      </c>
    </row>
    <row r="32" spans="1:17" x14ac:dyDescent="0.35">
      <c r="A32">
        <v>5.7</v>
      </c>
      <c r="B32">
        <v>3.8</v>
      </c>
      <c r="C32">
        <v>1.7</v>
      </c>
      <c r="D32">
        <v>0.3</v>
      </c>
      <c r="E32">
        <v>0</v>
      </c>
      <c r="F32" s="2">
        <f t="shared" si="0"/>
        <v>49</v>
      </c>
      <c r="G32" s="2">
        <f>COUNTIFS($A$14:$A$113,"&lt;="&amp;A32,$E$14:$E$113,1)</f>
        <v>21</v>
      </c>
      <c r="H32" s="3">
        <f>COUNTIFS($A$14:$A$113,"&gt;"&amp;A32,$E$14:$E$113,0)</f>
        <v>1</v>
      </c>
      <c r="I32" s="3">
        <f>COUNTIFS($A$14:$A$113,"&gt;"&amp;A32,$E$14:$E$113,1)</f>
        <v>29</v>
      </c>
      <c r="J32" s="2">
        <f>POWER((F32/(F32+G32)),2)</f>
        <v>0.48999999999999994</v>
      </c>
      <c r="K32" s="2">
        <f>POWER((G32/(F32+G32)),2)</f>
        <v>0.09</v>
      </c>
      <c r="L32" s="2">
        <f t="shared" si="1"/>
        <v>0.42000000000000004</v>
      </c>
      <c r="M32" s="4">
        <f>POWER((H32/(H32+I32)),2)</f>
        <v>1.1111111111111111E-3</v>
      </c>
      <c r="N32" s="4">
        <f>POWER((I32/(H32+I32)),2)</f>
        <v>0.93444444444444441</v>
      </c>
      <c r="O32" s="4">
        <f t="shared" si="2"/>
        <v>6.4444444444444526E-2</v>
      </c>
      <c r="P32">
        <f t="shared" si="3"/>
        <v>0.48444444444444457</v>
      </c>
      <c r="Q32">
        <f t="shared" si="4"/>
        <v>33</v>
      </c>
    </row>
    <row r="33" spans="1:17" x14ac:dyDescent="0.35">
      <c r="A33">
        <v>5.0999999999999996</v>
      </c>
      <c r="B33">
        <v>3.8</v>
      </c>
      <c r="C33">
        <v>1.5</v>
      </c>
      <c r="D33">
        <v>0.3</v>
      </c>
      <c r="E33">
        <v>0</v>
      </c>
      <c r="F33" s="2">
        <f t="shared" si="0"/>
        <v>36</v>
      </c>
      <c r="G33" s="2">
        <f>COUNTIFS($A$14:$A$113,"&lt;="&amp;A33,$E$14:$E$113,1)</f>
        <v>4</v>
      </c>
      <c r="H33" s="3">
        <f>COUNTIFS($A$14:$A$113,"&gt;"&amp;A33,$E$14:$E$113,0)</f>
        <v>14</v>
      </c>
      <c r="I33" s="3">
        <f>COUNTIFS($A$14:$A$113,"&gt;"&amp;A33,$E$14:$E$113,1)</f>
        <v>46</v>
      </c>
      <c r="J33" s="2">
        <f>POWER((F33/(F33+G33)),2)</f>
        <v>0.81</v>
      </c>
      <c r="K33" s="2">
        <f>POWER((G33/(F33+G33)),2)</f>
        <v>1.0000000000000002E-2</v>
      </c>
      <c r="L33" s="2">
        <f t="shared" si="1"/>
        <v>0.17999999999999994</v>
      </c>
      <c r="M33" s="4">
        <f>POWER((H33/(H33+I33)),2)</f>
        <v>5.4444444444444448E-2</v>
      </c>
      <c r="N33" s="4">
        <f>POWER((I33/(H33+I33)),2)</f>
        <v>0.58777777777777784</v>
      </c>
      <c r="O33" s="4">
        <f t="shared" si="2"/>
        <v>0.35777777777777775</v>
      </c>
      <c r="P33">
        <f t="shared" si="3"/>
        <v>0.53777777777777769</v>
      </c>
      <c r="Q33">
        <f t="shared" si="4"/>
        <v>77</v>
      </c>
    </row>
    <row r="34" spans="1:17" x14ac:dyDescent="0.35">
      <c r="A34">
        <v>5.4</v>
      </c>
      <c r="B34">
        <v>3.4</v>
      </c>
      <c r="C34">
        <v>1.7</v>
      </c>
      <c r="D34">
        <v>0.2</v>
      </c>
      <c r="E34">
        <v>0</v>
      </c>
      <c r="F34" s="2">
        <f t="shared" si="0"/>
        <v>45</v>
      </c>
      <c r="G34" s="2">
        <f>COUNTIFS($A$14:$A$113,"&lt;="&amp;A34,$E$14:$E$113,1)</f>
        <v>6</v>
      </c>
      <c r="H34" s="3">
        <f>COUNTIFS($A$14:$A$113,"&gt;"&amp;A34,$E$14:$E$113,0)</f>
        <v>5</v>
      </c>
      <c r="I34" s="3">
        <f>COUNTIFS($A$14:$A$113,"&gt;"&amp;A34,$E$14:$E$113,1)</f>
        <v>44</v>
      </c>
      <c r="J34" s="2">
        <f>POWER((F34/(F34+G34)),2)</f>
        <v>0.7785467128027681</v>
      </c>
      <c r="K34" s="2">
        <f>POWER((G34/(F34+G34)),2)</f>
        <v>1.384083044982699E-2</v>
      </c>
      <c r="L34" s="2">
        <f t="shared" si="1"/>
        <v>0.20761245674740492</v>
      </c>
      <c r="M34" s="4">
        <f>POWER((H34/(H34+I34)),2)</f>
        <v>1.0412328196584757E-2</v>
      </c>
      <c r="N34" s="4">
        <f>POWER((I34/(H34+I34)),2)</f>
        <v>0.80633069554352355</v>
      </c>
      <c r="O34" s="4">
        <f t="shared" si="2"/>
        <v>0.18325697625989168</v>
      </c>
      <c r="P34">
        <f t="shared" si="3"/>
        <v>0.3908694330072966</v>
      </c>
      <c r="Q34">
        <f t="shared" si="4"/>
        <v>1</v>
      </c>
    </row>
    <row r="35" spans="1:17" x14ac:dyDescent="0.35">
      <c r="A35">
        <v>5.0999999999999996</v>
      </c>
      <c r="B35">
        <v>3.7</v>
      </c>
      <c r="C35">
        <v>1.5</v>
      </c>
      <c r="D35">
        <v>0.4</v>
      </c>
      <c r="E35">
        <v>0</v>
      </c>
      <c r="F35" s="2">
        <f t="shared" si="0"/>
        <v>36</v>
      </c>
      <c r="G35" s="2">
        <f>COUNTIFS($A$14:$A$113,"&lt;="&amp;A35,$E$14:$E$113,1)</f>
        <v>4</v>
      </c>
      <c r="H35" s="3">
        <f>COUNTIFS($A$14:$A$113,"&gt;"&amp;A35,$E$14:$E$113,0)</f>
        <v>14</v>
      </c>
      <c r="I35" s="3">
        <f>COUNTIFS($A$14:$A$113,"&gt;"&amp;A35,$E$14:$E$113,1)</f>
        <v>46</v>
      </c>
      <c r="J35" s="2">
        <f>POWER((F35/(F35+G35)),2)</f>
        <v>0.81</v>
      </c>
      <c r="K35" s="2">
        <f>POWER((G35/(F35+G35)),2)</f>
        <v>1.0000000000000002E-2</v>
      </c>
      <c r="L35" s="2">
        <f t="shared" si="1"/>
        <v>0.17999999999999994</v>
      </c>
      <c r="M35" s="4">
        <f>POWER((H35/(H35+I35)),2)</f>
        <v>5.4444444444444448E-2</v>
      </c>
      <c r="N35" s="4">
        <f>POWER((I35/(H35+I35)),2)</f>
        <v>0.58777777777777784</v>
      </c>
      <c r="O35" s="4">
        <f t="shared" si="2"/>
        <v>0.35777777777777775</v>
      </c>
      <c r="P35">
        <f t="shared" si="3"/>
        <v>0.53777777777777769</v>
      </c>
      <c r="Q35">
        <f t="shared" si="4"/>
        <v>77</v>
      </c>
    </row>
    <row r="36" spans="1:17" x14ac:dyDescent="0.35">
      <c r="A36">
        <v>4.5999999999999996</v>
      </c>
      <c r="B36">
        <v>3.6</v>
      </c>
      <c r="C36">
        <v>1</v>
      </c>
      <c r="D36">
        <v>0.2</v>
      </c>
      <c r="E36">
        <v>0</v>
      </c>
      <c r="F36" s="2">
        <f t="shared" si="0"/>
        <v>9</v>
      </c>
      <c r="G36" s="2">
        <f>COUNTIFS($A$14:$A$113,"&lt;="&amp;A36,$E$14:$E$113,1)</f>
        <v>0</v>
      </c>
      <c r="H36" s="3">
        <f>COUNTIFS($A$14:$A$113,"&gt;"&amp;A36,$E$14:$E$113,0)</f>
        <v>41</v>
      </c>
      <c r="I36" s="3">
        <f>COUNTIFS($A$14:$A$113,"&gt;"&amp;A36,$E$14:$E$113,1)</f>
        <v>50</v>
      </c>
      <c r="J36" s="2">
        <f>POWER((F36/(F36+G36)),2)</f>
        <v>1</v>
      </c>
      <c r="K36" s="2">
        <f>POWER((G36/(F36+G36)),2)</f>
        <v>0</v>
      </c>
      <c r="L36" s="2">
        <f t="shared" si="1"/>
        <v>0</v>
      </c>
      <c r="M36" s="4">
        <f>POWER((H36/(H36+I36)),2)</f>
        <v>0.20299480739041179</v>
      </c>
      <c r="N36" s="4">
        <f>POWER((I36/(H36+I36)),2)</f>
        <v>0.30189590629151075</v>
      </c>
      <c r="O36" s="4">
        <f t="shared" si="2"/>
        <v>0.49510928631807749</v>
      </c>
      <c r="P36">
        <f t="shared" si="3"/>
        <v>0.49510928631807749</v>
      </c>
      <c r="Q36">
        <f t="shared" si="4"/>
        <v>48</v>
      </c>
    </row>
    <row r="37" spans="1:17" x14ac:dyDescent="0.35">
      <c r="A37">
        <v>5.0999999999999996</v>
      </c>
      <c r="B37">
        <v>3.3</v>
      </c>
      <c r="C37">
        <v>1.7</v>
      </c>
      <c r="D37">
        <v>0.5</v>
      </c>
      <c r="E37">
        <v>0</v>
      </c>
      <c r="F37" s="2">
        <f t="shared" si="0"/>
        <v>36</v>
      </c>
      <c r="G37" s="2">
        <f>COUNTIFS($A$14:$A$113,"&lt;="&amp;A37,$E$14:$E$113,1)</f>
        <v>4</v>
      </c>
      <c r="H37" s="3">
        <f>COUNTIFS($A$14:$A$113,"&gt;"&amp;A37,$E$14:$E$113,0)</f>
        <v>14</v>
      </c>
      <c r="I37" s="3">
        <f>COUNTIFS($A$14:$A$113,"&gt;"&amp;A37,$E$14:$E$113,1)</f>
        <v>46</v>
      </c>
      <c r="J37" s="2">
        <f>POWER((F37/(F37+G37)),2)</f>
        <v>0.81</v>
      </c>
      <c r="K37" s="2">
        <f>POWER((G37/(F37+G37)),2)</f>
        <v>1.0000000000000002E-2</v>
      </c>
      <c r="L37" s="2">
        <f t="shared" si="1"/>
        <v>0.17999999999999994</v>
      </c>
      <c r="M37" s="4">
        <f>POWER((H37/(H37+I37)),2)</f>
        <v>5.4444444444444448E-2</v>
      </c>
      <c r="N37" s="4">
        <f>POWER((I37/(H37+I37)),2)</f>
        <v>0.58777777777777784</v>
      </c>
      <c r="O37" s="4">
        <f t="shared" si="2"/>
        <v>0.35777777777777775</v>
      </c>
      <c r="P37">
        <f t="shared" si="3"/>
        <v>0.53777777777777769</v>
      </c>
      <c r="Q37">
        <f t="shared" si="4"/>
        <v>77</v>
      </c>
    </row>
    <row r="38" spans="1:17" x14ac:dyDescent="0.35">
      <c r="A38">
        <v>4.8</v>
      </c>
      <c r="B38">
        <v>3.4</v>
      </c>
      <c r="C38">
        <v>1.9</v>
      </c>
      <c r="D38">
        <v>0.2</v>
      </c>
      <c r="E38">
        <v>0</v>
      </c>
      <c r="F38" s="2">
        <f t="shared" si="0"/>
        <v>16</v>
      </c>
      <c r="G38" s="2">
        <f>COUNTIFS($A$14:$A$113,"&lt;="&amp;A38,$E$14:$E$113,1)</f>
        <v>0</v>
      </c>
      <c r="H38" s="3">
        <f>COUNTIFS($A$14:$A$113,"&gt;"&amp;A38,$E$14:$E$113,0)</f>
        <v>34</v>
      </c>
      <c r="I38" s="3">
        <f>COUNTIFS($A$14:$A$113,"&gt;"&amp;A38,$E$14:$E$113,1)</f>
        <v>50</v>
      </c>
      <c r="J38" s="2">
        <f>POWER((F38/(F38+G38)),2)</f>
        <v>1</v>
      </c>
      <c r="K38" s="2">
        <f>POWER((G38/(F38+G38)),2)</f>
        <v>0</v>
      </c>
      <c r="L38" s="2">
        <f t="shared" si="1"/>
        <v>0</v>
      </c>
      <c r="M38" s="4">
        <f>POWER((H38/(H38+I38)),2)</f>
        <v>0.16383219954648526</v>
      </c>
      <c r="N38" s="4">
        <f>POWER((I38/(H38+I38)),2)</f>
        <v>0.35430839002267572</v>
      </c>
      <c r="O38" s="4">
        <f t="shared" si="2"/>
        <v>0.48185941043083896</v>
      </c>
      <c r="P38">
        <f t="shared" si="3"/>
        <v>0.48185941043083896</v>
      </c>
      <c r="Q38">
        <f t="shared" si="4"/>
        <v>24</v>
      </c>
    </row>
    <row r="39" spans="1:17" x14ac:dyDescent="0.35">
      <c r="A39">
        <v>5</v>
      </c>
      <c r="B39">
        <v>3</v>
      </c>
      <c r="C39">
        <v>1.6</v>
      </c>
      <c r="D39">
        <v>0.2</v>
      </c>
      <c r="E39">
        <v>0</v>
      </c>
      <c r="F39" s="2">
        <f t="shared" si="0"/>
        <v>28</v>
      </c>
      <c r="G39" s="2">
        <f>COUNTIFS($A$14:$A$113,"&lt;="&amp;A39,$E$14:$E$113,1)</f>
        <v>3</v>
      </c>
      <c r="H39" s="3">
        <f>COUNTIFS($A$14:$A$113,"&gt;"&amp;A39,$E$14:$E$113,0)</f>
        <v>22</v>
      </c>
      <c r="I39" s="3">
        <f>COUNTIFS($A$14:$A$113,"&gt;"&amp;A39,$E$14:$E$113,1)</f>
        <v>47</v>
      </c>
      <c r="J39" s="2">
        <f>POWER((F39/(F39+G39)),2)</f>
        <v>0.81581685744016641</v>
      </c>
      <c r="K39" s="2">
        <f>POWER((G39/(F39+G39)),2)</f>
        <v>9.3652445369406864E-3</v>
      </c>
      <c r="L39" s="2">
        <f t="shared" si="1"/>
        <v>0.17481789802289291</v>
      </c>
      <c r="M39" s="4">
        <f>POWER((H39/(H39+I39)),2)</f>
        <v>0.10165931526990127</v>
      </c>
      <c r="N39" s="4">
        <f>POWER((I39/(H39+I39)),2)</f>
        <v>0.46397815584961144</v>
      </c>
      <c r="O39" s="4">
        <f t="shared" si="2"/>
        <v>0.43436252888048732</v>
      </c>
      <c r="P39">
        <f t="shared" si="3"/>
        <v>0.60918042690338026</v>
      </c>
      <c r="Q39">
        <f t="shared" si="4"/>
        <v>91</v>
      </c>
    </row>
    <row r="40" spans="1:17" x14ac:dyDescent="0.35">
      <c r="A40">
        <v>5</v>
      </c>
      <c r="B40">
        <v>3.4</v>
      </c>
      <c r="C40">
        <v>1.6</v>
      </c>
      <c r="D40">
        <v>0.4</v>
      </c>
      <c r="E40">
        <v>0</v>
      </c>
      <c r="F40" s="2">
        <f t="shared" si="0"/>
        <v>28</v>
      </c>
      <c r="G40" s="2">
        <f>COUNTIFS($A$14:$A$113,"&lt;="&amp;A40,$E$14:$E$113,1)</f>
        <v>3</v>
      </c>
      <c r="H40" s="3">
        <f>COUNTIFS($A$14:$A$113,"&gt;"&amp;A40,$E$14:$E$113,0)</f>
        <v>22</v>
      </c>
      <c r="I40" s="3">
        <f>COUNTIFS($A$14:$A$113,"&gt;"&amp;A40,$E$14:$E$113,1)</f>
        <v>47</v>
      </c>
      <c r="J40" s="2">
        <f>POWER((F40/(F40+G40)),2)</f>
        <v>0.81581685744016641</v>
      </c>
      <c r="K40" s="2">
        <f>POWER((G40/(F40+G40)),2)</f>
        <v>9.3652445369406864E-3</v>
      </c>
      <c r="L40" s="2">
        <f t="shared" si="1"/>
        <v>0.17481789802289291</v>
      </c>
      <c r="M40" s="4">
        <f>POWER((H40/(H40+I40)),2)</f>
        <v>0.10165931526990127</v>
      </c>
      <c r="N40" s="4">
        <f>POWER((I40/(H40+I40)),2)</f>
        <v>0.46397815584961144</v>
      </c>
      <c r="O40" s="4">
        <f t="shared" si="2"/>
        <v>0.43436252888048732</v>
      </c>
      <c r="P40">
        <f t="shared" si="3"/>
        <v>0.60918042690338026</v>
      </c>
      <c r="Q40">
        <f t="shared" si="4"/>
        <v>91</v>
      </c>
    </row>
    <row r="41" spans="1:17" x14ac:dyDescent="0.35">
      <c r="A41">
        <v>5.2</v>
      </c>
      <c r="B41">
        <v>3.5</v>
      </c>
      <c r="C41">
        <v>1.5</v>
      </c>
      <c r="D41">
        <v>0.2</v>
      </c>
      <c r="E41">
        <v>0</v>
      </c>
      <c r="F41" s="2">
        <f t="shared" si="0"/>
        <v>39</v>
      </c>
      <c r="G41" s="2">
        <f>COUNTIFS($A$14:$A$113,"&lt;="&amp;A41,$E$14:$E$113,1)</f>
        <v>5</v>
      </c>
      <c r="H41" s="3">
        <f>COUNTIFS($A$14:$A$113,"&gt;"&amp;A41,$E$14:$E$113,0)</f>
        <v>11</v>
      </c>
      <c r="I41" s="3">
        <f>COUNTIFS($A$14:$A$113,"&gt;"&amp;A41,$E$14:$E$113,1)</f>
        <v>45</v>
      </c>
      <c r="J41" s="2">
        <f>POWER((F41/(F41+G41)),2)</f>
        <v>0.78564049586776863</v>
      </c>
      <c r="K41" s="2">
        <f>POWER((G41/(F41+G41)),2)</f>
        <v>1.2913223140495866E-2</v>
      </c>
      <c r="L41" s="2">
        <f t="shared" si="1"/>
        <v>0.2014462809917355</v>
      </c>
      <c r="M41" s="4">
        <f>POWER((H41/(H41+I41)),2)</f>
        <v>3.8584183673469385E-2</v>
      </c>
      <c r="N41" s="4">
        <f>POWER((I41/(H41+I41)),2)</f>
        <v>0.64572704081632659</v>
      </c>
      <c r="O41" s="4">
        <f t="shared" si="2"/>
        <v>0.31568877551020402</v>
      </c>
      <c r="P41">
        <f t="shared" si="3"/>
        <v>0.51713505650193947</v>
      </c>
      <c r="Q41">
        <f t="shared" si="4"/>
        <v>68</v>
      </c>
    </row>
    <row r="42" spans="1:17" x14ac:dyDescent="0.35">
      <c r="A42">
        <v>5.2</v>
      </c>
      <c r="B42">
        <v>3.4</v>
      </c>
      <c r="C42">
        <v>1.4</v>
      </c>
      <c r="D42">
        <v>0.2</v>
      </c>
      <c r="E42">
        <v>0</v>
      </c>
      <c r="F42" s="2">
        <f t="shared" si="0"/>
        <v>39</v>
      </c>
      <c r="G42" s="2">
        <f>COUNTIFS($A$14:$A$113,"&lt;="&amp;A42,$E$14:$E$113,1)</f>
        <v>5</v>
      </c>
      <c r="H42" s="3">
        <f>COUNTIFS($A$14:$A$113,"&gt;"&amp;A42,$E$14:$E$113,0)</f>
        <v>11</v>
      </c>
      <c r="I42" s="3">
        <f>COUNTIFS($A$14:$A$113,"&gt;"&amp;A42,$E$14:$E$113,1)</f>
        <v>45</v>
      </c>
      <c r="J42" s="2">
        <f>POWER((F42/(F42+G42)),2)</f>
        <v>0.78564049586776863</v>
      </c>
      <c r="K42" s="2">
        <f>POWER((G42/(F42+G42)),2)</f>
        <v>1.2913223140495866E-2</v>
      </c>
      <c r="L42" s="2">
        <f t="shared" si="1"/>
        <v>0.2014462809917355</v>
      </c>
      <c r="M42" s="4">
        <f>POWER((H42/(H42+I42)),2)</f>
        <v>3.8584183673469385E-2</v>
      </c>
      <c r="N42" s="4">
        <f>POWER((I42/(H42+I42)),2)</f>
        <v>0.64572704081632659</v>
      </c>
      <c r="O42" s="4">
        <f t="shared" si="2"/>
        <v>0.31568877551020402</v>
      </c>
      <c r="P42">
        <f t="shared" si="3"/>
        <v>0.51713505650193947</v>
      </c>
      <c r="Q42">
        <f t="shared" si="4"/>
        <v>68</v>
      </c>
    </row>
    <row r="43" spans="1:17" x14ac:dyDescent="0.35">
      <c r="A43">
        <v>4.7</v>
      </c>
      <c r="B43">
        <v>3.2</v>
      </c>
      <c r="C43">
        <v>1.6</v>
      </c>
      <c r="D43">
        <v>0.2</v>
      </c>
      <c r="E43">
        <v>0</v>
      </c>
      <c r="F43" s="2">
        <f t="shared" si="0"/>
        <v>11</v>
      </c>
      <c r="G43" s="2">
        <f>COUNTIFS($A$14:$A$113,"&lt;="&amp;A43,$E$14:$E$113,1)</f>
        <v>0</v>
      </c>
      <c r="H43" s="3">
        <f>COUNTIFS($A$14:$A$113,"&gt;"&amp;A43,$E$14:$E$113,0)</f>
        <v>39</v>
      </c>
      <c r="I43" s="3">
        <f>COUNTIFS($A$14:$A$113,"&gt;"&amp;A43,$E$14:$E$113,1)</f>
        <v>50</v>
      </c>
      <c r="J43" s="2">
        <f>POWER((F43/(F43+G43)),2)</f>
        <v>1</v>
      </c>
      <c r="K43" s="2">
        <f>POWER((G43/(F43+G43)),2)</f>
        <v>0</v>
      </c>
      <c r="L43" s="2">
        <f t="shared" si="1"/>
        <v>0</v>
      </c>
      <c r="M43" s="4">
        <f>POWER((H43/(H43+I43)),2)</f>
        <v>0.19202120944325213</v>
      </c>
      <c r="N43" s="4">
        <f>POWER((I43/(H43+I43)),2)</f>
        <v>0.31561671506122968</v>
      </c>
      <c r="O43" s="4">
        <f t="shared" si="2"/>
        <v>0.49236207549551825</v>
      </c>
      <c r="P43">
        <f t="shared" si="3"/>
        <v>0.49236207549551825</v>
      </c>
      <c r="Q43">
        <f t="shared" si="4"/>
        <v>45</v>
      </c>
    </row>
    <row r="44" spans="1:17" x14ac:dyDescent="0.35">
      <c r="A44">
        <v>4.8</v>
      </c>
      <c r="B44">
        <v>3.1</v>
      </c>
      <c r="C44">
        <v>1.6</v>
      </c>
      <c r="D44">
        <v>0.2</v>
      </c>
      <c r="E44">
        <v>0</v>
      </c>
      <c r="F44" s="2">
        <f t="shared" si="0"/>
        <v>16</v>
      </c>
      <c r="G44" s="2">
        <f>COUNTIFS($A$14:$A$113,"&lt;="&amp;A44,$E$14:$E$113,1)</f>
        <v>0</v>
      </c>
      <c r="H44" s="3">
        <f>COUNTIFS($A$14:$A$113,"&gt;"&amp;A44,$E$14:$E$113,0)</f>
        <v>34</v>
      </c>
      <c r="I44" s="3">
        <f>COUNTIFS($A$14:$A$113,"&gt;"&amp;A44,$E$14:$E$113,1)</f>
        <v>50</v>
      </c>
      <c r="J44" s="2">
        <f>POWER((F44/(F44+G44)),2)</f>
        <v>1</v>
      </c>
      <c r="K44" s="2">
        <f>POWER((G44/(F44+G44)),2)</f>
        <v>0</v>
      </c>
      <c r="L44" s="2">
        <f t="shared" si="1"/>
        <v>0</v>
      </c>
      <c r="M44" s="4">
        <f>POWER((H44/(H44+I44)),2)</f>
        <v>0.16383219954648526</v>
      </c>
      <c r="N44" s="4">
        <f>POWER((I44/(H44+I44)),2)</f>
        <v>0.35430839002267572</v>
      </c>
      <c r="O44" s="4">
        <f t="shared" si="2"/>
        <v>0.48185941043083896</v>
      </c>
      <c r="P44">
        <f t="shared" si="3"/>
        <v>0.48185941043083896</v>
      </c>
      <c r="Q44">
        <f t="shared" si="4"/>
        <v>24</v>
      </c>
    </row>
    <row r="45" spans="1:17" x14ac:dyDescent="0.35">
      <c r="A45">
        <v>5.4</v>
      </c>
      <c r="B45">
        <v>3.4</v>
      </c>
      <c r="C45">
        <v>1.5</v>
      </c>
      <c r="D45">
        <v>0.4</v>
      </c>
      <c r="E45">
        <v>0</v>
      </c>
      <c r="F45" s="2">
        <f t="shared" si="0"/>
        <v>45</v>
      </c>
      <c r="G45" s="2">
        <f>COUNTIFS($A$14:$A$113,"&lt;="&amp;A45,$E$14:$E$113,1)</f>
        <v>6</v>
      </c>
      <c r="H45" s="3">
        <f>COUNTIFS($A$14:$A$113,"&gt;"&amp;A45,$E$14:$E$113,0)</f>
        <v>5</v>
      </c>
      <c r="I45" s="3">
        <f>COUNTIFS($A$14:$A$113,"&gt;"&amp;A45,$E$14:$E$113,1)</f>
        <v>44</v>
      </c>
      <c r="J45" s="2">
        <f>POWER((F45/(F45+G45)),2)</f>
        <v>0.7785467128027681</v>
      </c>
      <c r="K45" s="2">
        <f>POWER((G45/(F45+G45)),2)</f>
        <v>1.384083044982699E-2</v>
      </c>
      <c r="L45" s="2">
        <f t="shared" si="1"/>
        <v>0.20761245674740492</v>
      </c>
      <c r="M45" s="4">
        <f>POWER((H45/(H45+I45)),2)</f>
        <v>1.0412328196584757E-2</v>
      </c>
      <c r="N45" s="4">
        <f>POWER((I45/(H45+I45)),2)</f>
        <v>0.80633069554352355</v>
      </c>
      <c r="O45" s="4">
        <f t="shared" si="2"/>
        <v>0.18325697625989168</v>
      </c>
      <c r="P45">
        <f t="shared" si="3"/>
        <v>0.3908694330072966</v>
      </c>
      <c r="Q45">
        <f t="shared" si="4"/>
        <v>1</v>
      </c>
    </row>
    <row r="46" spans="1:17" x14ac:dyDescent="0.35">
      <c r="A46">
        <v>5.2</v>
      </c>
      <c r="B46">
        <v>4.0999999999999996</v>
      </c>
      <c r="C46">
        <v>1.5</v>
      </c>
      <c r="D46">
        <v>0.1</v>
      </c>
      <c r="E46">
        <v>0</v>
      </c>
      <c r="F46" s="2">
        <f t="shared" si="0"/>
        <v>39</v>
      </c>
      <c r="G46" s="2">
        <f>COUNTIFS($A$14:$A$113,"&lt;="&amp;A46,$E$14:$E$113,1)</f>
        <v>5</v>
      </c>
      <c r="H46" s="3">
        <f>COUNTIFS($A$14:$A$113,"&gt;"&amp;A46,$E$14:$E$113,0)</f>
        <v>11</v>
      </c>
      <c r="I46" s="3">
        <f>COUNTIFS($A$14:$A$113,"&gt;"&amp;A46,$E$14:$E$113,1)</f>
        <v>45</v>
      </c>
      <c r="J46" s="2">
        <f>POWER((F46/(F46+G46)),2)</f>
        <v>0.78564049586776863</v>
      </c>
      <c r="K46" s="2">
        <f>POWER((G46/(F46+G46)),2)</f>
        <v>1.2913223140495866E-2</v>
      </c>
      <c r="L46" s="2">
        <f t="shared" si="1"/>
        <v>0.2014462809917355</v>
      </c>
      <c r="M46" s="4">
        <f>POWER((H46/(H46+I46)),2)</f>
        <v>3.8584183673469385E-2</v>
      </c>
      <c r="N46" s="4">
        <f>POWER((I46/(H46+I46)),2)</f>
        <v>0.64572704081632659</v>
      </c>
      <c r="O46" s="4">
        <f t="shared" si="2"/>
        <v>0.31568877551020402</v>
      </c>
      <c r="P46">
        <f t="shared" si="3"/>
        <v>0.51713505650193947</v>
      </c>
      <c r="Q46">
        <f t="shared" si="4"/>
        <v>68</v>
      </c>
    </row>
    <row r="47" spans="1:17" x14ac:dyDescent="0.35">
      <c r="A47">
        <v>5.5</v>
      </c>
      <c r="B47">
        <v>4.2</v>
      </c>
      <c r="C47">
        <v>1.4</v>
      </c>
      <c r="D47">
        <v>0.2</v>
      </c>
      <c r="E47">
        <v>0</v>
      </c>
      <c r="F47" s="2">
        <f t="shared" si="0"/>
        <v>47</v>
      </c>
      <c r="G47" s="2">
        <f>COUNTIFS($A$14:$A$113,"&lt;="&amp;A47,$E$14:$E$113,1)</f>
        <v>11</v>
      </c>
      <c r="H47" s="3">
        <f>COUNTIFS($A$14:$A$113,"&gt;"&amp;A47,$E$14:$E$113,0)</f>
        <v>3</v>
      </c>
      <c r="I47" s="3">
        <f>COUNTIFS($A$14:$A$113,"&gt;"&amp;A47,$E$14:$E$113,1)</f>
        <v>39</v>
      </c>
      <c r="J47" s="2">
        <f>POWER((F47/(F47+G47)),2)</f>
        <v>0.6566587395957193</v>
      </c>
      <c r="K47" s="2">
        <f>POWER((G47/(F47+G47)),2)</f>
        <v>3.5969084423305583E-2</v>
      </c>
      <c r="L47" s="2">
        <f t="shared" si="1"/>
        <v>0.3073721759809751</v>
      </c>
      <c r="M47" s="4">
        <f>POWER((H47/(H47+I47)),2)</f>
        <v>5.1020408163265302E-3</v>
      </c>
      <c r="N47" s="4">
        <f>POWER((I47/(H47+I47)),2)</f>
        <v>0.86224489795918369</v>
      </c>
      <c r="O47" s="4">
        <f t="shared" si="2"/>
        <v>0.13265306122448983</v>
      </c>
      <c r="P47">
        <f t="shared" si="3"/>
        <v>0.44002523720546494</v>
      </c>
      <c r="Q47">
        <f t="shared" si="4"/>
        <v>11</v>
      </c>
    </row>
    <row r="48" spans="1:17" x14ac:dyDescent="0.35">
      <c r="A48">
        <v>4.9000000000000004</v>
      </c>
      <c r="B48">
        <v>3.1</v>
      </c>
      <c r="C48">
        <v>1.5</v>
      </c>
      <c r="D48">
        <v>0.2</v>
      </c>
      <c r="E48">
        <v>0</v>
      </c>
      <c r="F48" s="2">
        <f t="shared" si="0"/>
        <v>20</v>
      </c>
      <c r="G48" s="2">
        <f>COUNTIFS($A$14:$A$113,"&lt;="&amp;A48,$E$14:$E$113,1)</f>
        <v>1</v>
      </c>
      <c r="H48" s="3">
        <f>COUNTIFS($A$14:$A$113,"&gt;"&amp;A48,$E$14:$E$113,0)</f>
        <v>30</v>
      </c>
      <c r="I48" s="3">
        <f>COUNTIFS($A$14:$A$113,"&gt;"&amp;A48,$E$14:$E$113,1)</f>
        <v>49</v>
      </c>
      <c r="J48" s="2">
        <f>POWER((F48/(F48+G48)),2)</f>
        <v>0.90702947845804982</v>
      </c>
      <c r="K48" s="2">
        <f>POWER((G48/(F48+G48)),2)</f>
        <v>2.2675736961451243E-3</v>
      </c>
      <c r="L48" s="2">
        <f t="shared" si="1"/>
        <v>9.0702947845805057E-2</v>
      </c>
      <c r="M48" s="4">
        <f>POWER((H48/(H48+I48)),2)</f>
        <v>0.14420765902900179</v>
      </c>
      <c r="N48" s="4">
        <f>POWER((I48/(H48+I48)),2)</f>
        <v>0.38471398814292579</v>
      </c>
      <c r="O48" s="4">
        <f t="shared" si="2"/>
        <v>0.47107835282807242</v>
      </c>
      <c r="P48">
        <f t="shared" si="3"/>
        <v>0.56178130067387744</v>
      </c>
      <c r="Q48">
        <f t="shared" si="4"/>
        <v>86</v>
      </c>
    </row>
    <row r="49" spans="1:17" x14ac:dyDescent="0.35">
      <c r="A49">
        <v>5</v>
      </c>
      <c r="B49">
        <v>3.2</v>
      </c>
      <c r="C49">
        <v>1.2</v>
      </c>
      <c r="D49">
        <v>0.2</v>
      </c>
      <c r="E49">
        <v>0</v>
      </c>
      <c r="F49" s="2">
        <f t="shared" si="0"/>
        <v>28</v>
      </c>
      <c r="G49" s="2">
        <f>COUNTIFS($A$14:$A$113,"&lt;="&amp;A49,$E$14:$E$113,1)</f>
        <v>3</v>
      </c>
      <c r="H49" s="3">
        <f>COUNTIFS($A$14:$A$113,"&gt;"&amp;A49,$E$14:$E$113,0)</f>
        <v>22</v>
      </c>
      <c r="I49" s="3">
        <f>COUNTIFS($A$14:$A$113,"&gt;"&amp;A49,$E$14:$E$113,1)</f>
        <v>47</v>
      </c>
      <c r="J49" s="2">
        <f>POWER((F49/(F49+G49)),2)</f>
        <v>0.81581685744016641</v>
      </c>
      <c r="K49" s="2">
        <f>POWER((G49/(F49+G49)),2)</f>
        <v>9.3652445369406864E-3</v>
      </c>
      <c r="L49" s="2">
        <f t="shared" si="1"/>
        <v>0.17481789802289291</v>
      </c>
      <c r="M49" s="4">
        <f>POWER((H49/(H49+I49)),2)</f>
        <v>0.10165931526990127</v>
      </c>
      <c r="N49" s="4">
        <f>POWER((I49/(H49+I49)),2)</f>
        <v>0.46397815584961144</v>
      </c>
      <c r="O49" s="4">
        <f t="shared" si="2"/>
        <v>0.43436252888048732</v>
      </c>
      <c r="P49">
        <f t="shared" si="3"/>
        <v>0.60918042690338026</v>
      </c>
      <c r="Q49">
        <f t="shared" si="4"/>
        <v>91</v>
      </c>
    </row>
    <row r="50" spans="1:17" x14ac:dyDescent="0.35">
      <c r="A50">
        <v>5.5</v>
      </c>
      <c r="B50">
        <v>3.5</v>
      </c>
      <c r="C50">
        <v>1.3</v>
      </c>
      <c r="D50">
        <v>0.2</v>
      </c>
      <c r="E50">
        <v>0</v>
      </c>
      <c r="F50" s="2">
        <f t="shared" si="0"/>
        <v>47</v>
      </c>
      <c r="G50" s="2">
        <f>COUNTIFS($A$14:$A$113,"&lt;="&amp;A50,$E$14:$E$113,1)</f>
        <v>11</v>
      </c>
      <c r="H50" s="3">
        <f>COUNTIFS($A$14:$A$113,"&gt;"&amp;A50,$E$14:$E$113,0)</f>
        <v>3</v>
      </c>
      <c r="I50" s="3">
        <f>COUNTIFS($A$14:$A$113,"&gt;"&amp;A50,$E$14:$E$113,1)</f>
        <v>39</v>
      </c>
      <c r="J50" s="2">
        <f>POWER((F50/(F50+G50)),2)</f>
        <v>0.6566587395957193</v>
      </c>
      <c r="K50" s="2">
        <f>POWER((G50/(F50+G50)),2)</f>
        <v>3.5969084423305583E-2</v>
      </c>
      <c r="L50" s="2">
        <f t="shared" si="1"/>
        <v>0.3073721759809751</v>
      </c>
      <c r="M50" s="4">
        <f>POWER((H50/(H50+I50)),2)</f>
        <v>5.1020408163265302E-3</v>
      </c>
      <c r="N50" s="4">
        <f>POWER((I50/(H50+I50)),2)</f>
        <v>0.86224489795918369</v>
      </c>
      <c r="O50" s="4">
        <f t="shared" si="2"/>
        <v>0.13265306122448983</v>
      </c>
      <c r="P50">
        <f t="shared" si="3"/>
        <v>0.44002523720546494</v>
      </c>
      <c r="Q50">
        <f t="shared" si="4"/>
        <v>11</v>
      </c>
    </row>
    <row r="51" spans="1:17" x14ac:dyDescent="0.35">
      <c r="A51">
        <v>4.9000000000000004</v>
      </c>
      <c r="B51">
        <v>3.6</v>
      </c>
      <c r="C51">
        <v>1.4</v>
      </c>
      <c r="D51">
        <v>0.1</v>
      </c>
      <c r="E51">
        <v>0</v>
      </c>
      <c r="F51" s="2">
        <f t="shared" si="0"/>
        <v>20</v>
      </c>
      <c r="G51" s="2">
        <f>COUNTIFS($A$14:$A$113,"&lt;="&amp;A51,$E$14:$E$113,1)</f>
        <v>1</v>
      </c>
      <c r="H51" s="3">
        <f>COUNTIFS($A$14:$A$113,"&gt;"&amp;A51,$E$14:$E$113,0)</f>
        <v>30</v>
      </c>
      <c r="I51" s="3">
        <f>COUNTIFS($A$14:$A$113,"&gt;"&amp;A51,$E$14:$E$113,1)</f>
        <v>49</v>
      </c>
      <c r="J51" s="2">
        <f>POWER((F51/(F51+G51)),2)</f>
        <v>0.90702947845804982</v>
      </c>
      <c r="K51" s="2">
        <f>POWER((G51/(F51+G51)),2)</f>
        <v>2.2675736961451243E-3</v>
      </c>
      <c r="L51" s="2">
        <f t="shared" si="1"/>
        <v>9.0702947845805057E-2</v>
      </c>
      <c r="M51" s="4">
        <f>POWER((H51/(H51+I51)),2)</f>
        <v>0.14420765902900179</v>
      </c>
      <c r="N51" s="4">
        <f>POWER((I51/(H51+I51)),2)</f>
        <v>0.38471398814292579</v>
      </c>
      <c r="O51" s="4">
        <f t="shared" si="2"/>
        <v>0.47107835282807242</v>
      </c>
      <c r="P51">
        <f t="shared" si="3"/>
        <v>0.56178130067387744</v>
      </c>
      <c r="Q51">
        <f t="shared" si="4"/>
        <v>86</v>
      </c>
    </row>
    <row r="52" spans="1:17" x14ac:dyDescent="0.35">
      <c r="A52">
        <v>4.4000000000000004</v>
      </c>
      <c r="B52">
        <v>3</v>
      </c>
      <c r="C52">
        <v>1.3</v>
      </c>
      <c r="D52">
        <v>0.2</v>
      </c>
      <c r="E52">
        <v>0</v>
      </c>
      <c r="F52" s="2">
        <f t="shared" si="0"/>
        <v>4</v>
      </c>
      <c r="G52" s="2">
        <f>COUNTIFS($A$14:$A$113,"&lt;="&amp;A52,$E$14:$E$113,1)</f>
        <v>0</v>
      </c>
      <c r="H52" s="3">
        <f>COUNTIFS($A$14:$A$113,"&gt;"&amp;A52,$E$14:$E$113,0)</f>
        <v>46</v>
      </c>
      <c r="I52" s="3">
        <f>COUNTIFS($A$14:$A$113,"&gt;"&amp;A52,$E$14:$E$113,1)</f>
        <v>50</v>
      </c>
      <c r="J52" s="2">
        <f>POWER((F52/(F52+G52)),2)</f>
        <v>1</v>
      </c>
      <c r="K52" s="2">
        <f>POWER((G52/(F52+G52)),2)</f>
        <v>0</v>
      </c>
      <c r="L52" s="2">
        <f t="shared" si="1"/>
        <v>0</v>
      </c>
      <c r="M52" s="4">
        <f>POWER((H52/(H52+I52)),2)</f>
        <v>0.22960069444444448</v>
      </c>
      <c r="N52" s="4">
        <f>POWER((I52/(H52+I52)),2)</f>
        <v>0.27126736111111116</v>
      </c>
      <c r="O52" s="4">
        <f t="shared" si="2"/>
        <v>0.49913194444444442</v>
      </c>
      <c r="P52">
        <f t="shared" si="3"/>
        <v>0.49913194444444442</v>
      </c>
      <c r="Q52">
        <f t="shared" si="4"/>
        <v>58</v>
      </c>
    </row>
    <row r="53" spans="1:17" x14ac:dyDescent="0.35">
      <c r="A53">
        <v>5.0999999999999996</v>
      </c>
      <c r="B53">
        <v>3.4</v>
      </c>
      <c r="C53">
        <v>1.5</v>
      </c>
      <c r="D53">
        <v>0.2</v>
      </c>
      <c r="E53">
        <v>0</v>
      </c>
      <c r="F53" s="2">
        <f t="shared" si="0"/>
        <v>36</v>
      </c>
      <c r="G53" s="2">
        <f>COUNTIFS($A$14:$A$113,"&lt;="&amp;A53,$E$14:$E$113,1)</f>
        <v>4</v>
      </c>
      <c r="H53" s="3">
        <f>COUNTIFS($A$14:$A$113,"&gt;"&amp;A53,$E$14:$E$113,0)</f>
        <v>14</v>
      </c>
      <c r="I53" s="3">
        <f>COUNTIFS($A$14:$A$113,"&gt;"&amp;A53,$E$14:$E$113,1)</f>
        <v>46</v>
      </c>
      <c r="J53" s="2">
        <f>POWER((F53/(F53+G53)),2)</f>
        <v>0.81</v>
      </c>
      <c r="K53" s="2">
        <f>POWER((G53/(F53+G53)),2)</f>
        <v>1.0000000000000002E-2</v>
      </c>
      <c r="L53" s="2">
        <f t="shared" si="1"/>
        <v>0.17999999999999994</v>
      </c>
      <c r="M53" s="4">
        <f>POWER((H53/(H53+I53)),2)</f>
        <v>5.4444444444444448E-2</v>
      </c>
      <c r="N53" s="4">
        <f>POWER((I53/(H53+I53)),2)</f>
        <v>0.58777777777777784</v>
      </c>
      <c r="O53" s="4">
        <f t="shared" si="2"/>
        <v>0.35777777777777775</v>
      </c>
      <c r="P53">
        <f t="shared" si="3"/>
        <v>0.53777777777777769</v>
      </c>
      <c r="Q53">
        <f t="shared" si="4"/>
        <v>77</v>
      </c>
    </row>
    <row r="54" spans="1:17" x14ac:dyDescent="0.35">
      <c r="A54">
        <v>5</v>
      </c>
      <c r="B54">
        <v>3.5</v>
      </c>
      <c r="C54">
        <v>1.3</v>
      </c>
      <c r="D54">
        <v>0.3</v>
      </c>
      <c r="E54">
        <v>0</v>
      </c>
      <c r="F54" s="2">
        <f t="shared" si="0"/>
        <v>28</v>
      </c>
      <c r="G54" s="2">
        <f>COUNTIFS($A$14:$A$113,"&lt;="&amp;A54,$E$14:$E$113,1)</f>
        <v>3</v>
      </c>
      <c r="H54" s="3">
        <f>COUNTIFS($A$14:$A$113,"&gt;"&amp;A54,$E$14:$E$113,0)</f>
        <v>22</v>
      </c>
      <c r="I54" s="3">
        <f>COUNTIFS($A$14:$A$113,"&gt;"&amp;A54,$E$14:$E$113,1)</f>
        <v>47</v>
      </c>
      <c r="J54" s="2">
        <f>POWER((F54/(F54+G54)),2)</f>
        <v>0.81581685744016641</v>
      </c>
      <c r="K54" s="2">
        <f>POWER((G54/(F54+G54)),2)</f>
        <v>9.3652445369406864E-3</v>
      </c>
      <c r="L54" s="2">
        <f t="shared" si="1"/>
        <v>0.17481789802289291</v>
      </c>
      <c r="M54" s="4">
        <f>POWER((H54/(H54+I54)),2)</f>
        <v>0.10165931526990127</v>
      </c>
      <c r="N54" s="4">
        <f>POWER((I54/(H54+I54)),2)</f>
        <v>0.46397815584961144</v>
      </c>
      <c r="O54" s="4">
        <f t="shared" si="2"/>
        <v>0.43436252888048732</v>
      </c>
      <c r="P54">
        <f t="shared" si="3"/>
        <v>0.60918042690338026</v>
      </c>
      <c r="Q54">
        <f t="shared" si="4"/>
        <v>91</v>
      </c>
    </row>
    <row r="55" spans="1:17" x14ac:dyDescent="0.35">
      <c r="A55">
        <v>4.5</v>
      </c>
      <c r="B55">
        <v>2.2999999999999998</v>
      </c>
      <c r="C55">
        <v>1.3</v>
      </c>
      <c r="D55">
        <v>0.3</v>
      </c>
      <c r="E55">
        <v>0</v>
      </c>
      <c r="F55" s="2">
        <f t="shared" si="0"/>
        <v>5</v>
      </c>
      <c r="G55" s="2">
        <f>COUNTIFS($A$14:$A$113,"&lt;="&amp;A55,$E$14:$E$113,1)</f>
        <v>0</v>
      </c>
      <c r="H55" s="3">
        <f>COUNTIFS($A$14:$A$113,"&gt;"&amp;A55,$E$14:$E$113,0)</f>
        <v>45</v>
      </c>
      <c r="I55" s="3">
        <f>COUNTIFS($A$14:$A$113,"&gt;"&amp;A55,$E$14:$E$113,1)</f>
        <v>50</v>
      </c>
      <c r="J55" s="2">
        <f>POWER((F55/(F55+G55)),2)</f>
        <v>1</v>
      </c>
      <c r="K55" s="2">
        <f>POWER((G55/(F55+G55)),2)</f>
        <v>0</v>
      </c>
      <c r="L55" s="2">
        <f t="shared" si="1"/>
        <v>0</v>
      </c>
      <c r="M55" s="4">
        <f>POWER((H55/(H55+I55)),2)</f>
        <v>0.22437673130193903</v>
      </c>
      <c r="N55" s="4">
        <f>POWER((I55/(H55+I55)),2)</f>
        <v>0.27700831024930744</v>
      </c>
      <c r="O55" s="4">
        <f t="shared" si="2"/>
        <v>0.49861495844875353</v>
      </c>
      <c r="P55">
        <f t="shared" si="3"/>
        <v>0.49861495844875353</v>
      </c>
      <c r="Q55">
        <f t="shared" si="4"/>
        <v>57</v>
      </c>
    </row>
    <row r="56" spans="1:17" x14ac:dyDescent="0.35">
      <c r="A56">
        <v>4.4000000000000004</v>
      </c>
      <c r="B56">
        <v>3.2</v>
      </c>
      <c r="C56">
        <v>1.3</v>
      </c>
      <c r="D56">
        <v>0.2</v>
      </c>
      <c r="E56">
        <v>0</v>
      </c>
      <c r="F56" s="2">
        <f t="shared" si="0"/>
        <v>4</v>
      </c>
      <c r="G56" s="2">
        <f>COUNTIFS($A$14:$A$113,"&lt;="&amp;A56,$E$14:$E$113,1)</f>
        <v>0</v>
      </c>
      <c r="H56" s="3">
        <f>COUNTIFS($A$14:$A$113,"&gt;"&amp;A56,$E$14:$E$113,0)</f>
        <v>46</v>
      </c>
      <c r="I56" s="3">
        <f>COUNTIFS($A$14:$A$113,"&gt;"&amp;A56,$E$14:$E$113,1)</f>
        <v>50</v>
      </c>
      <c r="J56" s="2">
        <f>POWER((F56/(F56+G56)),2)</f>
        <v>1</v>
      </c>
      <c r="K56" s="2">
        <f>POWER((G56/(F56+G56)),2)</f>
        <v>0</v>
      </c>
      <c r="L56" s="2">
        <f t="shared" si="1"/>
        <v>0</v>
      </c>
      <c r="M56" s="4">
        <f>POWER((H56/(H56+I56)),2)</f>
        <v>0.22960069444444448</v>
      </c>
      <c r="N56" s="4">
        <f>POWER((I56/(H56+I56)),2)</f>
        <v>0.27126736111111116</v>
      </c>
      <c r="O56" s="4">
        <f t="shared" si="2"/>
        <v>0.49913194444444442</v>
      </c>
      <c r="P56">
        <f t="shared" si="3"/>
        <v>0.49913194444444442</v>
      </c>
      <c r="Q56">
        <f t="shared" si="4"/>
        <v>58</v>
      </c>
    </row>
    <row r="57" spans="1:17" x14ac:dyDescent="0.35">
      <c r="A57">
        <v>5</v>
      </c>
      <c r="B57">
        <v>3.5</v>
      </c>
      <c r="C57">
        <v>1.6</v>
      </c>
      <c r="D57">
        <v>0.6</v>
      </c>
      <c r="E57">
        <v>0</v>
      </c>
      <c r="F57" s="2">
        <f t="shared" si="0"/>
        <v>28</v>
      </c>
      <c r="G57" s="2">
        <f>COUNTIFS($A$14:$A$113,"&lt;="&amp;A57,$E$14:$E$113,1)</f>
        <v>3</v>
      </c>
      <c r="H57" s="3">
        <f>COUNTIFS($A$14:$A$113,"&gt;"&amp;A57,$E$14:$E$113,0)</f>
        <v>22</v>
      </c>
      <c r="I57" s="3">
        <f>COUNTIFS($A$14:$A$113,"&gt;"&amp;A57,$E$14:$E$113,1)</f>
        <v>47</v>
      </c>
      <c r="J57" s="2">
        <f>POWER((F57/(F57+G57)),2)</f>
        <v>0.81581685744016641</v>
      </c>
      <c r="K57" s="2">
        <f>POWER((G57/(F57+G57)),2)</f>
        <v>9.3652445369406864E-3</v>
      </c>
      <c r="L57" s="2">
        <f t="shared" si="1"/>
        <v>0.17481789802289291</v>
      </c>
      <c r="M57" s="4">
        <f>POWER((H57/(H57+I57)),2)</f>
        <v>0.10165931526990127</v>
      </c>
      <c r="N57" s="4">
        <f>POWER((I57/(H57+I57)),2)</f>
        <v>0.46397815584961144</v>
      </c>
      <c r="O57" s="4">
        <f t="shared" si="2"/>
        <v>0.43436252888048732</v>
      </c>
      <c r="P57">
        <f t="shared" si="3"/>
        <v>0.60918042690338026</v>
      </c>
      <c r="Q57">
        <f t="shared" si="4"/>
        <v>91</v>
      </c>
    </row>
    <row r="58" spans="1:17" x14ac:dyDescent="0.35">
      <c r="A58">
        <v>5.0999999999999996</v>
      </c>
      <c r="B58">
        <v>3.8</v>
      </c>
      <c r="C58">
        <v>1.9</v>
      </c>
      <c r="D58">
        <v>0.4</v>
      </c>
      <c r="E58">
        <v>0</v>
      </c>
      <c r="F58" s="2">
        <f t="shared" si="0"/>
        <v>36</v>
      </c>
      <c r="G58" s="2">
        <f>COUNTIFS($A$14:$A$113,"&lt;="&amp;A58,$E$14:$E$113,1)</f>
        <v>4</v>
      </c>
      <c r="H58" s="3">
        <f>COUNTIFS($A$14:$A$113,"&gt;"&amp;A58,$E$14:$E$113,0)</f>
        <v>14</v>
      </c>
      <c r="I58" s="3">
        <f>COUNTIFS($A$14:$A$113,"&gt;"&amp;A58,$E$14:$E$113,1)</f>
        <v>46</v>
      </c>
      <c r="J58" s="2">
        <f>POWER((F58/(F58+G58)),2)</f>
        <v>0.81</v>
      </c>
      <c r="K58" s="2">
        <f>POWER((G58/(F58+G58)),2)</f>
        <v>1.0000000000000002E-2</v>
      </c>
      <c r="L58" s="2">
        <f t="shared" si="1"/>
        <v>0.17999999999999994</v>
      </c>
      <c r="M58" s="4">
        <f>POWER((H58/(H58+I58)),2)</f>
        <v>5.4444444444444448E-2</v>
      </c>
      <c r="N58" s="4">
        <f>POWER((I58/(H58+I58)),2)</f>
        <v>0.58777777777777784</v>
      </c>
      <c r="O58" s="4">
        <f t="shared" si="2"/>
        <v>0.35777777777777775</v>
      </c>
      <c r="P58">
        <f t="shared" si="3"/>
        <v>0.53777777777777769</v>
      </c>
      <c r="Q58">
        <f t="shared" si="4"/>
        <v>77</v>
      </c>
    </row>
    <row r="59" spans="1:17" x14ac:dyDescent="0.35">
      <c r="A59">
        <v>4.8</v>
      </c>
      <c r="B59">
        <v>3</v>
      </c>
      <c r="C59">
        <v>1.4</v>
      </c>
      <c r="D59">
        <v>0.3</v>
      </c>
      <c r="E59">
        <v>0</v>
      </c>
      <c r="F59" s="2">
        <f t="shared" si="0"/>
        <v>16</v>
      </c>
      <c r="G59" s="2">
        <f>COUNTIFS($A$14:$A$113,"&lt;="&amp;A59,$E$14:$E$113,1)</f>
        <v>0</v>
      </c>
      <c r="H59" s="3">
        <f>COUNTIFS($A$14:$A$113,"&gt;"&amp;A59,$E$14:$E$113,0)</f>
        <v>34</v>
      </c>
      <c r="I59" s="3">
        <f>COUNTIFS($A$14:$A$113,"&gt;"&amp;A59,$E$14:$E$113,1)</f>
        <v>50</v>
      </c>
      <c r="J59" s="2">
        <f>POWER((F59/(F59+G59)),2)</f>
        <v>1</v>
      </c>
      <c r="K59" s="2">
        <f>POWER((G59/(F59+G59)),2)</f>
        <v>0</v>
      </c>
      <c r="L59" s="2">
        <f t="shared" si="1"/>
        <v>0</v>
      </c>
      <c r="M59" s="4">
        <f>POWER((H59/(H59+I59)),2)</f>
        <v>0.16383219954648526</v>
      </c>
      <c r="N59" s="4">
        <f>POWER((I59/(H59+I59)),2)</f>
        <v>0.35430839002267572</v>
      </c>
      <c r="O59" s="4">
        <f t="shared" si="2"/>
        <v>0.48185941043083896</v>
      </c>
      <c r="P59">
        <f t="shared" si="3"/>
        <v>0.48185941043083896</v>
      </c>
      <c r="Q59">
        <f t="shared" si="4"/>
        <v>24</v>
      </c>
    </row>
    <row r="60" spans="1:17" x14ac:dyDescent="0.35">
      <c r="A60">
        <v>5.0999999999999996</v>
      </c>
      <c r="B60">
        <v>3.8</v>
      </c>
      <c r="C60">
        <v>1.6</v>
      </c>
      <c r="D60">
        <v>0.2</v>
      </c>
      <c r="E60">
        <v>0</v>
      </c>
      <c r="F60" s="2">
        <f t="shared" si="0"/>
        <v>36</v>
      </c>
      <c r="G60" s="2">
        <f>COUNTIFS($A$14:$A$113,"&lt;="&amp;A60,$E$14:$E$113,1)</f>
        <v>4</v>
      </c>
      <c r="H60" s="3">
        <f>COUNTIFS($A$14:$A$113,"&gt;"&amp;A60,$E$14:$E$113,0)</f>
        <v>14</v>
      </c>
      <c r="I60" s="3">
        <f>COUNTIFS($A$14:$A$113,"&gt;"&amp;A60,$E$14:$E$113,1)</f>
        <v>46</v>
      </c>
      <c r="J60" s="2">
        <f>POWER((F60/(F60+G60)),2)</f>
        <v>0.81</v>
      </c>
      <c r="K60" s="2">
        <f>POWER((G60/(F60+G60)),2)</f>
        <v>1.0000000000000002E-2</v>
      </c>
      <c r="L60" s="2">
        <f t="shared" si="1"/>
        <v>0.17999999999999994</v>
      </c>
      <c r="M60" s="4">
        <f>POWER((H60/(H60+I60)),2)</f>
        <v>5.4444444444444448E-2</v>
      </c>
      <c r="N60" s="4">
        <f>POWER((I60/(H60+I60)),2)</f>
        <v>0.58777777777777784</v>
      </c>
      <c r="O60" s="4">
        <f t="shared" si="2"/>
        <v>0.35777777777777775</v>
      </c>
      <c r="P60">
        <f t="shared" si="3"/>
        <v>0.53777777777777769</v>
      </c>
      <c r="Q60">
        <f t="shared" si="4"/>
        <v>77</v>
      </c>
    </row>
    <row r="61" spans="1:17" x14ac:dyDescent="0.35">
      <c r="A61">
        <v>4.5999999999999996</v>
      </c>
      <c r="B61">
        <v>3.2</v>
      </c>
      <c r="C61">
        <v>1.4</v>
      </c>
      <c r="D61">
        <v>0.2</v>
      </c>
      <c r="E61">
        <v>0</v>
      </c>
      <c r="F61" s="2">
        <f t="shared" si="0"/>
        <v>9</v>
      </c>
      <c r="G61" s="2">
        <f>COUNTIFS($A$14:$A$113,"&lt;="&amp;A61,$E$14:$E$113,1)</f>
        <v>0</v>
      </c>
      <c r="H61" s="3">
        <f>COUNTIFS($A$14:$A$113,"&gt;"&amp;A61,$E$14:$E$113,0)</f>
        <v>41</v>
      </c>
      <c r="I61" s="3">
        <f>COUNTIFS($A$14:$A$113,"&gt;"&amp;A61,$E$14:$E$113,1)</f>
        <v>50</v>
      </c>
      <c r="J61" s="2">
        <f>POWER((F61/(F61+G61)),2)</f>
        <v>1</v>
      </c>
      <c r="K61" s="2">
        <f>POWER((G61/(F61+G61)),2)</f>
        <v>0</v>
      </c>
      <c r="L61" s="2">
        <f t="shared" si="1"/>
        <v>0</v>
      </c>
      <c r="M61" s="4">
        <f>POWER((H61/(H61+I61)),2)</f>
        <v>0.20299480739041179</v>
      </c>
      <c r="N61" s="4">
        <f>POWER((I61/(H61+I61)),2)</f>
        <v>0.30189590629151075</v>
      </c>
      <c r="O61" s="4">
        <f t="shared" si="2"/>
        <v>0.49510928631807749</v>
      </c>
      <c r="P61">
        <f t="shared" si="3"/>
        <v>0.49510928631807749</v>
      </c>
      <c r="Q61">
        <f t="shared" si="4"/>
        <v>48</v>
      </c>
    </row>
    <row r="62" spans="1:17" x14ac:dyDescent="0.35">
      <c r="A62">
        <v>5.3</v>
      </c>
      <c r="B62">
        <v>3.7</v>
      </c>
      <c r="C62">
        <v>1.5</v>
      </c>
      <c r="D62">
        <v>0.2</v>
      </c>
      <c r="E62">
        <v>0</v>
      </c>
      <c r="F62" s="2">
        <f t="shared" si="0"/>
        <v>40</v>
      </c>
      <c r="G62" s="2">
        <f>COUNTIFS($A$14:$A$113,"&lt;="&amp;A62,$E$14:$E$113,1)</f>
        <v>5</v>
      </c>
      <c r="H62" s="3">
        <f>COUNTIFS($A$14:$A$113,"&gt;"&amp;A62,$E$14:$E$113,0)</f>
        <v>10</v>
      </c>
      <c r="I62" s="3">
        <f>COUNTIFS($A$14:$A$113,"&gt;"&amp;A62,$E$14:$E$113,1)</f>
        <v>45</v>
      </c>
      <c r="J62" s="2">
        <f>POWER((F62/(F62+G62)),2)</f>
        <v>0.79012345679012341</v>
      </c>
      <c r="K62" s="2">
        <f>POWER((G62/(F62+G62)),2)</f>
        <v>1.2345679012345678E-2</v>
      </c>
      <c r="L62" s="2">
        <f t="shared" si="1"/>
        <v>0.19753086419753091</v>
      </c>
      <c r="M62" s="4">
        <f>POWER((H62/(H62+I62)),2)</f>
        <v>3.3057851239669422E-2</v>
      </c>
      <c r="N62" s="4">
        <f>POWER((I62/(H62+I62)),2)</f>
        <v>0.66942148760330589</v>
      </c>
      <c r="O62" s="4">
        <f t="shared" si="2"/>
        <v>0.29752066115702469</v>
      </c>
      <c r="P62">
        <f t="shared" si="3"/>
        <v>0.4950515253545556</v>
      </c>
      <c r="Q62">
        <f t="shared" si="4"/>
        <v>47</v>
      </c>
    </row>
    <row r="63" spans="1:17" x14ac:dyDescent="0.35">
      <c r="A63">
        <v>5</v>
      </c>
      <c r="B63">
        <v>3.3</v>
      </c>
      <c r="C63">
        <v>1.4</v>
      </c>
      <c r="D63">
        <v>0.2</v>
      </c>
      <c r="E63">
        <v>0</v>
      </c>
      <c r="F63" s="2">
        <f t="shared" si="0"/>
        <v>28</v>
      </c>
      <c r="G63" s="2">
        <f>COUNTIFS($A$14:$A$113,"&lt;="&amp;A63,$E$14:$E$113,1)</f>
        <v>3</v>
      </c>
      <c r="H63" s="3">
        <f>COUNTIFS($A$14:$A$113,"&gt;"&amp;A63,$E$14:$E$113,0)</f>
        <v>22</v>
      </c>
      <c r="I63" s="3">
        <f>COUNTIFS($A$14:$A$113,"&gt;"&amp;A63,$E$14:$E$113,1)</f>
        <v>47</v>
      </c>
      <c r="J63" s="2">
        <f>POWER((F63/(F63+G63)),2)</f>
        <v>0.81581685744016641</v>
      </c>
      <c r="K63" s="2">
        <f>POWER((G63/(F63+G63)),2)</f>
        <v>9.3652445369406864E-3</v>
      </c>
      <c r="L63" s="2">
        <f t="shared" si="1"/>
        <v>0.17481789802289291</v>
      </c>
      <c r="M63" s="4">
        <f>POWER((H63/(H63+I63)),2)</f>
        <v>0.10165931526990127</v>
      </c>
      <c r="N63" s="4">
        <f>POWER((I63/(H63+I63)),2)</f>
        <v>0.46397815584961144</v>
      </c>
      <c r="O63" s="4">
        <f t="shared" si="2"/>
        <v>0.43436252888048732</v>
      </c>
      <c r="P63">
        <f t="shared" si="3"/>
        <v>0.60918042690338026</v>
      </c>
      <c r="Q63">
        <f t="shared" si="4"/>
        <v>91</v>
      </c>
    </row>
    <row r="64" spans="1:17" x14ac:dyDescent="0.35">
      <c r="A64">
        <v>7</v>
      </c>
      <c r="B64">
        <v>3.2</v>
      </c>
      <c r="C64">
        <v>4.7</v>
      </c>
      <c r="D64">
        <v>1.4</v>
      </c>
      <c r="E64">
        <v>1</v>
      </c>
      <c r="F64" s="2">
        <f t="shared" si="0"/>
        <v>50</v>
      </c>
      <c r="G64" s="2">
        <f>COUNTIFS($A$14:$A$113,"&lt;="&amp;A64,$E$14:$E$113,1)</f>
        <v>50</v>
      </c>
      <c r="H64" s="3">
        <f>COUNTIFS($A$14:$A$113,"&gt;"&amp;A64,$E$14:$E$113,0)</f>
        <v>0</v>
      </c>
      <c r="I64" s="3">
        <v>1</v>
      </c>
      <c r="J64" s="2">
        <f>POWER((F64/(F64+G64)),2)</f>
        <v>0.25</v>
      </c>
      <c r="K64" s="2">
        <f>POWER((G64/(F64+G64)),2)</f>
        <v>0.25</v>
      </c>
      <c r="L64" s="2">
        <f t="shared" si="1"/>
        <v>0.5</v>
      </c>
      <c r="M64" s="4">
        <f>POWER((H64/(H64+I64)),2)</f>
        <v>0</v>
      </c>
      <c r="N64" s="4">
        <f>POWER((I64/(H64+I64)),2)</f>
        <v>1</v>
      </c>
      <c r="O64" s="4">
        <f t="shared" si="2"/>
        <v>0</v>
      </c>
      <c r="P64">
        <f t="shared" si="3"/>
        <v>0.5</v>
      </c>
      <c r="Q64">
        <f t="shared" si="4"/>
        <v>67</v>
      </c>
    </row>
    <row r="65" spans="1:17" x14ac:dyDescent="0.35">
      <c r="A65">
        <v>6.4</v>
      </c>
      <c r="B65">
        <v>3.2</v>
      </c>
      <c r="C65">
        <v>4.5</v>
      </c>
      <c r="D65">
        <v>1.5</v>
      </c>
      <c r="E65">
        <v>1</v>
      </c>
      <c r="F65" s="2">
        <f t="shared" si="0"/>
        <v>50</v>
      </c>
      <c r="G65" s="2">
        <f>COUNTIFS($A$14:$A$113,"&lt;="&amp;A65,$E$14:$E$113,1)</f>
        <v>41</v>
      </c>
      <c r="H65" s="3">
        <f>COUNTIFS($A$14:$A$113,"&gt;"&amp;A65,$E$14:$E$113,0)</f>
        <v>0</v>
      </c>
      <c r="I65" s="3">
        <f>COUNTIFS($A$14:$A$113,"&gt;"&amp;A65,$E$14:$E$113,1)</f>
        <v>9</v>
      </c>
      <c r="J65" s="2">
        <f>POWER((F65/(F65+G65)),2)</f>
        <v>0.30189590629151075</v>
      </c>
      <c r="K65" s="2">
        <f>POWER((G65/(F65+G65)),2)</f>
        <v>0.20299480739041179</v>
      </c>
      <c r="L65" s="2">
        <f t="shared" si="1"/>
        <v>0.49510928631807749</v>
      </c>
      <c r="M65" s="4">
        <f>POWER((H65/(H65+I65)),2)</f>
        <v>0</v>
      </c>
      <c r="N65" s="4">
        <f>POWER((I65/(H65+I65)),2)</f>
        <v>1</v>
      </c>
      <c r="O65" s="4">
        <f t="shared" si="2"/>
        <v>0</v>
      </c>
      <c r="P65">
        <f t="shared" si="3"/>
        <v>0.49510928631807749</v>
      </c>
      <c r="Q65">
        <f t="shared" si="4"/>
        <v>48</v>
      </c>
    </row>
    <row r="66" spans="1:17" x14ac:dyDescent="0.35">
      <c r="A66">
        <v>6.9</v>
      </c>
      <c r="B66">
        <v>3.1</v>
      </c>
      <c r="C66">
        <v>4.9000000000000004</v>
      </c>
      <c r="D66">
        <v>1.5</v>
      </c>
      <c r="E66">
        <v>1</v>
      </c>
      <c r="F66" s="2">
        <f t="shared" si="0"/>
        <v>50</v>
      </c>
      <c r="G66" s="2">
        <f>COUNTIFS($A$14:$A$113,"&lt;="&amp;A66,$E$14:$E$113,1)</f>
        <v>49</v>
      </c>
      <c r="H66" s="3">
        <f>COUNTIFS($A$14:$A$113,"&gt;"&amp;A66,$E$14:$E$113,0)</f>
        <v>0</v>
      </c>
      <c r="I66" s="3">
        <f>COUNTIFS($A$14:$A$113,"&gt;"&amp;A66,$E$14:$E$113,1)</f>
        <v>1</v>
      </c>
      <c r="J66" s="2">
        <f>POWER((F66/(F66+G66)),2)</f>
        <v>0.25507601265177027</v>
      </c>
      <c r="K66" s="2">
        <f>POWER((G66/(F66+G66)),2)</f>
        <v>0.24497500255076016</v>
      </c>
      <c r="L66" s="2">
        <f t="shared" si="1"/>
        <v>0.49994898479746958</v>
      </c>
      <c r="M66" s="4">
        <f>POWER((H66/(H66+I66)),2)</f>
        <v>0</v>
      </c>
      <c r="N66" s="4">
        <f>POWER((I66/(H66+I66)),2)</f>
        <v>1</v>
      </c>
      <c r="O66" s="4">
        <f t="shared" si="2"/>
        <v>0</v>
      </c>
      <c r="P66">
        <f t="shared" si="3"/>
        <v>0.49994898479746958</v>
      </c>
      <c r="Q66">
        <f t="shared" si="4"/>
        <v>66</v>
      </c>
    </row>
    <row r="67" spans="1:17" x14ac:dyDescent="0.35">
      <c r="A67">
        <v>5.5</v>
      </c>
      <c r="B67">
        <v>2.2999999999999998</v>
      </c>
      <c r="C67">
        <v>4</v>
      </c>
      <c r="D67">
        <v>1.3</v>
      </c>
      <c r="E67">
        <v>1</v>
      </c>
      <c r="F67" s="2">
        <f t="shared" si="0"/>
        <v>47</v>
      </c>
      <c r="G67" s="2">
        <f>COUNTIFS($A$14:$A$113,"&lt;="&amp;A67,$E$14:$E$113,1)</f>
        <v>11</v>
      </c>
      <c r="H67" s="3">
        <f>COUNTIFS($A$14:$A$113,"&gt;"&amp;A67,$E$14:$E$113,0)</f>
        <v>3</v>
      </c>
      <c r="I67" s="3">
        <f>COUNTIFS($A$14:$A$113,"&gt;"&amp;A67,$E$14:$E$113,1)</f>
        <v>39</v>
      </c>
      <c r="J67" s="2">
        <f>POWER((F67/(F67+G67)),2)</f>
        <v>0.6566587395957193</v>
      </c>
      <c r="K67" s="2">
        <f>POWER((G67/(F67+G67)),2)</f>
        <v>3.5969084423305583E-2</v>
      </c>
      <c r="L67" s="2">
        <f t="shared" si="1"/>
        <v>0.3073721759809751</v>
      </c>
      <c r="M67" s="4">
        <f>POWER((H67/(H67+I67)),2)</f>
        <v>5.1020408163265302E-3</v>
      </c>
      <c r="N67" s="4">
        <f>POWER((I67/(H67+I67)),2)</f>
        <v>0.86224489795918369</v>
      </c>
      <c r="O67" s="4">
        <f t="shared" si="2"/>
        <v>0.13265306122448983</v>
      </c>
      <c r="P67">
        <f t="shared" si="3"/>
        <v>0.44002523720546494</v>
      </c>
      <c r="Q67">
        <f t="shared" si="4"/>
        <v>11</v>
      </c>
    </row>
    <row r="68" spans="1:17" x14ac:dyDescent="0.35">
      <c r="A68">
        <v>6.5</v>
      </c>
      <c r="B68">
        <v>2.8</v>
      </c>
      <c r="C68">
        <v>4.5999999999999996</v>
      </c>
      <c r="D68">
        <v>1.5</v>
      </c>
      <c r="E68">
        <v>1</v>
      </c>
      <c r="F68" s="2">
        <f t="shared" si="0"/>
        <v>50</v>
      </c>
      <c r="G68" s="2">
        <f>COUNTIFS($A$14:$A$113,"&lt;="&amp;A68,$E$14:$E$113,1)</f>
        <v>42</v>
      </c>
      <c r="H68" s="3">
        <f>COUNTIFS($A$14:$A$113,"&gt;"&amp;A68,$E$14:$E$113,0)</f>
        <v>0</v>
      </c>
      <c r="I68" s="3">
        <f>COUNTIFS($A$14:$A$113,"&gt;"&amp;A68,$E$14:$E$113,1)</f>
        <v>8</v>
      </c>
      <c r="J68" s="2">
        <f>POWER((F68/(F68+G68)),2)</f>
        <v>0.29536862003780717</v>
      </c>
      <c r="K68" s="2">
        <f>POWER((G68/(F68+G68)),2)</f>
        <v>0.20841209829867671</v>
      </c>
      <c r="L68" s="2">
        <f t="shared" si="1"/>
        <v>0.49621928166351614</v>
      </c>
      <c r="M68" s="4">
        <f>POWER((H68/(H68+I68)),2)</f>
        <v>0</v>
      </c>
      <c r="N68" s="4">
        <f>POWER((I68/(H68+I68)),2)</f>
        <v>1</v>
      </c>
      <c r="O68" s="4">
        <f t="shared" si="2"/>
        <v>0</v>
      </c>
      <c r="P68">
        <f t="shared" si="3"/>
        <v>0.49621928166351614</v>
      </c>
      <c r="Q68">
        <f t="shared" si="4"/>
        <v>54</v>
      </c>
    </row>
    <row r="69" spans="1:17" x14ac:dyDescent="0.35">
      <c r="A69">
        <v>5.7</v>
      </c>
      <c r="B69">
        <v>2.8</v>
      </c>
      <c r="C69">
        <v>4.5</v>
      </c>
      <c r="D69">
        <v>1.3</v>
      </c>
      <c r="E69">
        <v>1</v>
      </c>
      <c r="F69" s="2">
        <f t="shared" si="0"/>
        <v>49</v>
      </c>
      <c r="G69" s="2">
        <f>COUNTIFS($A$14:$A$113,"&lt;="&amp;A69,$E$14:$E$113,1)</f>
        <v>21</v>
      </c>
      <c r="H69" s="3">
        <f>COUNTIFS($A$14:$A$113,"&gt;"&amp;A69,$E$14:$E$113,0)</f>
        <v>1</v>
      </c>
      <c r="I69" s="3">
        <f>COUNTIFS($A$14:$A$113,"&gt;"&amp;A69,$E$14:$E$113,1)</f>
        <v>29</v>
      </c>
      <c r="J69" s="2">
        <f>POWER((F69/(F69+G69)),2)</f>
        <v>0.48999999999999994</v>
      </c>
      <c r="K69" s="2">
        <f>POWER((G69/(F69+G69)),2)</f>
        <v>0.09</v>
      </c>
      <c r="L69" s="2">
        <f t="shared" si="1"/>
        <v>0.42000000000000004</v>
      </c>
      <c r="M69" s="4">
        <f>POWER((H69/(H69+I69)),2)</f>
        <v>1.1111111111111111E-3</v>
      </c>
      <c r="N69" s="4">
        <f>POWER((I69/(H69+I69)),2)</f>
        <v>0.93444444444444441</v>
      </c>
      <c r="O69" s="4">
        <f t="shared" si="2"/>
        <v>6.4444444444444526E-2</v>
      </c>
      <c r="P69">
        <f t="shared" si="3"/>
        <v>0.48444444444444457</v>
      </c>
      <c r="Q69">
        <f t="shared" si="4"/>
        <v>33</v>
      </c>
    </row>
    <row r="70" spans="1:17" x14ac:dyDescent="0.35">
      <c r="A70">
        <v>6.3</v>
      </c>
      <c r="B70">
        <v>3.3</v>
      </c>
      <c r="C70">
        <v>4.7</v>
      </c>
      <c r="D70">
        <v>1.6</v>
      </c>
      <c r="E70">
        <v>1</v>
      </c>
      <c r="F70" s="2">
        <f t="shared" si="0"/>
        <v>50</v>
      </c>
      <c r="G70" s="2">
        <f>COUNTIFS($A$14:$A$113,"&lt;="&amp;A70,$E$14:$E$113,1)</f>
        <v>39</v>
      </c>
      <c r="H70" s="3">
        <f>COUNTIFS($A$14:$A$113,"&gt;"&amp;A70,$E$14:$E$113,0)</f>
        <v>0</v>
      </c>
      <c r="I70" s="3">
        <f>COUNTIFS($A$14:$A$113,"&gt;"&amp;A70,$E$14:$E$113,1)</f>
        <v>11</v>
      </c>
      <c r="J70" s="2">
        <f>POWER((F70/(F70+G70)),2)</f>
        <v>0.31561671506122968</v>
      </c>
      <c r="K70" s="2">
        <f>POWER((G70/(F70+G70)),2)</f>
        <v>0.19202120944325213</v>
      </c>
      <c r="L70" s="2">
        <f t="shared" si="1"/>
        <v>0.49236207549551819</v>
      </c>
      <c r="M70" s="4">
        <f>POWER((H70/(H70+I70)),2)</f>
        <v>0</v>
      </c>
      <c r="N70" s="4">
        <f>POWER((I70/(H70+I70)),2)</f>
        <v>1</v>
      </c>
      <c r="O70" s="4">
        <f t="shared" si="2"/>
        <v>0</v>
      </c>
      <c r="P70">
        <f t="shared" si="3"/>
        <v>0.49236207549551819</v>
      </c>
      <c r="Q70">
        <f t="shared" si="4"/>
        <v>42</v>
      </c>
    </row>
    <row r="71" spans="1:17" x14ac:dyDescent="0.35">
      <c r="A71">
        <v>4.9000000000000004</v>
      </c>
      <c r="B71">
        <v>2.4</v>
      </c>
      <c r="C71">
        <v>3.3</v>
      </c>
      <c r="D71">
        <v>1</v>
      </c>
      <c r="E71">
        <v>1</v>
      </c>
      <c r="F71" s="2">
        <f t="shared" si="0"/>
        <v>20</v>
      </c>
      <c r="G71" s="2">
        <f>COUNTIFS($A$14:$A$113,"&lt;="&amp;A71,$E$14:$E$113,1)</f>
        <v>1</v>
      </c>
      <c r="H71" s="3">
        <f>COUNTIFS($A$14:$A$113,"&gt;"&amp;A71,$E$14:$E$113,0)</f>
        <v>30</v>
      </c>
      <c r="I71" s="3">
        <f>COUNTIFS($A$14:$A$113,"&gt;"&amp;A71,$E$14:$E$113,1)</f>
        <v>49</v>
      </c>
      <c r="J71" s="2">
        <f>POWER((F71/(F71+G71)),2)</f>
        <v>0.90702947845804982</v>
      </c>
      <c r="K71" s="2">
        <f>POWER((G71/(F71+G71)),2)</f>
        <v>2.2675736961451243E-3</v>
      </c>
      <c r="L71" s="2">
        <f t="shared" si="1"/>
        <v>9.0702947845805057E-2</v>
      </c>
      <c r="M71" s="4">
        <f>POWER((H71/(H71+I71)),2)</f>
        <v>0.14420765902900179</v>
      </c>
      <c r="N71" s="4">
        <f>POWER((I71/(H71+I71)),2)</f>
        <v>0.38471398814292579</v>
      </c>
      <c r="O71" s="4">
        <f t="shared" si="2"/>
        <v>0.47107835282807242</v>
      </c>
      <c r="P71">
        <f t="shared" si="3"/>
        <v>0.56178130067387744</v>
      </c>
      <c r="Q71">
        <f t="shared" si="4"/>
        <v>86</v>
      </c>
    </row>
    <row r="72" spans="1:17" x14ac:dyDescent="0.35">
      <c r="A72">
        <v>6.6</v>
      </c>
      <c r="B72">
        <v>2.9</v>
      </c>
      <c r="C72">
        <v>4.5999999999999996</v>
      </c>
      <c r="D72">
        <v>1.3</v>
      </c>
      <c r="E72">
        <v>1</v>
      </c>
      <c r="F72" s="2">
        <f t="shared" si="0"/>
        <v>50</v>
      </c>
      <c r="G72" s="2">
        <f>COUNTIFS($A$14:$A$113,"&lt;="&amp;A72,$E$14:$E$113,1)</f>
        <v>44</v>
      </c>
      <c r="H72" s="3">
        <f>COUNTIFS($A$14:$A$113,"&gt;"&amp;A72,$E$14:$E$113,0)</f>
        <v>0</v>
      </c>
      <c r="I72" s="3">
        <f>COUNTIFS($A$14:$A$113,"&gt;"&amp;A72,$E$14:$E$113,1)</f>
        <v>6</v>
      </c>
      <c r="J72" s="2">
        <f>POWER((F72/(F72+G72)),2)</f>
        <v>0.28293345405160703</v>
      </c>
      <c r="K72" s="2">
        <f>POWER((G72/(F72+G72)),2)</f>
        <v>0.21910366681756452</v>
      </c>
      <c r="L72" s="2">
        <f t="shared" si="1"/>
        <v>0.49796287913082837</v>
      </c>
      <c r="M72" s="4">
        <f>POWER((H72/(H72+I72)),2)</f>
        <v>0</v>
      </c>
      <c r="N72" s="4">
        <f>POWER((I72/(H72+I72)),2)</f>
        <v>1</v>
      </c>
      <c r="O72" s="4">
        <f t="shared" si="2"/>
        <v>0</v>
      </c>
      <c r="P72">
        <f t="shared" si="3"/>
        <v>0.49796287913082837</v>
      </c>
      <c r="Q72">
        <f t="shared" si="4"/>
        <v>55</v>
      </c>
    </row>
    <row r="73" spans="1:17" x14ac:dyDescent="0.35">
      <c r="A73">
        <v>5.2</v>
      </c>
      <c r="B73">
        <v>2.7</v>
      </c>
      <c r="C73">
        <v>3.9</v>
      </c>
      <c r="D73">
        <v>1.4</v>
      </c>
      <c r="E73">
        <v>1</v>
      </c>
      <c r="F73" s="2">
        <f t="shared" si="0"/>
        <v>39</v>
      </c>
      <c r="G73" s="2">
        <f>COUNTIFS($A$14:$A$113,"&lt;="&amp;A73,$E$14:$E$113,1)</f>
        <v>5</v>
      </c>
      <c r="H73" s="3">
        <f>COUNTIFS($A$14:$A$113,"&gt;"&amp;A73,$E$14:$E$113,0)</f>
        <v>11</v>
      </c>
      <c r="I73" s="3">
        <f>COUNTIFS($A$14:$A$113,"&gt;"&amp;A73,$E$14:$E$113,1)</f>
        <v>45</v>
      </c>
      <c r="J73" s="2">
        <f>POWER((F73/(F73+G73)),2)</f>
        <v>0.78564049586776863</v>
      </c>
      <c r="K73" s="2">
        <f>POWER((G73/(F73+G73)),2)</f>
        <v>1.2913223140495866E-2</v>
      </c>
      <c r="L73" s="2">
        <f t="shared" si="1"/>
        <v>0.2014462809917355</v>
      </c>
      <c r="M73" s="4">
        <f>POWER((H73/(H73+I73)),2)</f>
        <v>3.8584183673469385E-2</v>
      </c>
      <c r="N73" s="4">
        <f>POWER((I73/(H73+I73)),2)</f>
        <v>0.64572704081632659</v>
      </c>
      <c r="O73" s="4">
        <f t="shared" si="2"/>
        <v>0.31568877551020402</v>
      </c>
      <c r="P73">
        <f t="shared" si="3"/>
        <v>0.51713505650193947</v>
      </c>
      <c r="Q73">
        <f t="shared" si="4"/>
        <v>68</v>
      </c>
    </row>
    <row r="74" spans="1:17" x14ac:dyDescent="0.35">
      <c r="A74">
        <v>5</v>
      </c>
      <c r="B74">
        <v>2</v>
      </c>
      <c r="C74">
        <v>3.5</v>
      </c>
      <c r="D74">
        <v>1</v>
      </c>
      <c r="E74">
        <v>1</v>
      </c>
      <c r="F74" s="2">
        <f t="shared" si="0"/>
        <v>28</v>
      </c>
      <c r="G74" s="2">
        <f>COUNTIFS($A$14:$A$113,"&lt;="&amp;A74,$E$14:$E$113,1)</f>
        <v>3</v>
      </c>
      <c r="H74" s="3">
        <f>COUNTIFS($A$14:$A$113,"&gt;"&amp;A74,$E$14:$E$113,0)</f>
        <v>22</v>
      </c>
      <c r="I74" s="3">
        <f>COUNTIFS($A$14:$A$113,"&gt;"&amp;A74,$E$14:$E$113,1)</f>
        <v>47</v>
      </c>
      <c r="J74" s="2">
        <f>POWER((F74/(F74+G74)),2)</f>
        <v>0.81581685744016641</v>
      </c>
      <c r="K74" s="2">
        <f>POWER((G74/(F74+G74)),2)</f>
        <v>9.3652445369406864E-3</v>
      </c>
      <c r="L74" s="2">
        <f t="shared" si="1"/>
        <v>0.17481789802289291</v>
      </c>
      <c r="M74" s="4">
        <f>POWER((H74/(H74+I74)),2)</f>
        <v>0.10165931526990127</v>
      </c>
      <c r="N74" s="4">
        <f>POWER((I74/(H74+I74)),2)</f>
        <v>0.46397815584961144</v>
      </c>
      <c r="O74" s="4">
        <f t="shared" si="2"/>
        <v>0.43436252888048732</v>
      </c>
      <c r="P74">
        <f t="shared" si="3"/>
        <v>0.60918042690338026</v>
      </c>
      <c r="Q74">
        <f t="shared" si="4"/>
        <v>91</v>
      </c>
    </row>
    <row r="75" spans="1:17" x14ac:dyDescent="0.35">
      <c r="A75">
        <v>5.9</v>
      </c>
      <c r="B75">
        <v>3</v>
      </c>
      <c r="C75">
        <v>4.2</v>
      </c>
      <c r="D75">
        <v>1.5</v>
      </c>
      <c r="E75">
        <v>1</v>
      </c>
      <c r="F75" s="2">
        <f t="shared" si="0"/>
        <v>50</v>
      </c>
      <c r="G75" s="2">
        <f>COUNTIFS($A$14:$A$113,"&lt;="&amp;A75,$E$14:$E$113,1)</f>
        <v>26</v>
      </c>
      <c r="H75" s="3">
        <f>COUNTIFS($A$14:$A$113,"&gt;"&amp;A75,$E$14:$E$113,0)</f>
        <v>0</v>
      </c>
      <c r="I75" s="3">
        <f>COUNTIFS($A$14:$A$113,"&gt;"&amp;A75,$E$14:$E$113,1)</f>
        <v>24</v>
      </c>
      <c r="J75" s="2">
        <f>POWER((F75/(F75+G75)),2)</f>
        <v>0.43282548476454302</v>
      </c>
      <c r="K75" s="2">
        <f>POWER((G75/(F75+G75)),2)</f>
        <v>0.11703601108033242</v>
      </c>
      <c r="L75" s="2">
        <f t="shared" si="1"/>
        <v>0.45013850415512463</v>
      </c>
      <c r="M75" s="4">
        <f>POWER((H75/(H75+I75)),2)</f>
        <v>0</v>
      </c>
      <c r="N75" s="4">
        <f>POWER((I75/(H75+I75)),2)</f>
        <v>1</v>
      </c>
      <c r="O75" s="4">
        <f t="shared" si="2"/>
        <v>0</v>
      </c>
      <c r="P75">
        <f t="shared" si="3"/>
        <v>0.45013850415512463</v>
      </c>
      <c r="Q75">
        <f t="shared" si="4"/>
        <v>18</v>
      </c>
    </row>
    <row r="76" spans="1:17" x14ac:dyDescent="0.35">
      <c r="A76">
        <v>6</v>
      </c>
      <c r="B76">
        <v>2.2000000000000002</v>
      </c>
      <c r="C76">
        <v>4</v>
      </c>
      <c r="D76">
        <v>1</v>
      </c>
      <c r="E76">
        <v>1</v>
      </c>
      <c r="F76" s="2">
        <f t="shared" si="0"/>
        <v>50</v>
      </c>
      <c r="G76" s="2">
        <f>COUNTIFS($A$14:$A$113,"&lt;="&amp;A76,$E$14:$E$113,1)</f>
        <v>30</v>
      </c>
      <c r="H76" s="3">
        <f>COUNTIFS($A$14:$A$113,"&gt;"&amp;A76,$E$14:$E$113,0)</f>
        <v>0</v>
      </c>
      <c r="I76" s="3">
        <f>COUNTIFS($A$14:$A$113,"&gt;"&amp;A76,$E$14:$E$113,1)</f>
        <v>20</v>
      </c>
      <c r="J76" s="2">
        <f>POWER((F76/(F76+G76)),2)</f>
        <v>0.390625</v>
      </c>
      <c r="K76" s="2">
        <f>POWER((G76/(F76+G76)),2)</f>
        <v>0.140625</v>
      </c>
      <c r="L76" s="2">
        <f t="shared" si="1"/>
        <v>0.46875</v>
      </c>
      <c r="M76" s="4">
        <f>POWER((H76/(H76+I76)),2)</f>
        <v>0</v>
      </c>
      <c r="N76" s="4">
        <f>POWER((I76/(H76+I76)),2)</f>
        <v>1</v>
      </c>
      <c r="O76" s="4">
        <f t="shared" si="2"/>
        <v>0</v>
      </c>
      <c r="P76">
        <f t="shared" si="3"/>
        <v>0.46875</v>
      </c>
      <c r="Q76">
        <f t="shared" si="4"/>
        <v>20</v>
      </c>
    </row>
    <row r="77" spans="1:17" x14ac:dyDescent="0.35">
      <c r="A77">
        <v>6.1</v>
      </c>
      <c r="B77">
        <v>2.9</v>
      </c>
      <c r="C77">
        <v>4.7</v>
      </c>
      <c r="D77">
        <v>1.4</v>
      </c>
      <c r="E77">
        <v>1</v>
      </c>
      <c r="F77" s="2">
        <f t="shared" si="0"/>
        <v>50</v>
      </c>
      <c r="G77" s="2">
        <f>COUNTIFS($A$14:$A$113,"&lt;="&amp;A77,$E$14:$E$113,1)</f>
        <v>34</v>
      </c>
      <c r="H77" s="3">
        <f>COUNTIFS($A$14:$A$113,"&gt;"&amp;A77,$E$14:$E$113,0)</f>
        <v>0</v>
      </c>
      <c r="I77" s="3">
        <f>COUNTIFS($A$14:$A$113,"&gt;"&amp;A77,$E$14:$E$113,1)</f>
        <v>16</v>
      </c>
      <c r="J77" s="2">
        <f>POWER((F77/(F77+G77)),2)</f>
        <v>0.35430839002267572</v>
      </c>
      <c r="K77" s="2">
        <f>POWER((G77/(F77+G77)),2)</f>
        <v>0.16383219954648526</v>
      </c>
      <c r="L77" s="2">
        <f t="shared" si="1"/>
        <v>0.48185941043083896</v>
      </c>
      <c r="M77" s="4">
        <f>POWER((H77/(H77+I77)),2)</f>
        <v>0</v>
      </c>
      <c r="N77" s="4">
        <f>POWER((I77/(H77+I77)),2)</f>
        <v>1</v>
      </c>
      <c r="O77" s="4">
        <f t="shared" si="2"/>
        <v>0</v>
      </c>
      <c r="P77">
        <f t="shared" si="3"/>
        <v>0.48185941043083896</v>
      </c>
      <c r="Q77">
        <f t="shared" si="4"/>
        <v>24</v>
      </c>
    </row>
    <row r="78" spans="1:17" x14ac:dyDescent="0.35">
      <c r="A78">
        <v>5.6</v>
      </c>
      <c r="B78">
        <v>2.9</v>
      </c>
      <c r="C78">
        <v>3.6</v>
      </c>
      <c r="D78">
        <v>1.3</v>
      </c>
      <c r="E78">
        <v>1</v>
      </c>
      <c r="F78" s="2">
        <f t="shared" si="0"/>
        <v>47</v>
      </c>
      <c r="G78" s="2">
        <f>COUNTIFS($A$14:$A$113,"&lt;="&amp;A78,$E$14:$E$113,1)</f>
        <v>16</v>
      </c>
      <c r="H78" s="3">
        <f>COUNTIFS($A$14:$A$113,"&gt;"&amp;A78,$E$14:$E$113,0)</f>
        <v>3</v>
      </c>
      <c r="I78" s="3">
        <f>COUNTIFS($A$14:$A$113,"&gt;"&amp;A78,$E$14:$E$113,1)</f>
        <v>34</v>
      </c>
      <c r="J78" s="2">
        <f>POWER((F78/(F78+G78)),2)</f>
        <v>0.5565633660871756</v>
      </c>
      <c r="K78" s="2">
        <f>POWER((G78/(F78+G78)),2)</f>
        <v>6.449987402368354E-2</v>
      </c>
      <c r="L78" s="2">
        <f t="shared" si="1"/>
        <v>0.37893675988914088</v>
      </c>
      <c r="M78" s="4">
        <f>POWER((H78/(H78+I78)),2)</f>
        <v>6.5741417092768451E-3</v>
      </c>
      <c r="N78" s="4">
        <f>POWER((I78/(H78+I78)),2)</f>
        <v>0.84441197954711478</v>
      </c>
      <c r="O78" s="4">
        <f t="shared" si="2"/>
        <v>0.14901387874360839</v>
      </c>
      <c r="P78">
        <f t="shared" si="3"/>
        <v>0.52795063863274927</v>
      </c>
      <c r="Q78">
        <f t="shared" si="4"/>
        <v>72</v>
      </c>
    </row>
    <row r="79" spans="1:17" x14ac:dyDescent="0.35">
      <c r="A79">
        <v>6.7</v>
      </c>
      <c r="B79">
        <v>3.1</v>
      </c>
      <c r="C79">
        <v>4.4000000000000004</v>
      </c>
      <c r="D79">
        <v>1.4</v>
      </c>
      <c r="E79">
        <v>1</v>
      </c>
      <c r="F79" s="2">
        <f t="shared" ref="F79:F142" si="5">COUNTIFS($A$14:$A$113,"&lt;="&amp;A79,$E$14:$E$113,0)</f>
        <v>50</v>
      </c>
      <c r="G79" s="2">
        <f>COUNTIFS($A$14:$A$113,"&lt;="&amp;A79,$E$14:$E$113,1)</f>
        <v>47</v>
      </c>
      <c r="H79" s="3">
        <f>COUNTIFS($A$14:$A$113,"&gt;"&amp;A79,$E$14:$E$113,0)</f>
        <v>0</v>
      </c>
      <c r="I79" s="3">
        <f>COUNTIFS($A$14:$A$113,"&gt;"&amp;A79,$E$14:$E$113,1)</f>
        <v>3</v>
      </c>
      <c r="J79" s="2">
        <f>POWER((F79/(F79+G79)),2)</f>
        <v>0.26570305027101704</v>
      </c>
      <c r="K79" s="2">
        <f>POWER((G79/(F79+G79)),2)</f>
        <v>0.23477521521947073</v>
      </c>
      <c r="L79" s="2">
        <f t="shared" ref="L79:L142" si="6">1-J79-K79</f>
        <v>0.49952173450951221</v>
      </c>
      <c r="M79" s="4">
        <f>POWER((H79/(H79+I79)),2)</f>
        <v>0</v>
      </c>
      <c r="N79" s="4">
        <f>POWER((I79/(H79+I79)),2)</f>
        <v>1</v>
      </c>
      <c r="O79" s="4">
        <f t="shared" ref="O79:O142" si="7">1-M79-N79</f>
        <v>0</v>
      </c>
      <c r="P79">
        <f t="shared" ref="P79:P142" si="8">L79+O79</f>
        <v>0.49952173450951221</v>
      </c>
      <c r="Q79">
        <f t="shared" ref="Q79:Q142" si="9">RANK(P79,$P$14:$P$113,1)</f>
        <v>61</v>
      </c>
    </row>
    <row r="80" spans="1:17" x14ac:dyDescent="0.35">
      <c r="A80">
        <v>5.6</v>
      </c>
      <c r="B80">
        <v>3</v>
      </c>
      <c r="C80">
        <v>4.5</v>
      </c>
      <c r="D80">
        <v>1.5</v>
      </c>
      <c r="E80">
        <v>1</v>
      </c>
      <c r="F80" s="2">
        <f t="shared" si="5"/>
        <v>47</v>
      </c>
      <c r="G80" s="2">
        <f>COUNTIFS($A$14:$A$113,"&lt;="&amp;A80,$E$14:$E$113,1)</f>
        <v>16</v>
      </c>
      <c r="H80" s="3">
        <f>COUNTIFS($A$14:$A$113,"&gt;"&amp;A80,$E$14:$E$113,0)</f>
        <v>3</v>
      </c>
      <c r="I80" s="3">
        <f>COUNTIFS($A$14:$A$113,"&gt;"&amp;A80,$E$14:$E$113,1)</f>
        <v>34</v>
      </c>
      <c r="J80" s="2">
        <f>POWER((F80/(F80+G80)),2)</f>
        <v>0.5565633660871756</v>
      </c>
      <c r="K80" s="2">
        <f>POWER((G80/(F80+G80)),2)</f>
        <v>6.449987402368354E-2</v>
      </c>
      <c r="L80" s="2">
        <f t="shared" si="6"/>
        <v>0.37893675988914088</v>
      </c>
      <c r="M80" s="4">
        <f>POWER((H80/(H80+I80)),2)</f>
        <v>6.5741417092768451E-3</v>
      </c>
      <c r="N80" s="4">
        <f>POWER((I80/(H80+I80)),2)</f>
        <v>0.84441197954711478</v>
      </c>
      <c r="O80" s="4">
        <f t="shared" si="7"/>
        <v>0.14901387874360839</v>
      </c>
      <c r="P80">
        <f t="shared" si="8"/>
        <v>0.52795063863274927</v>
      </c>
      <c r="Q80">
        <f t="shared" si="9"/>
        <v>72</v>
      </c>
    </row>
    <row r="81" spans="1:17" x14ac:dyDescent="0.35">
      <c r="A81">
        <v>5.8</v>
      </c>
      <c r="B81">
        <v>2.7</v>
      </c>
      <c r="C81">
        <v>4.0999999999999996</v>
      </c>
      <c r="D81">
        <v>1</v>
      </c>
      <c r="E81">
        <v>1</v>
      </c>
      <c r="F81" s="2">
        <f t="shared" si="5"/>
        <v>50</v>
      </c>
      <c r="G81" s="2">
        <f>COUNTIFS($A$14:$A$113,"&lt;="&amp;A81,$E$14:$E$113,1)</f>
        <v>24</v>
      </c>
      <c r="H81" s="3">
        <f>COUNTIFS($A$14:$A$113,"&gt;"&amp;A81,$E$14:$E$113,0)</f>
        <v>0</v>
      </c>
      <c r="I81" s="3">
        <f>COUNTIFS($A$14:$A$113,"&gt;"&amp;A81,$E$14:$E$113,1)</f>
        <v>26</v>
      </c>
      <c r="J81" s="2">
        <f>POWER((F81/(F81+G81)),2)</f>
        <v>0.45653761869978082</v>
      </c>
      <c r="K81" s="2">
        <f>POWER((G81/(F81+G81)),2)</f>
        <v>0.10518626734842952</v>
      </c>
      <c r="L81" s="2">
        <f t="shared" si="6"/>
        <v>0.43827611395178967</v>
      </c>
      <c r="M81" s="4">
        <f>POWER((H81/(H81+I81)),2)</f>
        <v>0</v>
      </c>
      <c r="N81" s="4">
        <f>POWER((I81/(H81+I81)),2)</f>
        <v>1</v>
      </c>
      <c r="O81" s="4">
        <f t="shared" si="7"/>
        <v>0</v>
      </c>
      <c r="P81">
        <f t="shared" si="8"/>
        <v>0.43827611395178967</v>
      </c>
      <c r="Q81">
        <f t="shared" si="9"/>
        <v>7</v>
      </c>
    </row>
    <row r="82" spans="1:17" x14ac:dyDescent="0.35">
      <c r="A82">
        <v>6.2</v>
      </c>
      <c r="B82">
        <v>2.2000000000000002</v>
      </c>
      <c r="C82">
        <v>4.5</v>
      </c>
      <c r="D82">
        <v>1.5</v>
      </c>
      <c r="E82">
        <v>1</v>
      </c>
      <c r="F82" s="2">
        <f t="shared" si="5"/>
        <v>50</v>
      </c>
      <c r="G82" s="2">
        <f>COUNTIFS($A$14:$A$113,"&lt;="&amp;A82,$E$14:$E$113,1)</f>
        <v>36</v>
      </c>
      <c r="H82" s="3">
        <f>COUNTIFS($A$14:$A$113,"&gt;"&amp;A82,$E$14:$E$113,0)</f>
        <v>0</v>
      </c>
      <c r="I82" s="3">
        <f>COUNTIFS($A$14:$A$113,"&gt;"&amp;A82,$E$14:$E$113,1)</f>
        <v>14</v>
      </c>
      <c r="J82" s="2">
        <f>POWER((F82/(F82+G82)),2)</f>
        <v>0.33802055164954031</v>
      </c>
      <c r="K82" s="2">
        <f>POWER((G82/(F82+G82)),2)</f>
        <v>0.1752298539751217</v>
      </c>
      <c r="L82" s="2">
        <f t="shared" si="6"/>
        <v>0.48674959437533805</v>
      </c>
      <c r="M82" s="4">
        <f>POWER((H82/(H82+I82)),2)</f>
        <v>0</v>
      </c>
      <c r="N82" s="4">
        <f>POWER((I82/(H82+I82)),2)</f>
        <v>1</v>
      </c>
      <c r="O82" s="4">
        <f t="shared" si="7"/>
        <v>0</v>
      </c>
      <c r="P82">
        <f t="shared" si="8"/>
        <v>0.48674959437533805</v>
      </c>
      <c r="Q82">
        <f t="shared" si="9"/>
        <v>40</v>
      </c>
    </row>
    <row r="83" spans="1:17" x14ac:dyDescent="0.35">
      <c r="A83">
        <v>5.6</v>
      </c>
      <c r="B83">
        <v>2.5</v>
      </c>
      <c r="C83">
        <v>3.9</v>
      </c>
      <c r="D83">
        <v>1.1000000000000001</v>
      </c>
      <c r="E83">
        <v>1</v>
      </c>
      <c r="F83" s="2">
        <f t="shared" si="5"/>
        <v>47</v>
      </c>
      <c r="G83" s="2">
        <f>COUNTIFS($A$14:$A$113,"&lt;="&amp;A83,$E$14:$E$113,1)</f>
        <v>16</v>
      </c>
      <c r="H83" s="3">
        <f>COUNTIFS($A$14:$A$113,"&gt;"&amp;A83,$E$14:$E$113,0)</f>
        <v>3</v>
      </c>
      <c r="I83" s="3">
        <f>COUNTIFS($A$14:$A$113,"&gt;"&amp;A83,$E$14:$E$113,1)</f>
        <v>34</v>
      </c>
      <c r="J83" s="2">
        <f>POWER((F83/(F83+G83)),2)</f>
        <v>0.5565633660871756</v>
      </c>
      <c r="K83" s="2">
        <f>POWER((G83/(F83+G83)),2)</f>
        <v>6.449987402368354E-2</v>
      </c>
      <c r="L83" s="2">
        <f t="shared" si="6"/>
        <v>0.37893675988914088</v>
      </c>
      <c r="M83" s="4">
        <f>POWER((H83/(H83+I83)),2)</f>
        <v>6.5741417092768451E-3</v>
      </c>
      <c r="N83" s="4">
        <f>POWER((I83/(H83+I83)),2)</f>
        <v>0.84441197954711478</v>
      </c>
      <c r="O83" s="4">
        <f t="shared" si="7"/>
        <v>0.14901387874360839</v>
      </c>
      <c r="P83">
        <f t="shared" si="8"/>
        <v>0.52795063863274927</v>
      </c>
      <c r="Q83">
        <f t="shared" si="9"/>
        <v>72</v>
      </c>
    </row>
    <row r="84" spans="1:17" x14ac:dyDescent="0.35">
      <c r="A84">
        <v>5.9</v>
      </c>
      <c r="B84">
        <v>3.2</v>
      </c>
      <c r="C84">
        <v>4.8</v>
      </c>
      <c r="D84">
        <v>1.8</v>
      </c>
      <c r="E84">
        <v>1</v>
      </c>
      <c r="F84" s="2">
        <f t="shared" si="5"/>
        <v>50</v>
      </c>
      <c r="G84" s="2">
        <f>COUNTIFS($A$14:$A$113,"&lt;="&amp;A84,$E$14:$E$113,1)</f>
        <v>26</v>
      </c>
      <c r="H84" s="3">
        <f>COUNTIFS($A$14:$A$113,"&gt;"&amp;A84,$E$14:$E$113,0)</f>
        <v>0</v>
      </c>
      <c r="I84" s="3">
        <f>COUNTIFS($A$14:$A$113,"&gt;"&amp;A84,$E$14:$E$113,1)</f>
        <v>24</v>
      </c>
      <c r="J84" s="2">
        <f>POWER((F84/(F84+G84)),2)</f>
        <v>0.43282548476454302</v>
      </c>
      <c r="K84" s="2">
        <f>POWER((G84/(F84+G84)),2)</f>
        <v>0.11703601108033242</v>
      </c>
      <c r="L84" s="2">
        <f t="shared" si="6"/>
        <v>0.45013850415512463</v>
      </c>
      <c r="M84" s="4">
        <f>POWER((H84/(H84+I84)),2)</f>
        <v>0</v>
      </c>
      <c r="N84" s="4">
        <f>POWER((I84/(H84+I84)),2)</f>
        <v>1</v>
      </c>
      <c r="O84" s="4">
        <f t="shared" si="7"/>
        <v>0</v>
      </c>
      <c r="P84">
        <f t="shared" si="8"/>
        <v>0.45013850415512463</v>
      </c>
      <c r="Q84">
        <f t="shared" si="9"/>
        <v>18</v>
      </c>
    </row>
    <row r="85" spans="1:17" x14ac:dyDescent="0.35">
      <c r="A85">
        <v>6.1</v>
      </c>
      <c r="B85">
        <v>2.8</v>
      </c>
      <c r="C85">
        <v>4</v>
      </c>
      <c r="D85">
        <v>1.3</v>
      </c>
      <c r="E85">
        <v>1</v>
      </c>
      <c r="F85" s="2">
        <f t="shared" si="5"/>
        <v>50</v>
      </c>
      <c r="G85" s="2">
        <f>COUNTIFS($A$14:$A$113,"&lt;="&amp;A85,$E$14:$E$113,1)</f>
        <v>34</v>
      </c>
      <c r="H85" s="3">
        <f>COUNTIFS($A$14:$A$113,"&gt;"&amp;A85,$E$14:$E$113,0)</f>
        <v>0</v>
      </c>
      <c r="I85" s="3">
        <f>COUNTIFS($A$14:$A$113,"&gt;"&amp;A85,$E$14:$E$113,1)</f>
        <v>16</v>
      </c>
      <c r="J85" s="2">
        <f>POWER((F85/(F85+G85)),2)</f>
        <v>0.35430839002267572</v>
      </c>
      <c r="K85" s="2">
        <f>POWER((G85/(F85+G85)),2)</f>
        <v>0.16383219954648526</v>
      </c>
      <c r="L85" s="2">
        <f t="shared" si="6"/>
        <v>0.48185941043083896</v>
      </c>
      <c r="M85" s="4">
        <f>POWER((H85/(H85+I85)),2)</f>
        <v>0</v>
      </c>
      <c r="N85" s="4">
        <f>POWER((I85/(H85+I85)),2)</f>
        <v>1</v>
      </c>
      <c r="O85" s="4">
        <f t="shared" si="7"/>
        <v>0</v>
      </c>
      <c r="P85">
        <f t="shared" si="8"/>
        <v>0.48185941043083896</v>
      </c>
      <c r="Q85">
        <f t="shared" si="9"/>
        <v>24</v>
      </c>
    </row>
    <row r="86" spans="1:17" x14ac:dyDescent="0.35">
      <c r="A86">
        <v>6.3</v>
      </c>
      <c r="B86">
        <v>2.5</v>
      </c>
      <c r="C86">
        <v>4.9000000000000004</v>
      </c>
      <c r="D86">
        <v>1.5</v>
      </c>
      <c r="E86">
        <v>1</v>
      </c>
      <c r="F86" s="2">
        <f t="shared" si="5"/>
        <v>50</v>
      </c>
      <c r="G86" s="2">
        <f>COUNTIFS($A$14:$A$113,"&lt;="&amp;A86,$E$14:$E$113,1)</f>
        <v>39</v>
      </c>
      <c r="H86" s="3">
        <f>COUNTIFS($A$14:$A$113,"&gt;"&amp;A86,$E$14:$E$113,0)</f>
        <v>0</v>
      </c>
      <c r="I86" s="3">
        <f>COUNTIFS($A$14:$A$113,"&gt;"&amp;A86,$E$14:$E$113,1)</f>
        <v>11</v>
      </c>
      <c r="J86" s="2">
        <f>POWER((F86/(F86+G86)),2)</f>
        <v>0.31561671506122968</v>
      </c>
      <c r="K86" s="2">
        <f>POWER((G86/(F86+G86)),2)</f>
        <v>0.19202120944325213</v>
      </c>
      <c r="L86" s="2">
        <f t="shared" si="6"/>
        <v>0.49236207549551819</v>
      </c>
      <c r="M86" s="4">
        <f>POWER((H86/(H86+I86)),2)</f>
        <v>0</v>
      </c>
      <c r="N86" s="4">
        <f>POWER((I86/(H86+I86)),2)</f>
        <v>1</v>
      </c>
      <c r="O86" s="4">
        <f t="shared" si="7"/>
        <v>0</v>
      </c>
      <c r="P86">
        <f t="shared" si="8"/>
        <v>0.49236207549551819</v>
      </c>
      <c r="Q86">
        <f t="shared" si="9"/>
        <v>42</v>
      </c>
    </row>
    <row r="87" spans="1:17" x14ac:dyDescent="0.35">
      <c r="A87">
        <v>6.1</v>
      </c>
      <c r="B87">
        <v>2.8</v>
      </c>
      <c r="C87">
        <v>4.7</v>
      </c>
      <c r="D87">
        <v>1.2</v>
      </c>
      <c r="E87">
        <v>1</v>
      </c>
      <c r="F87" s="2">
        <f t="shared" si="5"/>
        <v>50</v>
      </c>
      <c r="G87" s="2">
        <f>COUNTIFS($A$14:$A$113,"&lt;="&amp;A87,$E$14:$E$113,1)</f>
        <v>34</v>
      </c>
      <c r="H87" s="3">
        <f>COUNTIFS($A$14:$A$113,"&gt;"&amp;A87,$E$14:$E$113,0)</f>
        <v>0</v>
      </c>
      <c r="I87" s="3">
        <f>COUNTIFS($A$14:$A$113,"&gt;"&amp;A87,$E$14:$E$113,1)</f>
        <v>16</v>
      </c>
      <c r="J87" s="2">
        <f>POWER((F87/(F87+G87)),2)</f>
        <v>0.35430839002267572</v>
      </c>
      <c r="K87" s="2">
        <f>POWER((G87/(F87+G87)),2)</f>
        <v>0.16383219954648526</v>
      </c>
      <c r="L87" s="2">
        <f t="shared" si="6"/>
        <v>0.48185941043083896</v>
      </c>
      <c r="M87" s="4">
        <f>POWER((H87/(H87+I87)),2)</f>
        <v>0</v>
      </c>
      <c r="N87" s="4">
        <f>POWER((I87/(H87+I87)),2)</f>
        <v>1</v>
      </c>
      <c r="O87" s="4">
        <f t="shared" si="7"/>
        <v>0</v>
      </c>
      <c r="P87">
        <f t="shared" si="8"/>
        <v>0.48185941043083896</v>
      </c>
      <c r="Q87">
        <f t="shared" si="9"/>
        <v>24</v>
      </c>
    </row>
    <row r="88" spans="1:17" x14ac:dyDescent="0.35">
      <c r="A88">
        <v>6.4</v>
      </c>
      <c r="B88">
        <v>2.9</v>
      </c>
      <c r="C88">
        <v>4.3</v>
      </c>
      <c r="D88">
        <v>1.3</v>
      </c>
      <c r="E88">
        <v>1</v>
      </c>
      <c r="F88" s="2">
        <f t="shared" si="5"/>
        <v>50</v>
      </c>
      <c r="G88" s="2">
        <f>COUNTIFS($A$14:$A$113,"&lt;="&amp;A88,$E$14:$E$113,1)</f>
        <v>41</v>
      </c>
      <c r="H88" s="3">
        <f>COUNTIFS($A$14:$A$113,"&gt;"&amp;A88,$E$14:$E$113,0)</f>
        <v>0</v>
      </c>
      <c r="I88" s="3">
        <f>COUNTIFS($A$14:$A$113,"&gt;"&amp;A88,$E$14:$E$113,1)</f>
        <v>9</v>
      </c>
      <c r="J88" s="2">
        <f>POWER((F88/(F88+G88)),2)</f>
        <v>0.30189590629151075</v>
      </c>
      <c r="K88" s="2">
        <f>POWER((G88/(F88+G88)),2)</f>
        <v>0.20299480739041179</v>
      </c>
      <c r="L88" s="2">
        <f t="shared" si="6"/>
        <v>0.49510928631807749</v>
      </c>
      <c r="M88" s="4">
        <f>POWER((H88/(H88+I88)),2)</f>
        <v>0</v>
      </c>
      <c r="N88" s="4">
        <f>POWER((I88/(H88+I88)),2)</f>
        <v>1</v>
      </c>
      <c r="O88" s="4">
        <f t="shared" si="7"/>
        <v>0</v>
      </c>
      <c r="P88">
        <f t="shared" si="8"/>
        <v>0.49510928631807749</v>
      </c>
      <c r="Q88">
        <f t="shared" si="9"/>
        <v>48</v>
      </c>
    </row>
    <row r="89" spans="1:17" x14ac:dyDescent="0.35">
      <c r="A89">
        <v>6.6</v>
      </c>
      <c r="B89">
        <v>3</v>
      </c>
      <c r="C89">
        <v>4.4000000000000004</v>
      </c>
      <c r="D89">
        <v>1.4</v>
      </c>
      <c r="E89">
        <v>1</v>
      </c>
      <c r="F89" s="2">
        <f t="shared" si="5"/>
        <v>50</v>
      </c>
      <c r="G89" s="2">
        <f>COUNTIFS($A$14:$A$113,"&lt;="&amp;A89,$E$14:$E$113,1)</f>
        <v>44</v>
      </c>
      <c r="H89" s="3">
        <f>COUNTIFS($A$14:$A$113,"&gt;"&amp;A89,$E$14:$E$113,0)</f>
        <v>0</v>
      </c>
      <c r="I89" s="3">
        <f>COUNTIFS($A$14:$A$113,"&gt;"&amp;A89,$E$14:$E$113,1)</f>
        <v>6</v>
      </c>
      <c r="J89" s="2">
        <f>POWER((F89/(F89+G89)),2)</f>
        <v>0.28293345405160703</v>
      </c>
      <c r="K89" s="2">
        <f>POWER((G89/(F89+G89)),2)</f>
        <v>0.21910366681756452</v>
      </c>
      <c r="L89" s="2">
        <f t="shared" si="6"/>
        <v>0.49796287913082837</v>
      </c>
      <c r="M89" s="4">
        <f>POWER((H89/(H89+I89)),2)</f>
        <v>0</v>
      </c>
      <c r="N89" s="4">
        <f>POWER((I89/(H89+I89)),2)</f>
        <v>1</v>
      </c>
      <c r="O89" s="4">
        <f t="shared" si="7"/>
        <v>0</v>
      </c>
      <c r="P89">
        <f t="shared" si="8"/>
        <v>0.49796287913082837</v>
      </c>
      <c r="Q89">
        <f t="shared" si="9"/>
        <v>55</v>
      </c>
    </row>
    <row r="90" spans="1:17" x14ac:dyDescent="0.35">
      <c r="A90">
        <v>6.8</v>
      </c>
      <c r="B90">
        <v>2.8</v>
      </c>
      <c r="C90">
        <v>4.8</v>
      </c>
      <c r="D90">
        <v>1.4</v>
      </c>
      <c r="E90">
        <v>1</v>
      </c>
      <c r="F90" s="2">
        <f t="shared" si="5"/>
        <v>50</v>
      </c>
      <c r="G90" s="2">
        <f>COUNTIFS($A$14:$A$113,"&lt;="&amp;A90,$E$14:$E$113,1)</f>
        <v>48</v>
      </c>
      <c r="H90" s="3">
        <f>COUNTIFS($A$14:$A$113,"&gt;"&amp;A90,$E$14:$E$113,0)</f>
        <v>0</v>
      </c>
      <c r="I90" s="3">
        <f>COUNTIFS($A$14:$A$113,"&gt;"&amp;A90,$E$14:$E$113,1)</f>
        <v>2</v>
      </c>
      <c r="J90" s="2">
        <f>POWER((F90/(F90+G90)),2)</f>
        <v>0.26030820491461892</v>
      </c>
      <c r="K90" s="2">
        <f>POWER((G90/(F90+G90)),2)</f>
        <v>0.23990004164931278</v>
      </c>
      <c r="L90" s="2">
        <f t="shared" si="6"/>
        <v>0.4997917534360683</v>
      </c>
      <c r="M90" s="4">
        <f>POWER((H90/(H90+I90)),2)</f>
        <v>0</v>
      </c>
      <c r="N90" s="4">
        <f>POWER((I90/(H90+I90)),2)</f>
        <v>1</v>
      </c>
      <c r="O90" s="4">
        <f t="shared" si="7"/>
        <v>0</v>
      </c>
      <c r="P90">
        <f t="shared" si="8"/>
        <v>0.4997917534360683</v>
      </c>
      <c r="Q90">
        <f t="shared" si="9"/>
        <v>64</v>
      </c>
    </row>
    <row r="91" spans="1:17" x14ac:dyDescent="0.35">
      <c r="A91">
        <v>6.7</v>
      </c>
      <c r="B91">
        <v>3</v>
      </c>
      <c r="C91">
        <v>5</v>
      </c>
      <c r="D91">
        <v>1.7</v>
      </c>
      <c r="E91">
        <v>1</v>
      </c>
      <c r="F91" s="2">
        <f t="shared" si="5"/>
        <v>50</v>
      </c>
      <c r="G91" s="2">
        <f>COUNTIFS($A$14:$A$113,"&lt;="&amp;A91,$E$14:$E$113,1)</f>
        <v>47</v>
      </c>
      <c r="H91" s="3">
        <f>COUNTIFS($A$14:$A$113,"&gt;"&amp;A91,$E$14:$E$113,0)</f>
        <v>0</v>
      </c>
      <c r="I91" s="3">
        <f>COUNTIFS($A$14:$A$113,"&gt;"&amp;A91,$E$14:$E$113,1)</f>
        <v>3</v>
      </c>
      <c r="J91" s="2">
        <f>POWER((F91/(F91+G91)),2)</f>
        <v>0.26570305027101704</v>
      </c>
      <c r="K91" s="2">
        <f>POWER((G91/(F91+G91)),2)</f>
        <v>0.23477521521947073</v>
      </c>
      <c r="L91" s="2">
        <f t="shared" si="6"/>
        <v>0.49952173450951221</v>
      </c>
      <c r="M91" s="4">
        <f>POWER((H91/(H91+I91)),2)</f>
        <v>0</v>
      </c>
      <c r="N91" s="4">
        <f>POWER((I91/(H91+I91)),2)</f>
        <v>1</v>
      </c>
      <c r="O91" s="4">
        <f t="shared" si="7"/>
        <v>0</v>
      </c>
      <c r="P91">
        <f t="shared" si="8"/>
        <v>0.49952173450951221</v>
      </c>
      <c r="Q91">
        <f t="shared" si="9"/>
        <v>61</v>
      </c>
    </row>
    <row r="92" spans="1:17" x14ac:dyDescent="0.35">
      <c r="A92">
        <v>6</v>
      </c>
      <c r="B92">
        <v>2.9</v>
      </c>
      <c r="C92">
        <v>4.5</v>
      </c>
      <c r="D92">
        <v>1.5</v>
      </c>
      <c r="E92">
        <v>1</v>
      </c>
      <c r="F92" s="2">
        <f t="shared" si="5"/>
        <v>50</v>
      </c>
      <c r="G92" s="2">
        <f>COUNTIFS($A$14:$A$113,"&lt;="&amp;A92,$E$14:$E$113,1)</f>
        <v>30</v>
      </c>
      <c r="H92" s="3">
        <f>COUNTIFS($A$14:$A$113,"&gt;"&amp;A92,$E$14:$E$113,0)</f>
        <v>0</v>
      </c>
      <c r="I92" s="3">
        <f>COUNTIFS($A$14:$A$113,"&gt;"&amp;A92,$E$14:$E$113,1)</f>
        <v>20</v>
      </c>
      <c r="J92" s="2">
        <f>POWER((F92/(F92+G92)),2)</f>
        <v>0.390625</v>
      </c>
      <c r="K92" s="2">
        <f>POWER((G92/(F92+G92)),2)</f>
        <v>0.140625</v>
      </c>
      <c r="L92" s="2">
        <f t="shared" si="6"/>
        <v>0.46875</v>
      </c>
      <c r="M92" s="4">
        <f>POWER((H92/(H92+I92)),2)</f>
        <v>0</v>
      </c>
      <c r="N92" s="4">
        <f>POWER((I92/(H92+I92)),2)</f>
        <v>1</v>
      </c>
      <c r="O92" s="4">
        <f t="shared" si="7"/>
        <v>0</v>
      </c>
      <c r="P92">
        <f t="shared" si="8"/>
        <v>0.46875</v>
      </c>
      <c r="Q92">
        <f t="shared" si="9"/>
        <v>20</v>
      </c>
    </row>
    <row r="93" spans="1:17" x14ac:dyDescent="0.35">
      <c r="A93">
        <v>5.7</v>
      </c>
      <c r="B93">
        <v>2.6</v>
      </c>
      <c r="C93">
        <v>3.5</v>
      </c>
      <c r="D93">
        <v>1</v>
      </c>
      <c r="E93">
        <v>1</v>
      </c>
      <c r="F93" s="2">
        <f t="shared" si="5"/>
        <v>49</v>
      </c>
      <c r="G93" s="2">
        <f>COUNTIFS($A$14:$A$113,"&lt;="&amp;A93,$E$14:$E$113,1)</f>
        <v>21</v>
      </c>
      <c r="H93" s="3">
        <f>COUNTIFS($A$14:$A$113,"&gt;"&amp;A93,$E$14:$E$113,0)</f>
        <v>1</v>
      </c>
      <c r="I93" s="3">
        <f>COUNTIFS($A$14:$A$113,"&gt;"&amp;A93,$E$14:$E$113,1)</f>
        <v>29</v>
      </c>
      <c r="J93" s="2">
        <f>POWER((F93/(F93+G93)),2)</f>
        <v>0.48999999999999994</v>
      </c>
      <c r="K93" s="2">
        <f>POWER((G93/(F93+G93)),2)</f>
        <v>0.09</v>
      </c>
      <c r="L93" s="2">
        <f t="shared" si="6"/>
        <v>0.42000000000000004</v>
      </c>
      <c r="M93" s="4">
        <f>POWER((H93/(H93+I93)),2)</f>
        <v>1.1111111111111111E-3</v>
      </c>
      <c r="N93" s="4">
        <f>POWER((I93/(H93+I93)),2)</f>
        <v>0.93444444444444441</v>
      </c>
      <c r="O93" s="4">
        <f t="shared" si="7"/>
        <v>6.4444444444444526E-2</v>
      </c>
      <c r="P93">
        <f t="shared" si="8"/>
        <v>0.48444444444444457</v>
      </c>
      <c r="Q93">
        <f t="shared" si="9"/>
        <v>33</v>
      </c>
    </row>
    <row r="94" spans="1:17" x14ac:dyDescent="0.35">
      <c r="A94">
        <v>5.5</v>
      </c>
      <c r="B94">
        <v>2.4</v>
      </c>
      <c r="C94">
        <v>3.8</v>
      </c>
      <c r="D94">
        <v>1.1000000000000001</v>
      </c>
      <c r="E94">
        <v>1</v>
      </c>
      <c r="F94" s="2">
        <f t="shared" si="5"/>
        <v>47</v>
      </c>
      <c r="G94" s="2">
        <f>COUNTIFS($A$14:$A$113,"&lt;="&amp;A94,$E$14:$E$113,1)</f>
        <v>11</v>
      </c>
      <c r="H94" s="3">
        <f>COUNTIFS($A$14:$A$113,"&gt;"&amp;A94,$E$14:$E$113,0)</f>
        <v>3</v>
      </c>
      <c r="I94" s="3">
        <f>COUNTIFS($A$14:$A$113,"&gt;"&amp;A94,$E$14:$E$113,1)</f>
        <v>39</v>
      </c>
      <c r="J94" s="2">
        <f>POWER((F94/(F94+G94)),2)</f>
        <v>0.6566587395957193</v>
      </c>
      <c r="K94" s="2">
        <f>POWER((G94/(F94+G94)),2)</f>
        <v>3.5969084423305583E-2</v>
      </c>
      <c r="L94" s="2">
        <f t="shared" si="6"/>
        <v>0.3073721759809751</v>
      </c>
      <c r="M94" s="4">
        <f>POWER((H94/(H94+I94)),2)</f>
        <v>5.1020408163265302E-3</v>
      </c>
      <c r="N94" s="4">
        <f>POWER((I94/(H94+I94)),2)</f>
        <v>0.86224489795918369</v>
      </c>
      <c r="O94" s="4">
        <f t="shared" si="7"/>
        <v>0.13265306122448983</v>
      </c>
      <c r="P94">
        <f t="shared" si="8"/>
        <v>0.44002523720546494</v>
      </c>
      <c r="Q94">
        <f t="shared" si="9"/>
        <v>11</v>
      </c>
    </row>
    <row r="95" spans="1:17" x14ac:dyDescent="0.35">
      <c r="A95">
        <v>5.5</v>
      </c>
      <c r="B95">
        <v>2.4</v>
      </c>
      <c r="C95">
        <v>3.7</v>
      </c>
      <c r="D95">
        <v>1</v>
      </c>
      <c r="E95">
        <v>1</v>
      </c>
      <c r="F95" s="2">
        <f t="shared" si="5"/>
        <v>47</v>
      </c>
      <c r="G95" s="2">
        <f>COUNTIFS($A$14:$A$113,"&lt;="&amp;A95,$E$14:$E$113,1)</f>
        <v>11</v>
      </c>
      <c r="H95" s="3">
        <f>COUNTIFS($A$14:$A$113,"&gt;"&amp;A95,$E$14:$E$113,0)</f>
        <v>3</v>
      </c>
      <c r="I95" s="3">
        <f>COUNTIFS($A$14:$A$113,"&gt;"&amp;A95,$E$14:$E$113,1)</f>
        <v>39</v>
      </c>
      <c r="J95" s="2">
        <f>POWER((F95/(F95+G95)),2)</f>
        <v>0.6566587395957193</v>
      </c>
      <c r="K95" s="2">
        <f>POWER((G95/(F95+G95)),2)</f>
        <v>3.5969084423305583E-2</v>
      </c>
      <c r="L95" s="2">
        <f t="shared" si="6"/>
        <v>0.3073721759809751</v>
      </c>
      <c r="M95" s="4">
        <f>POWER((H95/(H95+I95)),2)</f>
        <v>5.1020408163265302E-3</v>
      </c>
      <c r="N95" s="4">
        <f>POWER((I95/(H95+I95)),2)</f>
        <v>0.86224489795918369</v>
      </c>
      <c r="O95" s="4">
        <f t="shared" si="7"/>
        <v>0.13265306122448983</v>
      </c>
      <c r="P95">
        <f t="shared" si="8"/>
        <v>0.44002523720546494</v>
      </c>
      <c r="Q95">
        <f t="shared" si="9"/>
        <v>11</v>
      </c>
    </row>
    <row r="96" spans="1:17" x14ac:dyDescent="0.35">
      <c r="A96">
        <v>5.8</v>
      </c>
      <c r="B96">
        <v>2.7</v>
      </c>
      <c r="C96">
        <v>3.9</v>
      </c>
      <c r="D96">
        <v>1.2</v>
      </c>
      <c r="E96">
        <v>1</v>
      </c>
      <c r="F96" s="2">
        <f t="shared" si="5"/>
        <v>50</v>
      </c>
      <c r="G96" s="2">
        <f>COUNTIFS($A$14:$A$113,"&lt;="&amp;A96,$E$14:$E$113,1)</f>
        <v>24</v>
      </c>
      <c r="H96" s="3">
        <f>COUNTIFS($A$14:$A$113,"&gt;"&amp;A96,$E$14:$E$113,0)</f>
        <v>0</v>
      </c>
      <c r="I96" s="3">
        <f>COUNTIFS($A$14:$A$113,"&gt;"&amp;A96,$E$14:$E$113,1)</f>
        <v>26</v>
      </c>
      <c r="J96" s="2">
        <f>POWER((F96/(F96+G96)),2)</f>
        <v>0.45653761869978082</v>
      </c>
      <c r="K96" s="2">
        <f>POWER((G96/(F96+G96)),2)</f>
        <v>0.10518626734842952</v>
      </c>
      <c r="L96" s="2">
        <f t="shared" si="6"/>
        <v>0.43827611395178967</v>
      </c>
      <c r="M96" s="4">
        <f>POWER((H96/(H96+I96)),2)</f>
        <v>0</v>
      </c>
      <c r="N96" s="4">
        <f>POWER((I96/(H96+I96)),2)</f>
        <v>1</v>
      </c>
      <c r="O96" s="4">
        <f t="shared" si="7"/>
        <v>0</v>
      </c>
      <c r="P96">
        <f t="shared" si="8"/>
        <v>0.43827611395178967</v>
      </c>
      <c r="Q96">
        <f t="shared" si="9"/>
        <v>7</v>
      </c>
    </row>
    <row r="97" spans="1:17" x14ac:dyDescent="0.35">
      <c r="A97">
        <v>6</v>
      </c>
      <c r="B97">
        <v>2.7</v>
      </c>
      <c r="C97">
        <v>5.0999999999999996</v>
      </c>
      <c r="D97">
        <v>1.6</v>
      </c>
      <c r="E97">
        <v>1</v>
      </c>
      <c r="F97" s="2">
        <f t="shared" si="5"/>
        <v>50</v>
      </c>
      <c r="G97" s="2">
        <f>COUNTIFS($A$14:$A$113,"&lt;="&amp;A97,$E$14:$E$113,1)</f>
        <v>30</v>
      </c>
      <c r="H97" s="3">
        <f>COUNTIFS($A$14:$A$113,"&gt;"&amp;A97,$E$14:$E$113,0)</f>
        <v>0</v>
      </c>
      <c r="I97" s="3">
        <f>COUNTIFS($A$14:$A$113,"&gt;"&amp;A97,$E$14:$E$113,1)</f>
        <v>20</v>
      </c>
      <c r="J97" s="2">
        <f>POWER((F97/(F97+G97)),2)</f>
        <v>0.390625</v>
      </c>
      <c r="K97" s="2">
        <f>POWER((G97/(F97+G97)),2)</f>
        <v>0.140625</v>
      </c>
      <c r="L97" s="2">
        <f t="shared" si="6"/>
        <v>0.46875</v>
      </c>
      <c r="M97" s="4">
        <f>POWER((H97/(H97+I97)),2)</f>
        <v>0</v>
      </c>
      <c r="N97" s="4">
        <f>POWER((I97/(H97+I97)),2)</f>
        <v>1</v>
      </c>
      <c r="O97" s="4">
        <f t="shared" si="7"/>
        <v>0</v>
      </c>
      <c r="P97">
        <f t="shared" si="8"/>
        <v>0.46875</v>
      </c>
      <c r="Q97">
        <f t="shared" si="9"/>
        <v>20</v>
      </c>
    </row>
    <row r="98" spans="1:17" x14ac:dyDescent="0.35">
      <c r="A98">
        <v>5.4</v>
      </c>
      <c r="B98">
        <v>3</v>
      </c>
      <c r="C98">
        <v>4.5</v>
      </c>
      <c r="D98">
        <v>1.5</v>
      </c>
      <c r="E98">
        <v>1</v>
      </c>
      <c r="F98" s="2">
        <f t="shared" si="5"/>
        <v>45</v>
      </c>
      <c r="G98" s="2">
        <f>COUNTIFS($A$14:$A$113,"&lt;="&amp;A98,$E$14:$E$113,1)</f>
        <v>6</v>
      </c>
      <c r="H98" s="3">
        <f>COUNTIFS($A$14:$A$113,"&gt;"&amp;A98,$E$14:$E$113,0)</f>
        <v>5</v>
      </c>
      <c r="I98" s="3">
        <f>COUNTIFS($A$14:$A$113,"&gt;"&amp;A98,$E$14:$E$113,1)</f>
        <v>44</v>
      </c>
      <c r="J98" s="2">
        <f>POWER((F98/(F98+G98)),2)</f>
        <v>0.7785467128027681</v>
      </c>
      <c r="K98" s="2">
        <f>POWER((G98/(F98+G98)),2)</f>
        <v>1.384083044982699E-2</v>
      </c>
      <c r="L98" s="2">
        <f t="shared" si="6"/>
        <v>0.20761245674740492</v>
      </c>
      <c r="M98" s="4">
        <f>POWER((H98/(H98+I98)),2)</f>
        <v>1.0412328196584757E-2</v>
      </c>
      <c r="N98" s="4">
        <f>POWER((I98/(H98+I98)),2)</f>
        <v>0.80633069554352355</v>
      </c>
      <c r="O98" s="4">
        <f t="shared" si="7"/>
        <v>0.18325697625989168</v>
      </c>
      <c r="P98">
        <f t="shared" si="8"/>
        <v>0.3908694330072966</v>
      </c>
      <c r="Q98">
        <f t="shared" si="9"/>
        <v>1</v>
      </c>
    </row>
    <row r="99" spans="1:17" x14ac:dyDescent="0.35">
      <c r="A99">
        <v>6</v>
      </c>
      <c r="B99">
        <v>3.4</v>
      </c>
      <c r="C99">
        <v>4.5</v>
      </c>
      <c r="D99">
        <v>1.6</v>
      </c>
      <c r="E99">
        <v>1</v>
      </c>
      <c r="F99" s="2">
        <f t="shared" si="5"/>
        <v>50</v>
      </c>
      <c r="G99" s="2">
        <f>COUNTIFS($A$14:$A$113,"&lt;="&amp;A99,$E$14:$E$113,1)</f>
        <v>30</v>
      </c>
      <c r="H99" s="3">
        <f>COUNTIFS($A$14:$A$113,"&gt;"&amp;A99,$E$14:$E$113,0)</f>
        <v>0</v>
      </c>
      <c r="I99" s="3">
        <f>COUNTIFS($A$14:$A$113,"&gt;"&amp;A99,$E$14:$E$113,1)</f>
        <v>20</v>
      </c>
      <c r="J99" s="2">
        <f>POWER((F99/(F99+G99)),2)</f>
        <v>0.390625</v>
      </c>
      <c r="K99" s="2">
        <f>POWER((G99/(F99+G99)),2)</f>
        <v>0.140625</v>
      </c>
      <c r="L99" s="2">
        <f t="shared" si="6"/>
        <v>0.46875</v>
      </c>
      <c r="M99" s="4">
        <f>POWER((H99/(H99+I99)),2)</f>
        <v>0</v>
      </c>
      <c r="N99" s="4">
        <f>POWER((I99/(H99+I99)),2)</f>
        <v>1</v>
      </c>
      <c r="O99" s="4">
        <f t="shared" si="7"/>
        <v>0</v>
      </c>
      <c r="P99">
        <f t="shared" si="8"/>
        <v>0.46875</v>
      </c>
      <c r="Q99">
        <f t="shared" si="9"/>
        <v>20</v>
      </c>
    </row>
    <row r="100" spans="1:17" x14ac:dyDescent="0.35">
      <c r="A100">
        <v>6.7</v>
      </c>
      <c r="B100">
        <v>3.1</v>
      </c>
      <c r="C100">
        <v>4.7</v>
      </c>
      <c r="D100">
        <v>1.5</v>
      </c>
      <c r="E100">
        <v>1</v>
      </c>
      <c r="F100" s="2">
        <f t="shared" si="5"/>
        <v>50</v>
      </c>
      <c r="G100" s="2">
        <f>COUNTIFS($A$14:$A$113,"&lt;="&amp;A100,$E$14:$E$113,1)</f>
        <v>47</v>
      </c>
      <c r="H100" s="3">
        <f>COUNTIFS($A$14:$A$113,"&gt;"&amp;A100,$E$14:$E$113,0)</f>
        <v>0</v>
      </c>
      <c r="I100" s="3">
        <f>COUNTIFS($A$14:$A$113,"&gt;"&amp;A100,$E$14:$E$113,1)</f>
        <v>3</v>
      </c>
      <c r="J100" s="2">
        <f>POWER((F100/(F100+G100)),2)</f>
        <v>0.26570305027101704</v>
      </c>
      <c r="K100" s="2">
        <f>POWER((G100/(F100+G100)),2)</f>
        <v>0.23477521521947073</v>
      </c>
      <c r="L100" s="2">
        <f t="shared" si="6"/>
        <v>0.49952173450951221</v>
      </c>
      <c r="M100" s="4">
        <f>POWER((H100/(H100+I100)),2)</f>
        <v>0</v>
      </c>
      <c r="N100" s="4">
        <f>POWER((I100/(H100+I100)),2)</f>
        <v>1</v>
      </c>
      <c r="O100" s="4">
        <f t="shared" si="7"/>
        <v>0</v>
      </c>
      <c r="P100">
        <f t="shared" si="8"/>
        <v>0.49952173450951221</v>
      </c>
      <c r="Q100">
        <f t="shared" si="9"/>
        <v>61</v>
      </c>
    </row>
    <row r="101" spans="1:17" x14ac:dyDescent="0.35">
      <c r="A101">
        <v>6.3</v>
      </c>
      <c r="B101">
        <v>2.2999999999999998</v>
      </c>
      <c r="C101">
        <v>4.4000000000000004</v>
      </c>
      <c r="D101">
        <v>1.3</v>
      </c>
      <c r="E101">
        <v>1</v>
      </c>
      <c r="F101" s="2">
        <f t="shared" si="5"/>
        <v>50</v>
      </c>
      <c r="G101" s="2">
        <f>COUNTIFS($A$14:$A$113,"&lt;="&amp;A101,$E$14:$E$113,1)</f>
        <v>39</v>
      </c>
      <c r="H101" s="3">
        <f>COUNTIFS($A$14:$A$113,"&gt;"&amp;A101,$E$14:$E$113,0)</f>
        <v>0</v>
      </c>
      <c r="I101" s="3">
        <f>COUNTIFS($A$14:$A$113,"&gt;"&amp;A101,$E$14:$E$113,1)</f>
        <v>11</v>
      </c>
      <c r="J101" s="2">
        <f>POWER((F101/(F101+G101)),2)</f>
        <v>0.31561671506122968</v>
      </c>
      <c r="K101" s="2">
        <f>POWER((G101/(F101+G101)),2)</f>
        <v>0.19202120944325213</v>
      </c>
      <c r="L101" s="2">
        <f t="shared" si="6"/>
        <v>0.49236207549551819</v>
      </c>
      <c r="M101" s="4">
        <f>POWER((H101/(H101+I101)),2)</f>
        <v>0</v>
      </c>
      <c r="N101" s="4">
        <f>POWER((I101/(H101+I101)),2)</f>
        <v>1</v>
      </c>
      <c r="O101" s="4">
        <f t="shared" si="7"/>
        <v>0</v>
      </c>
      <c r="P101">
        <f t="shared" si="8"/>
        <v>0.49236207549551819</v>
      </c>
      <c r="Q101">
        <f t="shared" si="9"/>
        <v>42</v>
      </c>
    </row>
    <row r="102" spans="1:17" x14ac:dyDescent="0.35">
      <c r="A102">
        <v>5.6</v>
      </c>
      <c r="B102">
        <v>3</v>
      </c>
      <c r="C102">
        <v>4.0999999999999996</v>
      </c>
      <c r="D102">
        <v>1.3</v>
      </c>
      <c r="E102">
        <v>1</v>
      </c>
      <c r="F102" s="2">
        <f t="shared" si="5"/>
        <v>47</v>
      </c>
      <c r="G102" s="2">
        <f>COUNTIFS($A$14:$A$113,"&lt;="&amp;A102,$E$14:$E$113,1)</f>
        <v>16</v>
      </c>
      <c r="H102" s="3">
        <f>COUNTIFS($A$14:$A$113,"&gt;"&amp;A102,$E$14:$E$113,0)</f>
        <v>3</v>
      </c>
      <c r="I102" s="3">
        <f>COUNTIFS($A$14:$A$113,"&gt;"&amp;A102,$E$14:$E$113,1)</f>
        <v>34</v>
      </c>
      <c r="J102" s="2">
        <f>POWER((F102/(F102+G102)),2)</f>
        <v>0.5565633660871756</v>
      </c>
      <c r="K102" s="2">
        <f>POWER((G102/(F102+G102)),2)</f>
        <v>6.449987402368354E-2</v>
      </c>
      <c r="L102" s="2">
        <f t="shared" si="6"/>
        <v>0.37893675988914088</v>
      </c>
      <c r="M102" s="4">
        <f>POWER((H102/(H102+I102)),2)</f>
        <v>6.5741417092768451E-3</v>
      </c>
      <c r="N102" s="4">
        <f>POWER((I102/(H102+I102)),2)</f>
        <v>0.84441197954711478</v>
      </c>
      <c r="O102" s="4">
        <f t="shared" si="7"/>
        <v>0.14901387874360839</v>
      </c>
      <c r="P102">
        <f t="shared" si="8"/>
        <v>0.52795063863274927</v>
      </c>
      <c r="Q102">
        <f t="shared" si="9"/>
        <v>72</v>
      </c>
    </row>
    <row r="103" spans="1:17" x14ac:dyDescent="0.35">
      <c r="A103">
        <v>5.5</v>
      </c>
      <c r="B103">
        <v>2.5</v>
      </c>
      <c r="C103">
        <v>4</v>
      </c>
      <c r="D103">
        <v>1.3</v>
      </c>
      <c r="E103">
        <v>1</v>
      </c>
      <c r="F103" s="2">
        <f t="shared" si="5"/>
        <v>47</v>
      </c>
      <c r="G103" s="2">
        <f>COUNTIFS($A$14:$A$113,"&lt;="&amp;A103,$E$14:$E$113,1)</f>
        <v>11</v>
      </c>
      <c r="H103" s="3">
        <f>COUNTIFS($A$14:$A$113,"&gt;"&amp;A103,$E$14:$E$113,0)</f>
        <v>3</v>
      </c>
      <c r="I103" s="3">
        <f>COUNTIFS($A$14:$A$113,"&gt;"&amp;A103,$E$14:$E$113,1)</f>
        <v>39</v>
      </c>
      <c r="J103" s="2">
        <f>POWER((F103/(F103+G103)),2)</f>
        <v>0.6566587395957193</v>
      </c>
      <c r="K103" s="2">
        <f>POWER((G103/(F103+G103)),2)</f>
        <v>3.5969084423305583E-2</v>
      </c>
      <c r="L103" s="2">
        <f t="shared" si="6"/>
        <v>0.3073721759809751</v>
      </c>
      <c r="M103" s="4">
        <f>POWER((H103/(H103+I103)),2)</f>
        <v>5.1020408163265302E-3</v>
      </c>
      <c r="N103" s="4">
        <f>POWER((I103/(H103+I103)),2)</f>
        <v>0.86224489795918369</v>
      </c>
      <c r="O103" s="4">
        <f t="shared" si="7"/>
        <v>0.13265306122448983</v>
      </c>
      <c r="P103">
        <f t="shared" si="8"/>
        <v>0.44002523720546494</v>
      </c>
      <c r="Q103">
        <f t="shared" si="9"/>
        <v>11</v>
      </c>
    </row>
    <row r="104" spans="1:17" x14ac:dyDescent="0.35">
      <c r="A104">
        <v>5.5</v>
      </c>
      <c r="B104">
        <v>2.6</v>
      </c>
      <c r="C104">
        <v>4.4000000000000004</v>
      </c>
      <c r="D104">
        <v>1.2</v>
      </c>
      <c r="E104">
        <v>1</v>
      </c>
      <c r="F104" s="2">
        <f t="shared" si="5"/>
        <v>47</v>
      </c>
      <c r="G104" s="2">
        <f>COUNTIFS($A$14:$A$113,"&lt;="&amp;A104,$E$14:$E$113,1)</f>
        <v>11</v>
      </c>
      <c r="H104" s="3">
        <f>COUNTIFS($A$14:$A$113,"&gt;"&amp;A104,$E$14:$E$113,0)</f>
        <v>3</v>
      </c>
      <c r="I104" s="3">
        <f>COUNTIFS($A$14:$A$113,"&gt;"&amp;A104,$E$14:$E$113,1)</f>
        <v>39</v>
      </c>
      <c r="J104" s="2">
        <f>POWER((F104/(F104+G104)),2)</f>
        <v>0.6566587395957193</v>
      </c>
      <c r="K104" s="2">
        <f>POWER((G104/(F104+G104)),2)</f>
        <v>3.5969084423305583E-2</v>
      </c>
      <c r="L104" s="2">
        <f t="shared" si="6"/>
        <v>0.3073721759809751</v>
      </c>
      <c r="M104" s="4">
        <f>POWER((H104/(H104+I104)),2)</f>
        <v>5.1020408163265302E-3</v>
      </c>
      <c r="N104" s="4">
        <f>POWER((I104/(H104+I104)),2)</f>
        <v>0.86224489795918369</v>
      </c>
      <c r="O104" s="4">
        <f t="shared" si="7"/>
        <v>0.13265306122448983</v>
      </c>
      <c r="P104">
        <f t="shared" si="8"/>
        <v>0.44002523720546494</v>
      </c>
      <c r="Q104">
        <f t="shared" si="9"/>
        <v>11</v>
      </c>
    </row>
    <row r="105" spans="1:17" x14ac:dyDescent="0.35">
      <c r="A105">
        <v>6.1</v>
      </c>
      <c r="B105">
        <v>3</v>
      </c>
      <c r="C105">
        <v>4.5999999999999996</v>
      </c>
      <c r="D105">
        <v>1.4</v>
      </c>
      <c r="E105">
        <v>1</v>
      </c>
      <c r="F105" s="2">
        <f t="shared" si="5"/>
        <v>50</v>
      </c>
      <c r="G105" s="2">
        <f>COUNTIFS($A$14:$A$113,"&lt;="&amp;A105,$E$14:$E$113,1)</f>
        <v>34</v>
      </c>
      <c r="H105" s="3">
        <f>COUNTIFS($A$14:$A$113,"&gt;"&amp;A105,$E$14:$E$113,0)</f>
        <v>0</v>
      </c>
      <c r="I105" s="3">
        <f>COUNTIFS($A$14:$A$113,"&gt;"&amp;A105,$E$14:$E$113,1)</f>
        <v>16</v>
      </c>
      <c r="J105" s="2">
        <f>POWER((F105/(F105+G105)),2)</f>
        <v>0.35430839002267572</v>
      </c>
      <c r="K105" s="2">
        <f>POWER((G105/(F105+G105)),2)</f>
        <v>0.16383219954648526</v>
      </c>
      <c r="L105" s="2">
        <f t="shared" si="6"/>
        <v>0.48185941043083896</v>
      </c>
      <c r="M105" s="4">
        <f>POWER((H105/(H105+I105)),2)</f>
        <v>0</v>
      </c>
      <c r="N105" s="4">
        <f>POWER((I105/(H105+I105)),2)</f>
        <v>1</v>
      </c>
      <c r="O105" s="4">
        <f t="shared" si="7"/>
        <v>0</v>
      </c>
      <c r="P105">
        <f t="shared" si="8"/>
        <v>0.48185941043083896</v>
      </c>
      <c r="Q105">
        <f t="shared" si="9"/>
        <v>24</v>
      </c>
    </row>
    <row r="106" spans="1:17" x14ac:dyDescent="0.35">
      <c r="A106">
        <v>5.8</v>
      </c>
      <c r="B106">
        <v>2.6</v>
      </c>
      <c r="C106">
        <v>4</v>
      </c>
      <c r="D106">
        <v>1.2</v>
      </c>
      <c r="E106">
        <v>1</v>
      </c>
      <c r="F106" s="2">
        <f t="shared" si="5"/>
        <v>50</v>
      </c>
      <c r="G106" s="2">
        <f>COUNTIFS($A$14:$A$113,"&lt;="&amp;A106,$E$14:$E$113,1)</f>
        <v>24</v>
      </c>
      <c r="H106" s="3">
        <f>COUNTIFS($A$14:$A$113,"&gt;"&amp;A106,$E$14:$E$113,0)</f>
        <v>0</v>
      </c>
      <c r="I106" s="3">
        <f>COUNTIFS($A$14:$A$113,"&gt;"&amp;A106,$E$14:$E$113,1)</f>
        <v>26</v>
      </c>
      <c r="J106" s="2">
        <f>POWER((F106/(F106+G106)),2)</f>
        <v>0.45653761869978082</v>
      </c>
      <c r="K106" s="2">
        <f>POWER((G106/(F106+G106)),2)</f>
        <v>0.10518626734842952</v>
      </c>
      <c r="L106" s="2">
        <f t="shared" si="6"/>
        <v>0.43827611395178967</v>
      </c>
      <c r="M106" s="4">
        <f>POWER((H106/(H106+I106)),2)</f>
        <v>0</v>
      </c>
      <c r="N106" s="4">
        <f>POWER((I106/(H106+I106)),2)</f>
        <v>1</v>
      </c>
      <c r="O106" s="4">
        <f t="shared" si="7"/>
        <v>0</v>
      </c>
      <c r="P106">
        <f t="shared" si="8"/>
        <v>0.43827611395178967</v>
      </c>
      <c r="Q106">
        <f t="shared" si="9"/>
        <v>7</v>
      </c>
    </row>
    <row r="107" spans="1:17" x14ac:dyDescent="0.35">
      <c r="A107">
        <v>5</v>
      </c>
      <c r="B107">
        <v>2.2999999999999998</v>
      </c>
      <c r="C107">
        <v>3.3</v>
      </c>
      <c r="D107">
        <v>1</v>
      </c>
      <c r="E107">
        <v>1</v>
      </c>
      <c r="F107" s="2">
        <f t="shared" si="5"/>
        <v>28</v>
      </c>
      <c r="G107" s="2">
        <f>COUNTIFS($A$14:$A$113,"&lt;="&amp;A107,$E$14:$E$113,1)</f>
        <v>3</v>
      </c>
      <c r="H107" s="3">
        <f>COUNTIFS($A$14:$A$113,"&gt;"&amp;A107,$E$14:$E$113,0)</f>
        <v>22</v>
      </c>
      <c r="I107" s="3">
        <f>COUNTIFS($A$14:$A$113,"&gt;"&amp;A107,$E$14:$E$113,1)</f>
        <v>47</v>
      </c>
      <c r="J107" s="2">
        <f>POWER((F107/(F107+G107)),2)</f>
        <v>0.81581685744016641</v>
      </c>
      <c r="K107" s="2">
        <f>POWER((G107/(F107+G107)),2)</f>
        <v>9.3652445369406864E-3</v>
      </c>
      <c r="L107" s="2">
        <f t="shared" si="6"/>
        <v>0.17481789802289291</v>
      </c>
      <c r="M107" s="4">
        <f>POWER((H107/(H107+I107)),2)</f>
        <v>0.10165931526990127</v>
      </c>
      <c r="N107" s="4">
        <f>POWER((I107/(H107+I107)),2)</f>
        <v>0.46397815584961144</v>
      </c>
      <c r="O107" s="4">
        <f t="shared" si="7"/>
        <v>0.43436252888048732</v>
      </c>
      <c r="P107">
        <f t="shared" si="8"/>
        <v>0.60918042690338026</v>
      </c>
      <c r="Q107">
        <f t="shared" si="9"/>
        <v>91</v>
      </c>
    </row>
    <row r="108" spans="1:17" x14ac:dyDescent="0.35">
      <c r="A108">
        <v>5.6</v>
      </c>
      <c r="B108">
        <v>2.7</v>
      </c>
      <c r="C108">
        <v>4.2</v>
      </c>
      <c r="D108">
        <v>1.3</v>
      </c>
      <c r="E108">
        <v>1</v>
      </c>
      <c r="F108" s="2">
        <f t="shared" si="5"/>
        <v>47</v>
      </c>
      <c r="G108" s="2">
        <f>COUNTIFS($A$14:$A$113,"&lt;="&amp;A108,$E$14:$E$113,1)</f>
        <v>16</v>
      </c>
      <c r="H108" s="3">
        <f>COUNTIFS($A$14:$A$113,"&gt;"&amp;A108,$E$14:$E$113,0)</f>
        <v>3</v>
      </c>
      <c r="I108" s="3">
        <f>COUNTIFS($A$14:$A$113,"&gt;"&amp;A108,$E$14:$E$113,1)</f>
        <v>34</v>
      </c>
      <c r="J108" s="2">
        <f>POWER((F108/(F108+G108)),2)</f>
        <v>0.5565633660871756</v>
      </c>
      <c r="K108" s="2">
        <f>POWER((G108/(F108+G108)),2)</f>
        <v>6.449987402368354E-2</v>
      </c>
      <c r="L108" s="2">
        <f t="shared" si="6"/>
        <v>0.37893675988914088</v>
      </c>
      <c r="M108" s="4">
        <f>POWER((H108/(H108+I108)),2)</f>
        <v>6.5741417092768451E-3</v>
      </c>
      <c r="N108" s="4">
        <f>POWER((I108/(H108+I108)),2)</f>
        <v>0.84441197954711478</v>
      </c>
      <c r="O108" s="4">
        <f t="shared" si="7"/>
        <v>0.14901387874360839</v>
      </c>
      <c r="P108">
        <f t="shared" si="8"/>
        <v>0.52795063863274927</v>
      </c>
      <c r="Q108">
        <f t="shared" si="9"/>
        <v>72</v>
      </c>
    </row>
    <row r="109" spans="1:17" x14ac:dyDescent="0.35">
      <c r="A109">
        <v>5.7</v>
      </c>
      <c r="B109">
        <v>3</v>
      </c>
      <c r="C109">
        <v>4.2</v>
      </c>
      <c r="D109">
        <v>1.2</v>
      </c>
      <c r="E109">
        <v>1</v>
      </c>
      <c r="F109" s="2">
        <f t="shared" si="5"/>
        <v>49</v>
      </c>
      <c r="G109" s="2">
        <f>COUNTIFS($A$14:$A$113,"&lt;="&amp;A109,$E$14:$E$113,1)</f>
        <v>21</v>
      </c>
      <c r="H109" s="3">
        <f>COUNTIFS($A$14:$A$113,"&gt;"&amp;A109,$E$14:$E$113,0)</f>
        <v>1</v>
      </c>
      <c r="I109" s="3">
        <f>COUNTIFS($A$14:$A$113,"&gt;"&amp;A109,$E$14:$E$113,1)</f>
        <v>29</v>
      </c>
      <c r="J109" s="2">
        <f>POWER((F109/(F109+G109)),2)</f>
        <v>0.48999999999999994</v>
      </c>
      <c r="K109" s="2">
        <f>POWER((G109/(F109+G109)),2)</f>
        <v>0.09</v>
      </c>
      <c r="L109" s="2">
        <f t="shared" si="6"/>
        <v>0.42000000000000004</v>
      </c>
      <c r="M109" s="4">
        <f>POWER((H109/(H109+I109)),2)</f>
        <v>1.1111111111111111E-3</v>
      </c>
      <c r="N109" s="4">
        <f>POWER((I109/(H109+I109)),2)</f>
        <v>0.93444444444444441</v>
      </c>
      <c r="O109" s="4">
        <f t="shared" si="7"/>
        <v>6.4444444444444526E-2</v>
      </c>
      <c r="P109">
        <f t="shared" si="8"/>
        <v>0.48444444444444457</v>
      </c>
      <c r="Q109">
        <f t="shared" si="9"/>
        <v>33</v>
      </c>
    </row>
    <row r="110" spans="1:17" x14ac:dyDescent="0.35">
      <c r="A110">
        <v>5.7</v>
      </c>
      <c r="B110">
        <v>2.9</v>
      </c>
      <c r="C110">
        <v>4.2</v>
      </c>
      <c r="D110">
        <v>1.3</v>
      </c>
      <c r="E110">
        <v>1</v>
      </c>
      <c r="F110" s="2">
        <f t="shared" si="5"/>
        <v>49</v>
      </c>
      <c r="G110" s="2">
        <f>COUNTIFS($A$14:$A$113,"&lt;="&amp;A110,$E$14:$E$113,1)</f>
        <v>21</v>
      </c>
      <c r="H110" s="3">
        <f>COUNTIFS($A$14:$A$113,"&gt;"&amp;A110,$E$14:$E$113,0)</f>
        <v>1</v>
      </c>
      <c r="I110" s="3">
        <f>COUNTIFS($A$14:$A$113,"&gt;"&amp;A110,$E$14:$E$113,1)</f>
        <v>29</v>
      </c>
      <c r="J110" s="2">
        <f>POWER((F110/(F110+G110)),2)</f>
        <v>0.48999999999999994</v>
      </c>
      <c r="K110" s="2">
        <f>POWER((G110/(F110+G110)),2)</f>
        <v>0.09</v>
      </c>
      <c r="L110" s="2">
        <f t="shared" si="6"/>
        <v>0.42000000000000004</v>
      </c>
      <c r="M110" s="4">
        <f>POWER((H110/(H110+I110)),2)</f>
        <v>1.1111111111111111E-3</v>
      </c>
      <c r="N110" s="4">
        <f>POWER((I110/(H110+I110)),2)</f>
        <v>0.93444444444444441</v>
      </c>
      <c r="O110" s="4">
        <f t="shared" si="7"/>
        <v>6.4444444444444526E-2</v>
      </c>
      <c r="P110">
        <f t="shared" si="8"/>
        <v>0.48444444444444457</v>
      </c>
      <c r="Q110">
        <f t="shared" si="9"/>
        <v>33</v>
      </c>
    </row>
    <row r="111" spans="1:17" x14ac:dyDescent="0.35">
      <c r="A111">
        <v>6.2</v>
      </c>
      <c r="B111">
        <v>2.9</v>
      </c>
      <c r="C111">
        <v>4.3</v>
      </c>
      <c r="D111">
        <v>1.3</v>
      </c>
      <c r="E111">
        <v>1</v>
      </c>
      <c r="F111" s="2">
        <f t="shared" si="5"/>
        <v>50</v>
      </c>
      <c r="G111" s="2">
        <f>COUNTIFS($A$14:$A$113,"&lt;="&amp;A111,$E$14:$E$113,1)</f>
        <v>36</v>
      </c>
      <c r="H111" s="3">
        <f>COUNTIFS($A$14:$A$113,"&gt;"&amp;A111,$E$14:$E$113,0)</f>
        <v>0</v>
      </c>
      <c r="I111" s="3">
        <f>COUNTIFS($A$14:$A$113,"&gt;"&amp;A111,$E$14:$E$113,1)</f>
        <v>14</v>
      </c>
      <c r="J111" s="2">
        <f>POWER((F111/(F111+G111)),2)</f>
        <v>0.33802055164954031</v>
      </c>
      <c r="K111" s="2">
        <f>POWER((G111/(F111+G111)),2)</f>
        <v>0.1752298539751217</v>
      </c>
      <c r="L111" s="2">
        <f t="shared" si="6"/>
        <v>0.48674959437533805</v>
      </c>
      <c r="M111" s="4">
        <f>POWER((H111/(H111+I111)),2)</f>
        <v>0</v>
      </c>
      <c r="N111" s="4">
        <f>POWER((I111/(H111+I111)),2)</f>
        <v>1</v>
      </c>
      <c r="O111" s="4">
        <f t="shared" si="7"/>
        <v>0</v>
      </c>
      <c r="P111">
        <f t="shared" si="8"/>
        <v>0.48674959437533805</v>
      </c>
      <c r="Q111">
        <f t="shared" si="9"/>
        <v>40</v>
      </c>
    </row>
    <row r="112" spans="1:17" x14ac:dyDescent="0.35">
      <c r="A112">
        <v>5.0999999999999996</v>
      </c>
      <c r="B112">
        <v>2.5</v>
      </c>
      <c r="C112">
        <v>3</v>
      </c>
      <c r="D112">
        <v>1.1000000000000001</v>
      </c>
      <c r="E112">
        <v>1</v>
      </c>
      <c r="F112" s="2">
        <f t="shared" si="5"/>
        <v>36</v>
      </c>
      <c r="G112" s="2">
        <f>COUNTIFS($A$14:$A$113,"&lt;="&amp;A112,$E$14:$E$113,1)</f>
        <v>4</v>
      </c>
      <c r="H112" s="3">
        <f>COUNTIFS($A$14:$A$113,"&gt;"&amp;A112,$E$14:$E$113,0)</f>
        <v>14</v>
      </c>
      <c r="I112" s="3">
        <f>COUNTIFS($A$14:$A$113,"&gt;"&amp;A112,$E$14:$E$113,1)</f>
        <v>46</v>
      </c>
      <c r="J112" s="2">
        <f>POWER((F112/(F112+G112)),2)</f>
        <v>0.81</v>
      </c>
      <c r="K112" s="2">
        <f>POWER((G112/(F112+G112)),2)</f>
        <v>1.0000000000000002E-2</v>
      </c>
      <c r="L112" s="2">
        <f t="shared" si="6"/>
        <v>0.17999999999999994</v>
      </c>
      <c r="M112" s="4">
        <f>POWER((H112/(H112+I112)),2)</f>
        <v>5.4444444444444448E-2</v>
      </c>
      <c r="N112" s="4">
        <f>POWER((I112/(H112+I112)),2)</f>
        <v>0.58777777777777784</v>
      </c>
      <c r="O112" s="4">
        <f t="shared" si="7"/>
        <v>0.35777777777777775</v>
      </c>
      <c r="P112">
        <f t="shared" si="8"/>
        <v>0.53777777777777769</v>
      </c>
      <c r="Q112">
        <f t="shared" si="9"/>
        <v>77</v>
      </c>
    </row>
    <row r="113" spans="1:17" x14ac:dyDescent="0.35">
      <c r="A113">
        <v>5.7</v>
      </c>
      <c r="B113">
        <v>2.8</v>
      </c>
      <c r="C113">
        <v>4.0999999999999996</v>
      </c>
      <c r="D113">
        <v>1.3</v>
      </c>
      <c r="E113">
        <v>1</v>
      </c>
      <c r="F113" s="2">
        <f t="shared" si="5"/>
        <v>49</v>
      </c>
      <c r="G113" s="2">
        <f>COUNTIFS($A$14:$A$113,"&lt;="&amp;A113,$E$14:$E$113,1)</f>
        <v>21</v>
      </c>
      <c r="H113" s="3">
        <f>COUNTIFS($A$14:$A$113,"&gt;"&amp;A113,$E$14:$E$113,0)</f>
        <v>1</v>
      </c>
      <c r="I113" s="3">
        <f>COUNTIFS($A$14:$A$113,"&gt;"&amp;A113,$E$14:$E$113,1)</f>
        <v>29</v>
      </c>
      <c r="J113" s="2">
        <f>POWER((F113/(F113+G113)),2)</f>
        <v>0.48999999999999994</v>
      </c>
      <c r="K113" s="2">
        <f>POWER((G113/(F113+G113)),2)</f>
        <v>0.09</v>
      </c>
      <c r="L113" s="2">
        <f t="shared" si="6"/>
        <v>0.42000000000000004</v>
      </c>
      <c r="M113" s="4">
        <f>POWER((H113/(H113+I113)),2)</f>
        <v>1.1111111111111111E-3</v>
      </c>
      <c r="N113" s="4">
        <f>POWER((I113/(H113+I113)),2)</f>
        <v>0.93444444444444441</v>
      </c>
      <c r="O113" s="4">
        <f t="shared" si="7"/>
        <v>6.4444444444444526E-2</v>
      </c>
      <c r="P113">
        <f t="shared" si="8"/>
        <v>0.48444444444444457</v>
      </c>
      <c r="Q113">
        <f t="shared" si="9"/>
        <v>33</v>
      </c>
    </row>
    <row r="114" spans="1:17" hidden="1" x14ac:dyDescent="0.35">
      <c r="A114">
        <v>6.3</v>
      </c>
      <c r="B114">
        <v>3.3</v>
      </c>
      <c r="C114">
        <v>6</v>
      </c>
      <c r="D114">
        <v>2.5</v>
      </c>
      <c r="E114">
        <v>2</v>
      </c>
      <c r="F114">
        <f t="shared" si="5"/>
        <v>50</v>
      </c>
      <c r="H114">
        <f t="shared" ref="H114:H142" si="10">COUNTIFS($A$14:$A$113,"&gt;"&amp;A114,$E$14:$E$113,0)</f>
        <v>0</v>
      </c>
      <c r="I114">
        <f>COUNTIFS($A$14:$A$113,"&gt;"&amp;A114,$E$14:$E$113,1)</f>
        <v>11</v>
      </c>
      <c r="J114" t="e">
        <f>POWER((F114/(F114+#REF!)),2)</f>
        <v>#REF!</v>
      </c>
      <c r="K114" t="e">
        <f>POWER((#REF!/(F114+#REF!)),2)</f>
        <v>#REF!</v>
      </c>
      <c r="L114" t="e">
        <f t="shared" si="6"/>
        <v>#REF!</v>
      </c>
      <c r="M114">
        <f>POWER((H114/(H114+I114)),2)</f>
        <v>0</v>
      </c>
      <c r="N114">
        <f>POWER((I114/(H114+I114)),2)</f>
        <v>1</v>
      </c>
      <c r="O114">
        <f t="shared" si="7"/>
        <v>0</v>
      </c>
      <c r="P114" t="e">
        <f t="shared" si="8"/>
        <v>#REF!</v>
      </c>
      <c r="Q114" t="e">
        <f t="shared" si="9"/>
        <v>#REF!</v>
      </c>
    </row>
    <row r="115" spans="1:17" hidden="1" x14ac:dyDescent="0.35">
      <c r="A115">
        <v>5.8</v>
      </c>
      <c r="B115">
        <v>2.7</v>
      </c>
      <c r="C115">
        <v>5.0999999999999996</v>
      </c>
      <c r="D115">
        <v>1.9</v>
      </c>
      <c r="E115">
        <v>2</v>
      </c>
      <c r="F115">
        <f t="shared" si="5"/>
        <v>50</v>
      </c>
      <c r="H115">
        <f t="shared" si="10"/>
        <v>0</v>
      </c>
      <c r="I115">
        <f>COUNTIFS($A$14:$A$113,"&gt;"&amp;A115,$E$14:$E$113,1)</f>
        <v>26</v>
      </c>
      <c r="J115" t="e">
        <f>POWER((F115/(F115+#REF!)),2)</f>
        <v>#REF!</v>
      </c>
      <c r="K115" t="e">
        <f>POWER((#REF!/(F115+#REF!)),2)</f>
        <v>#REF!</v>
      </c>
      <c r="L115" t="e">
        <f t="shared" si="6"/>
        <v>#REF!</v>
      </c>
      <c r="M115">
        <f>POWER((H115/(H115+I115)),2)</f>
        <v>0</v>
      </c>
      <c r="N115">
        <f>POWER((I115/(H115+I115)),2)</f>
        <v>1</v>
      </c>
      <c r="O115">
        <f t="shared" si="7"/>
        <v>0</v>
      </c>
      <c r="P115" t="e">
        <f t="shared" si="8"/>
        <v>#REF!</v>
      </c>
      <c r="Q115" t="e">
        <f t="shared" si="9"/>
        <v>#REF!</v>
      </c>
    </row>
    <row r="116" spans="1:17" hidden="1" x14ac:dyDescent="0.35">
      <c r="A116">
        <v>7.1</v>
      </c>
      <c r="B116">
        <v>3</v>
      </c>
      <c r="C116">
        <v>5.9</v>
      </c>
      <c r="D116">
        <v>2.1</v>
      </c>
      <c r="E116">
        <v>2</v>
      </c>
      <c r="F116">
        <f t="shared" si="5"/>
        <v>50</v>
      </c>
      <c r="H116">
        <f t="shared" si="10"/>
        <v>0</v>
      </c>
      <c r="I116">
        <f>COUNTIFS($A$14:$A$113,"&gt;"&amp;A116,$E$14:$E$113,1)</f>
        <v>0</v>
      </c>
      <c r="J116" t="e">
        <f>POWER((F116/(F116+#REF!)),2)</f>
        <v>#REF!</v>
      </c>
      <c r="K116" t="e">
        <f>POWER((#REF!/(F116+#REF!)),2)</f>
        <v>#REF!</v>
      </c>
      <c r="L116" t="e">
        <f t="shared" si="6"/>
        <v>#REF!</v>
      </c>
      <c r="M116" t="e">
        <f>POWER((H116/(H116+I116)),2)</f>
        <v>#DIV/0!</v>
      </c>
      <c r="N116" t="e">
        <f>POWER((I116/(H116+I116)),2)</f>
        <v>#DIV/0!</v>
      </c>
      <c r="O116" t="e">
        <f t="shared" si="7"/>
        <v>#DIV/0!</v>
      </c>
      <c r="P116" t="e">
        <f t="shared" si="8"/>
        <v>#REF!</v>
      </c>
      <c r="Q116" t="e">
        <f t="shared" si="9"/>
        <v>#REF!</v>
      </c>
    </row>
    <row r="117" spans="1:17" hidden="1" x14ac:dyDescent="0.35">
      <c r="A117">
        <v>6.3</v>
      </c>
      <c r="B117">
        <v>2.9</v>
      </c>
      <c r="C117">
        <v>5.6</v>
      </c>
      <c r="D117">
        <v>1.8</v>
      </c>
      <c r="E117">
        <v>2</v>
      </c>
      <c r="F117">
        <f t="shared" si="5"/>
        <v>50</v>
      </c>
      <c r="H117">
        <f t="shared" si="10"/>
        <v>0</v>
      </c>
      <c r="I117">
        <f>COUNTIFS($A$14:$A$113,"&gt;"&amp;A117,$E$14:$E$113,1)</f>
        <v>11</v>
      </c>
      <c r="J117" t="e">
        <f>POWER((F117/(F117+#REF!)),2)</f>
        <v>#REF!</v>
      </c>
      <c r="K117" t="e">
        <f>POWER((#REF!/(F117+#REF!)),2)</f>
        <v>#REF!</v>
      </c>
      <c r="L117" t="e">
        <f t="shared" si="6"/>
        <v>#REF!</v>
      </c>
      <c r="M117">
        <f>POWER((H117/(H117+I117)),2)</f>
        <v>0</v>
      </c>
      <c r="N117">
        <f>POWER((I117/(H117+I117)),2)</f>
        <v>1</v>
      </c>
      <c r="O117">
        <f t="shared" si="7"/>
        <v>0</v>
      </c>
      <c r="P117" t="e">
        <f t="shared" si="8"/>
        <v>#REF!</v>
      </c>
      <c r="Q117" t="e">
        <f t="shared" si="9"/>
        <v>#REF!</v>
      </c>
    </row>
    <row r="118" spans="1:17" hidden="1" x14ac:dyDescent="0.35">
      <c r="A118">
        <v>6.5</v>
      </c>
      <c r="B118">
        <v>3</v>
      </c>
      <c r="C118">
        <v>5.8</v>
      </c>
      <c r="D118">
        <v>2.2000000000000002</v>
      </c>
      <c r="E118">
        <v>2</v>
      </c>
      <c r="F118">
        <f t="shared" si="5"/>
        <v>50</v>
      </c>
      <c r="H118">
        <f t="shared" si="10"/>
        <v>0</v>
      </c>
      <c r="I118">
        <f>COUNTIFS($A$14:$A$113,"&gt;"&amp;A118,$E$14:$E$113,1)</f>
        <v>8</v>
      </c>
      <c r="J118" t="e">
        <f>POWER((F118/(F118+#REF!)),2)</f>
        <v>#REF!</v>
      </c>
      <c r="K118" t="e">
        <f>POWER((#REF!/(F118+#REF!)),2)</f>
        <v>#REF!</v>
      </c>
      <c r="L118" t="e">
        <f t="shared" si="6"/>
        <v>#REF!</v>
      </c>
      <c r="M118">
        <f>POWER((H118/(H118+I118)),2)</f>
        <v>0</v>
      </c>
      <c r="N118">
        <f>POWER((I118/(H118+I118)),2)</f>
        <v>1</v>
      </c>
      <c r="O118">
        <f t="shared" si="7"/>
        <v>0</v>
      </c>
      <c r="P118" t="e">
        <f t="shared" si="8"/>
        <v>#REF!</v>
      </c>
      <c r="Q118" t="e">
        <f t="shared" si="9"/>
        <v>#REF!</v>
      </c>
    </row>
    <row r="119" spans="1:17" hidden="1" x14ac:dyDescent="0.35">
      <c r="A119">
        <v>7.6</v>
      </c>
      <c r="B119">
        <v>3</v>
      </c>
      <c r="C119">
        <v>6.6</v>
      </c>
      <c r="D119">
        <v>2.1</v>
      </c>
      <c r="E119">
        <v>2</v>
      </c>
      <c r="F119">
        <f t="shared" si="5"/>
        <v>50</v>
      </c>
      <c r="H119">
        <f t="shared" si="10"/>
        <v>0</v>
      </c>
      <c r="I119">
        <f>COUNTIFS($A$14:$A$113,"&gt;"&amp;A119,$E$14:$E$113,1)</f>
        <v>0</v>
      </c>
      <c r="J119" t="e">
        <f>POWER((F119/(F119+#REF!)),2)</f>
        <v>#REF!</v>
      </c>
      <c r="K119" t="e">
        <f>POWER((#REF!/(F119+#REF!)),2)</f>
        <v>#REF!</v>
      </c>
      <c r="L119" t="e">
        <f t="shared" si="6"/>
        <v>#REF!</v>
      </c>
      <c r="M119" t="e">
        <f>POWER((H119/(H119+I119)),2)</f>
        <v>#DIV/0!</v>
      </c>
      <c r="N119" t="e">
        <f>POWER((I119/(H119+I119)),2)</f>
        <v>#DIV/0!</v>
      </c>
      <c r="O119" t="e">
        <f t="shared" si="7"/>
        <v>#DIV/0!</v>
      </c>
      <c r="P119" t="e">
        <f t="shared" si="8"/>
        <v>#REF!</v>
      </c>
      <c r="Q119" t="e">
        <f t="shared" si="9"/>
        <v>#REF!</v>
      </c>
    </row>
    <row r="120" spans="1:17" hidden="1" x14ac:dyDescent="0.35">
      <c r="A120">
        <v>4.9000000000000004</v>
      </c>
      <c r="B120">
        <v>2.5</v>
      </c>
      <c r="C120">
        <v>4.5</v>
      </c>
      <c r="D120">
        <v>1.7</v>
      </c>
      <c r="E120">
        <v>2</v>
      </c>
      <c r="F120">
        <f t="shared" si="5"/>
        <v>20</v>
      </c>
      <c r="H120">
        <f t="shared" si="10"/>
        <v>30</v>
      </c>
      <c r="I120">
        <f>COUNTIFS($A$14:$A$113,"&gt;"&amp;A120,$E$14:$E$113,1)</f>
        <v>49</v>
      </c>
      <c r="J120" t="e">
        <f>POWER((F120/(F120+#REF!)),2)</f>
        <v>#REF!</v>
      </c>
      <c r="K120" t="e">
        <f>POWER((#REF!/(F120+#REF!)),2)</f>
        <v>#REF!</v>
      </c>
      <c r="L120" t="e">
        <f t="shared" si="6"/>
        <v>#REF!</v>
      </c>
      <c r="M120">
        <f>POWER((H120/(H120+I120)),2)</f>
        <v>0.14420765902900179</v>
      </c>
      <c r="N120">
        <f>POWER((I120/(H120+I120)),2)</f>
        <v>0.38471398814292579</v>
      </c>
      <c r="O120">
        <f t="shared" si="7"/>
        <v>0.47107835282807242</v>
      </c>
      <c r="P120" t="e">
        <f t="shared" si="8"/>
        <v>#REF!</v>
      </c>
      <c r="Q120" t="e">
        <f t="shared" si="9"/>
        <v>#REF!</v>
      </c>
    </row>
    <row r="121" spans="1:17" hidden="1" x14ac:dyDescent="0.35">
      <c r="A121">
        <v>7.3</v>
      </c>
      <c r="B121">
        <v>2.9</v>
      </c>
      <c r="C121">
        <v>6.3</v>
      </c>
      <c r="D121">
        <v>1.8</v>
      </c>
      <c r="E121">
        <v>2</v>
      </c>
      <c r="F121">
        <f t="shared" si="5"/>
        <v>50</v>
      </c>
      <c r="H121">
        <f t="shared" si="10"/>
        <v>0</v>
      </c>
      <c r="I121">
        <f>COUNTIFS($A$14:$A$113,"&gt;"&amp;A121,$E$14:$E$113,1)</f>
        <v>0</v>
      </c>
      <c r="J121" t="e">
        <f>POWER((F121/(F121+#REF!)),2)</f>
        <v>#REF!</v>
      </c>
      <c r="K121" t="e">
        <f>POWER((#REF!/(F121+#REF!)),2)</f>
        <v>#REF!</v>
      </c>
      <c r="L121" t="e">
        <f t="shared" si="6"/>
        <v>#REF!</v>
      </c>
      <c r="M121" t="e">
        <f>POWER((H121/(H121+I121)),2)</f>
        <v>#DIV/0!</v>
      </c>
      <c r="N121" t="e">
        <f>POWER((I121/(H121+I121)),2)</f>
        <v>#DIV/0!</v>
      </c>
      <c r="O121" t="e">
        <f t="shared" si="7"/>
        <v>#DIV/0!</v>
      </c>
      <c r="P121" t="e">
        <f t="shared" si="8"/>
        <v>#REF!</v>
      </c>
      <c r="Q121" t="e">
        <f t="shared" si="9"/>
        <v>#REF!</v>
      </c>
    </row>
    <row r="122" spans="1:17" hidden="1" x14ac:dyDescent="0.35">
      <c r="A122">
        <v>6.7</v>
      </c>
      <c r="B122">
        <v>2.5</v>
      </c>
      <c r="C122">
        <v>5.8</v>
      </c>
      <c r="D122">
        <v>1.8</v>
      </c>
      <c r="E122">
        <v>2</v>
      </c>
      <c r="F122">
        <f t="shared" si="5"/>
        <v>50</v>
      </c>
      <c r="H122">
        <f t="shared" si="10"/>
        <v>0</v>
      </c>
      <c r="I122">
        <f>COUNTIFS($A$14:$A$113,"&gt;"&amp;A122,$E$14:$E$113,1)</f>
        <v>3</v>
      </c>
      <c r="J122" t="e">
        <f>POWER((F122/(F122+#REF!)),2)</f>
        <v>#REF!</v>
      </c>
      <c r="K122" t="e">
        <f>POWER((#REF!/(F122+#REF!)),2)</f>
        <v>#REF!</v>
      </c>
      <c r="L122" t="e">
        <f t="shared" si="6"/>
        <v>#REF!</v>
      </c>
      <c r="M122">
        <f>POWER((H122/(H122+I122)),2)</f>
        <v>0</v>
      </c>
      <c r="N122">
        <f>POWER((I122/(H122+I122)),2)</f>
        <v>1</v>
      </c>
      <c r="O122">
        <f t="shared" si="7"/>
        <v>0</v>
      </c>
      <c r="P122" t="e">
        <f t="shared" si="8"/>
        <v>#REF!</v>
      </c>
      <c r="Q122" t="e">
        <f t="shared" si="9"/>
        <v>#REF!</v>
      </c>
    </row>
    <row r="123" spans="1:17" hidden="1" x14ac:dyDescent="0.35">
      <c r="A123">
        <v>7.2</v>
      </c>
      <c r="B123">
        <v>3.6</v>
      </c>
      <c r="C123">
        <v>6.1</v>
      </c>
      <c r="D123">
        <v>2.5</v>
      </c>
      <c r="E123">
        <v>2</v>
      </c>
      <c r="F123">
        <f t="shared" si="5"/>
        <v>50</v>
      </c>
      <c r="H123">
        <f t="shared" si="10"/>
        <v>0</v>
      </c>
      <c r="I123">
        <f>COUNTIFS($A$14:$A$113,"&gt;"&amp;A123,$E$14:$E$113,1)</f>
        <v>0</v>
      </c>
      <c r="J123" t="e">
        <f>POWER((F123/(F123+#REF!)),2)</f>
        <v>#REF!</v>
      </c>
      <c r="K123" t="e">
        <f>POWER((#REF!/(F123+#REF!)),2)</f>
        <v>#REF!</v>
      </c>
      <c r="L123" t="e">
        <f t="shared" si="6"/>
        <v>#REF!</v>
      </c>
      <c r="M123" t="e">
        <f>POWER((H123/(H123+I123)),2)</f>
        <v>#DIV/0!</v>
      </c>
      <c r="N123" t="e">
        <f>POWER((I123/(H123+I123)),2)</f>
        <v>#DIV/0!</v>
      </c>
      <c r="O123" t="e">
        <f t="shared" si="7"/>
        <v>#DIV/0!</v>
      </c>
      <c r="P123" t="e">
        <f t="shared" si="8"/>
        <v>#REF!</v>
      </c>
      <c r="Q123" t="e">
        <f t="shared" si="9"/>
        <v>#REF!</v>
      </c>
    </row>
    <row r="124" spans="1:17" hidden="1" x14ac:dyDescent="0.35">
      <c r="A124">
        <v>6.5</v>
      </c>
      <c r="B124">
        <v>3.2</v>
      </c>
      <c r="C124">
        <v>5.0999999999999996</v>
      </c>
      <c r="D124">
        <v>2</v>
      </c>
      <c r="E124">
        <v>2</v>
      </c>
      <c r="F124">
        <f t="shared" si="5"/>
        <v>50</v>
      </c>
      <c r="H124">
        <f t="shared" si="10"/>
        <v>0</v>
      </c>
      <c r="I124">
        <f>COUNTIFS($A$14:$A$113,"&gt;"&amp;A124,$E$14:$E$113,1)</f>
        <v>8</v>
      </c>
      <c r="J124" t="e">
        <f>POWER((F124/(F124+#REF!)),2)</f>
        <v>#REF!</v>
      </c>
      <c r="K124" t="e">
        <f>POWER((#REF!/(F124+#REF!)),2)</f>
        <v>#REF!</v>
      </c>
      <c r="L124" t="e">
        <f t="shared" si="6"/>
        <v>#REF!</v>
      </c>
      <c r="M124">
        <f>POWER((H124/(H124+I124)),2)</f>
        <v>0</v>
      </c>
      <c r="N124">
        <f>POWER((I124/(H124+I124)),2)</f>
        <v>1</v>
      </c>
      <c r="O124">
        <f t="shared" si="7"/>
        <v>0</v>
      </c>
      <c r="P124" t="e">
        <f t="shared" si="8"/>
        <v>#REF!</v>
      </c>
      <c r="Q124" t="e">
        <f t="shared" si="9"/>
        <v>#REF!</v>
      </c>
    </row>
    <row r="125" spans="1:17" hidden="1" x14ac:dyDescent="0.35">
      <c r="A125">
        <v>6.4</v>
      </c>
      <c r="B125">
        <v>2.7</v>
      </c>
      <c r="C125">
        <v>5.3</v>
      </c>
      <c r="D125">
        <v>1.9</v>
      </c>
      <c r="E125">
        <v>2</v>
      </c>
      <c r="F125">
        <f t="shared" si="5"/>
        <v>50</v>
      </c>
      <c r="H125">
        <f t="shared" si="10"/>
        <v>0</v>
      </c>
      <c r="I125">
        <f>COUNTIFS($A$14:$A$113,"&gt;"&amp;A125,$E$14:$E$113,1)</f>
        <v>9</v>
      </c>
      <c r="J125" t="e">
        <f>POWER((F125/(F125+#REF!)),2)</f>
        <v>#REF!</v>
      </c>
      <c r="K125" t="e">
        <f>POWER((#REF!/(F125+#REF!)),2)</f>
        <v>#REF!</v>
      </c>
      <c r="L125" t="e">
        <f t="shared" si="6"/>
        <v>#REF!</v>
      </c>
      <c r="M125">
        <f>POWER((H125/(H125+I125)),2)</f>
        <v>0</v>
      </c>
      <c r="N125">
        <f>POWER((I125/(H125+I125)),2)</f>
        <v>1</v>
      </c>
      <c r="O125">
        <f t="shared" si="7"/>
        <v>0</v>
      </c>
      <c r="P125" t="e">
        <f t="shared" si="8"/>
        <v>#REF!</v>
      </c>
      <c r="Q125" t="e">
        <f t="shared" si="9"/>
        <v>#REF!</v>
      </c>
    </row>
    <row r="126" spans="1:17" hidden="1" x14ac:dyDescent="0.35">
      <c r="A126">
        <v>6.8</v>
      </c>
      <c r="B126">
        <v>3</v>
      </c>
      <c r="C126">
        <v>5.5</v>
      </c>
      <c r="D126">
        <v>2.1</v>
      </c>
      <c r="E126">
        <v>2</v>
      </c>
      <c r="F126">
        <f t="shared" si="5"/>
        <v>50</v>
      </c>
      <c r="H126">
        <f t="shared" si="10"/>
        <v>0</v>
      </c>
      <c r="I126">
        <f>COUNTIFS($A$14:$A$113,"&gt;"&amp;A126,$E$14:$E$113,1)</f>
        <v>2</v>
      </c>
      <c r="J126" t="e">
        <f>POWER((F126/(F126+#REF!)),2)</f>
        <v>#REF!</v>
      </c>
      <c r="K126" t="e">
        <f>POWER((#REF!/(F126+#REF!)),2)</f>
        <v>#REF!</v>
      </c>
      <c r="L126" t="e">
        <f t="shared" si="6"/>
        <v>#REF!</v>
      </c>
      <c r="M126">
        <f>POWER((H126/(H126+I126)),2)</f>
        <v>0</v>
      </c>
      <c r="N126">
        <f>POWER((I126/(H126+I126)),2)</f>
        <v>1</v>
      </c>
      <c r="O126">
        <f t="shared" si="7"/>
        <v>0</v>
      </c>
      <c r="P126" t="e">
        <f t="shared" si="8"/>
        <v>#REF!</v>
      </c>
      <c r="Q126" t="e">
        <f t="shared" si="9"/>
        <v>#REF!</v>
      </c>
    </row>
    <row r="127" spans="1:17" hidden="1" x14ac:dyDescent="0.35">
      <c r="A127">
        <v>5.7</v>
      </c>
      <c r="B127">
        <v>2.5</v>
      </c>
      <c r="C127">
        <v>5</v>
      </c>
      <c r="D127">
        <v>2</v>
      </c>
      <c r="E127">
        <v>2</v>
      </c>
      <c r="F127">
        <f t="shared" si="5"/>
        <v>49</v>
      </c>
      <c r="H127">
        <f t="shared" si="10"/>
        <v>1</v>
      </c>
      <c r="I127">
        <f>COUNTIFS($A$14:$A$113,"&gt;"&amp;A127,$E$14:$E$113,1)</f>
        <v>29</v>
      </c>
      <c r="J127" t="e">
        <f>POWER((F127/(F127+#REF!)),2)</f>
        <v>#REF!</v>
      </c>
      <c r="K127" t="e">
        <f>POWER((#REF!/(F127+#REF!)),2)</f>
        <v>#REF!</v>
      </c>
      <c r="L127" t="e">
        <f t="shared" si="6"/>
        <v>#REF!</v>
      </c>
      <c r="M127">
        <f>POWER((H127/(H127+I127)),2)</f>
        <v>1.1111111111111111E-3</v>
      </c>
      <c r="N127">
        <f>POWER((I127/(H127+I127)),2)</f>
        <v>0.93444444444444441</v>
      </c>
      <c r="O127">
        <f t="shared" si="7"/>
        <v>6.4444444444444526E-2</v>
      </c>
      <c r="P127" t="e">
        <f t="shared" si="8"/>
        <v>#REF!</v>
      </c>
      <c r="Q127" t="e">
        <f t="shared" si="9"/>
        <v>#REF!</v>
      </c>
    </row>
    <row r="128" spans="1:17" hidden="1" x14ac:dyDescent="0.35">
      <c r="A128">
        <v>5.8</v>
      </c>
      <c r="B128">
        <v>2.8</v>
      </c>
      <c r="C128">
        <v>5.0999999999999996</v>
      </c>
      <c r="D128">
        <v>2.4</v>
      </c>
      <c r="E128">
        <v>2</v>
      </c>
      <c r="F128">
        <f t="shared" si="5"/>
        <v>50</v>
      </c>
      <c r="H128">
        <f t="shared" si="10"/>
        <v>0</v>
      </c>
      <c r="I128">
        <f>COUNTIFS($A$14:$A$113,"&gt;"&amp;A128,$E$14:$E$113,1)</f>
        <v>26</v>
      </c>
      <c r="J128" t="e">
        <f>POWER((F128/(F128+#REF!)),2)</f>
        <v>#REF!</v>
      </c>
      <c r="K128" t="e">
        <f>POWER((#REF!/(F128+#REF!)),2)</f>
        <v>#REF!</v>
      </c>
      <c r="L128" t="e">
        <f t="shared" si="6"/>
        <v>#REF!</v>
      </c>
      <c r="M128">
        <f>POWER((H128/(H128+I128)),2)</f>
        <v>0</v>
      </c>
      <c r="N128">
        <f>POWER((I128/(H128+I128)),2)</f>
        <v>1</v>
      </c>
      <c r="O128">
        <f t="shared" si="7"/>
        <v>0</v>
      </c>
      <c r="P128" t="e">
        <f t="shared" si="8"/>
        <v>#REF!</v>
      </c>
      <c r="Q128" t="e">
        <f t="shared" si="9"/>
        <v>#REF!</v>
      </c>
    </row>
    <row r="129" spans="1:17" hidden="1" x14ac:dyDescent="0.35">
      <c r="A129">
        <v>6.4</v>
      </c>
      <c r="B129">
        <v>3.2</v>
      </c>
      <c r="C129">
        <v>5.3</v>
      </c>
      <c r="D129">
        <v>2.2999999999999998</v>
      </c>
      <c r="E129">
        <v>2</v>
      </c>
      <c r="F129">
        <f t="shared" si="5"/>
        <v>50</v>
      </c>
      <c r="H129">
        <f t="shared" si="10"/>
        <v>0</v>
      </c>
      <c r="I129">
        <f>COUNTIFS($A$14:$A$113,"&gt;"&amp;A129,$E$14:$E$113,1)</f>
        <v>9</v>
      </c>
      <c r="J129" t="e">
        <f>POWER((F129/(F129+#REF!)),2)</f>
        <v>#REF!</v>
      </c>
      <c r="K129" t="e">
        <f>POWER((#REF!/(F129+#REF!)),2)</f>
        <v>#REF!</v>
      </c>
      <c r="L129" t="e">
        <f t="shared" si="6"/>
        <v>#REF!</v>
      </c>
      <c r="M129">
        <f>POWER((H129/(H129+I129)),2)</f>
        <v>0</v>
      </c>
      <c r="N129">
        <f>POWER((I129/(H129+I129)),2)</f>
        <v>1</v>
      </c>
      <c r="O129">
        <f t="shared" si="7"/>
        <v>0</v>
      </c>
      <c r="P129" t="e">
        <f t="shared" si="8"/>
        <v>#REF!</v>
      </c>
      <c r="Q129" t="e">
        <f t="shared" si="9"/>
        <v>#REF!</v>
      </c>
    </row>
    <row r="130" spans="1:17" hidden="1" x14ac:dyDescent="0.35">
      <c r="A130">
        <v>6.5</v>
      </c>
      <c r="B130">
        <v>3</v>
      </c>
      <c r="C130">
        <v>5.5</v>
      </c>
      <c r="D130">
        <v>1.8</v>
      </c>
      <c r="E130">
        <v>2</v>
      </c>
      <c r="F130">
        <f t="shared" si="5"/>
        <v>50</v>
      </c>
      <c r="H130">
        <f t="shared" si="10"/>
        <v>0</v>
      </c>
      <c r="I130">
        <f>COUNTIFS($A$14:$A$113,"&gt;"&amp;A130,$E$14:$E$113,1)</f>
        <v>8</v>
      </c>
      <c r="J130" t="e">
        <f>POWER((F130/(F130+#REF!)),2)</f>
        <v>#REF!</v>
      </c>
      <c r="K130" t="e">
        <f>POWER((#REF!/(F130+#REF!)),2)</f>
        <v>#REF!</v>
      </c>
      <c r="L130" t="e">
        <f t="shared" si="6"/>
        <v>#REF!</v>
      </c>
      <c r="M130">
        <f>POWER((H130/(H130+I130)),2)</f>
        <v>0</v>
      </c>
      <c r="N130">
        <f>POWER((I130/(H130+I130)),2)</f>
        <v>1</v>
      </c>
      <c r="O130">
        <f t="shared" si="7"/>
        <v>0</v>
      </c>
      <c r="P130" t="e">
        <f t="shared" si="8"/>
        <v>#REF!</v>
      </c>
      <c r="Q130" t="e">
        <f t="shared" si="9"/>
        <v>#REF!</v>
      </c>
    </row>
    <row r="131" spans="1:17" hidden="1" x14ac:dyDescent="0.35">
      <c r="A131">
        <v>7.7</v>
      </c>
      <c r="B131">
        <v>3.8</v>
      </c>
      <c r="C131">
        <v>6.7</v>
      </c>
      <c r="D131">
        <v>2.2000000000000002</v>
      </c>
      <c r="E131">
        <v>2</v>
      </c>
      <c r="F131">
        <f t="shared" si="5"/>
        <v>50</v>
      </c>
      <c r="H131">
        <f t="shared" si="10"/>
        <v>0</v>
      </c>
      <c r="I131">
        <f>COUNTIFS($A$14:$A$113,"&gt;"&amp;A131,$E$14:$E$113,1)</f>
        <v>0</v>
      </c>
      <c r="J131" t="e">
        <f>POWER((F131/(F131+#REF!)),2)</f>
        <v>#REF!</v>
      </c>
      <c r="K131" t="e">
        <f>POWER((#REF!/(F131+#REF!)),2)</f>
        <v>#REF!</v>
      </c>
      <c r="L131" t="e">
        <f t="shared" si="6"/>
        <v>#REF!</v>
      </c>
      <c r="M131" t="e">
        <f>POWER((H131/(H131+I131)),2)</f>
        <v>#DIV/0!</v>
      </c>
      <c r="N131" t="e">
        <f>POWER((I131/(H131+I131)),2)</f>
        <v>#DIV/0!</v>
      </c>
      <c r="O131" t="e">
        <f t="shared" si="7"/>
        <v>#DIV/0!</v>
      </c>
      <c r="P131" t="e">
        <f t="shared" si="8"/>
        <v>#REF!</v>
      </c>
      <c r="Q131" t="e">
        <f t="shared" si="9"/>
        <v>#REF!</v>
      </c>
    </row>
    <row r="132" spans="1:17" hidden="1" x14ac:dyDescent="0.35">
      <c r="A132">
        <v>7.7</v>
      </c>
      <c r="B132">
        <v>2.6</v>
      </c>
      <c r="C132">
        <v>6.9</v>
      </c>
      <c r="D132">
        <v>2.2999999999999998</v>
      </c>
      <c r="E132">
        <v>2</v>
      </c>
      <c r="F132">
        <f t="shared" si="5"/>
        <v>50</v>
      </c>
      <c r="H132">
        <f t="shared" si="10"/>
        <v>0</v>
      </c>
      <c r="I132">
        <f>COUNTIFS($A$14:$A$113,"&gt;"&amp;A132,$E$14:$E$113,1)</f>
        <v>0</v>
      </c>
      <c r="J132" t="e">
        <f>POWER((F132/(F132+#REF!)),2)</f>
        <v>#REF!</v>
      </c>
      <c r="K132" t="e">
        <f>POWER((#REF!/(F132+#REF!)),2)</f>
        <v>#REF!</v>
      </c>
      <c r="L132" t="e">
        <f t="shared" si="6"/>
        <v>#REF!</v>
      </c>
      <c r="M132" t="e">
        <f>POWER((H132/(H132+I132)),2)</f>
        <v>#DIV/0!</v>
      </c>
      <c r="N132" t="e">
        <f>POWER((I132/(H132+I132)),2)</f>
        <v>#DIV/0!</v>
      </c>
      <c r="O132" t="e">
        <f t="shared" si="7"/>
        <v>#DIV/0!</v>
      </c>
      <c r="P132" t="e">
        <f t="shared" si="8"/>
        <v>#REF!</v>
      </c>
      <c r="Q132" t="e">
        <f t="shared" si="9"/>
        <v>#REF!</v>
      </c>
    </row>
    <row r="133" spans="1:17" hidden="1" x14ac:dyDescent="0.35">
      <c r="A133">
        <v>6</v>
      </c>
      <c r="B133">
        <v>2.2000000000000002</v>
      </c>
      <c r="C133">
        <v>5</v>
      </c>
      <c r="D133">
        <v>1.5</v>
      </c>
      <c r="E133">
        <v>2</v>
      </c>
      <c r="F133">
        <f t="shared" si="5"/>
        <v>50</v>
      </c>
      <c r="H133">
        <f t="shared" si="10"/>
        <v>0</v>
      </c>
      <c r="I133">
        <f>COUNTIFS($A$14:$A$113,"&gt;"&amp;A133,$E$14:$E$113,1)</f>
        <v>20</v>
      </c>
      <c r="J133" t="e">
        <f>POWER((F133/(F133+#REF!)),2)</f>
        <v>#REF!</v>
      </c>
      <c r="K133" t="e">
        <f>POWER((#REF!/(F133+#REF!)),2)</f>
        <v>#REF!</v>
      </c>
      <c r="L133" t="e">
        <f t="shared" si="6"/>
        <v>#REF!</v>
      </c>
      <c r="M133">
        <f>POWER((H133/(H133+I133)),2)</f>
        <v>0</v>
      </c>
      <c r="N133">
        <f>POWER((I133/(H133+I133)),2)</f>
        <v>1</v>
      </c>
      <c r="O133">
        <f t="shared" si="7"/>
        <v>0</v>
      </c>
      <c r="P133" t="e">
        <f t="shared" si="8"/>
        <v>#REF!</v>
      </c>
      <c r="Q133" t="e">
        <f t="shared" si="9"/>
        <v>#REF!</v>
      </c>
    </row>
    <row r="134" spans="1:17" hidden="1" x14ac:dyDescent="0.35">
      <c r="A134">
        <v>6.9</v>
      </c>
      <c r="B134">
        <v>3.2</v>
      </c>
      <c r="C134">
        <v>5.7</v>
      </c>
      <c r="D134">
        <v>2.2999999999999998</v>
      </c>
      <c r="E134">
        <v>2</v>
      </c>
      <c r="F134">
        <f t="shared" si="5"/>
        <v>50</v>
      </c>
      <c r="H134">
        <f t="shared" si="10"/>
        <v>0</v>
      </c>
      <c r="I134">
        <f>COUNTIFS($A$14:$A$113,"&gt;"&amp;A134,$E$14:$E$113,1)</f>
        <v>1</v>
      </c>
      <c r="J134" t="e">
        <f>POWER((F134/(F134+#REF!)),2)</f>
        <v>#REF!</v>
      </c>
      <c r="K134" t="e">
        <f>POWER((#REF!/(F134+#REF!)),2)</f>
        <v>#REF!</v>
      </c>
      <c r="L134" t="e">
        <f t="shared" si="6"/>
        <v>#REF!</v>
      </c>
      <c r="M134">
        <f>POWER((H134/(H134+I134)),2)</f>
        <v>0</v>
      </c>
      <c r="N134">
        <f>POWER((I134/(H134+I134)),2)</f>
        <v>1</v>
      </c>
      <c r="O134">
        <f t="shared" si="7"/>
        <v>0</v>
      </c>
      <c r="P134" t="e">
        <f t="shared" si="8"/>
        <v>#REF!</v>
      </c>
      <c r="Q134" t="e">
        <f t="shared" si="9"/>
        <v>#REF!</v>
      </c>
    </row>
    <row r="135" spans="1:17" hidden="1" x14ac:dyDescent="0.35">
      <c r="A135">
        <v>5.6</v>
      </c>
      <c r="B135">
        <v>2.8</v>
      </c>
      <c r="C135">
        <v>4.9000000000000004</v>
      </c>
      <c r="D135">
        <v>2</v>
      </c>
      <c r="E135">
        <v>2</v>
      </c>
      <c r="F135">
        <f t="shared" si="5"/>
        <v>47</v>
      </c>
      <c r="H135">
        <f t="shared" si="10"/>
        <v>3</v>
      </c>
      <c r="I135">
        <f>COUNTIFS($A$14:$A$113,"&gt;"&amp;A135,$E$14:$E$113,1)</f>
        <v>34</v>
      </c>
      <c r="J135" t="e">
        <f>POWER((F135/(F135+#REF!)),2)</f>
        <v>#REF!</v>
      </c>
      <c r="K135" t="e">
        <f>POWER((#REF!/(F135+#REF!)),2)</f>
        <v>#REF!</v>
      </c>
      <c r="L135" t="e">
        <f t="shared" si="6"/>
        <v>#REF!</v>
      </c>
      <c r="M135">
        <f>POWER((H135/(H135+I135)),2)</f>
        <v>6.5741417092768451E-3</v>
      </c>
      <c r="N135">
        <f>POWER((I135/(H135+I135)),2)</f>
        <v>0.84441197954711478</v>
      </c>
      <c r="O135">
        <f t="shared" si="7"/>
        <v>0.14901387874360839</v>
      </c>
      <c r="P135" t="e">
        <f t="shared" si="8"/>
        <v>#REF!</v>
      </c>
      <c r="Q135" t="e">
        <f t="shared" si="9"/>
        <v>#REF!</v>
      </c>
    </row>
    <row r="136" spans="1:17" hidden="1" x14ac:dyDescent="0.35">
      <c r="A136">
        <v>7.7</v>
      </c>
      <c r="B136">
        <v>2.8</v>
      </c>
      <c r="C136">
        <v>6.7</v>
      </c>
      <c r="D136">
        <v>2</v>
      </c>
      <c r="E136">
        <v>2</v>
      </c>
      <c r="F136">
        <f t="shared" si="5"/>
        <v>50</v>
      </c>
      <c r="H136">
        <f t="shared" si="10"/>
        <v>0</v>
      </c>
      <c r="I136">
        <f>COUNTIFS($A$14:$A$113,"&gt;"&amp;A136,$E$14:$E$113,1)</f>
        <v>0</v>
      </c>
      <c r="J136" t="e">
        <f>POWER((F136/(F136+#REF!)),2)</f>
        <v>#REF!</v>
      </c>
      <c r="K136" t="e">
        <f>POWER((#REF!/(F136+#REF!)),2)</f>
        <v>#REF!</v>
      </c>
      <c r="L136" t="e">
        <f t="shared" si="6"/>
        <v>#REF!</v>
      </c>
      <c r="M136" t="e">
        <f>POWER((H136/(H136+I136)),2)</f>
        <v>#DIV/0!</v>
      </c>
      <c r="N136" t="e">
        <f>POWER((I136/(H136+I136)),2)</f>
        <v>#DIV/0!</v>
      </c>
      <c r="O136" t="e">
        <f t="shared" si="7"/>
        <v>#DIV/0!</v>
      </c>
      <c r="P136" t="e">
        <f t="shared" si="8"/>
        <v>#REF!</v>
      </c>
      <c r="Q136" t="e">
        <f t="shared" si="9"/>
        <v>#REF!</v>
      </c>
    </row>
    <row r="137" spans="1:17" hidden="1" x14ac:dyDescent="0.35">
      <c r="A137">
        <v>6.3</v>
      </c>
      <c r="B137">
        <v>2.7</v>
      </c>
      <c r="C137">
        <v>4.9000000000000004</v>
      </c>
      <c r="D137">
        <v>1.8</v>
      </c>
      <c r="E137">
        <v>2</v>
      </c>
      <c r="F137">
        <f t="shared" si="5"/>
        <v>50</v>
      </c>
      <c r="H137">
        <f t="shared" si="10"/>
        <v>0</v>
      </c>
      <c r="I137">
        <f>COUNTIFS($A$14:$A$113,"&gt;"&amp;A137,$E$14:$E$113,1)</f>
        <v>11</v>
      </c>
      <c r="J137" t="e">
        <f>POWER((F137/(F137+#REF!)),2)</f>
        <v>#REF!</v>
      </c>
      <c r="K137" t="e">
        <f>POWER((#REF!/(F137+#REF!)),2)</f>
        <v>#REF!</v>
      </c>
      <c r="L137" t="e">
        <f t="shared" si="6"/>
        <v>#REF!</v>
      </c>
      <c r="M137">
        <f>POWER((H137/(H137+I137)),2)</f>
        <v>0</v>
      </c>
      <c r="N137">
        <f>POWER((I137/(H137+I137)),2)</f>
        <v>1</v>
      </c>
      <c r="O137">
        <f t="shared" si="7"/>
        <v>0</v>
      </c>
      <c r="P137" t="e">
        <f t="shared" si="8"/>
        <v>#REF!</v>
      </c>
      <c r="Q137" t="e">
        <f t="shared" si="9"/>
        <v>#REF!</v>
      </c>
    </row>
    <row r="138" spans="1:17" hidden="1" x14ac:dyDescent="0.35">
      <c r="A138">
        <v>6.7</v>
      </c>
      <c r="B138">
        <v>3.3</v>
      </c>
      <c r="C138">
        <v>5.7</v>
      </c>
      <c r="D138">
        <v>2.1</v>
      </c>
      <c r="E138">
        <v>2</v>
      </c>
      <c r="F138">
        <f t="shared" si="5"/>
        <v>50</v>
      </c>
      <c r="H138">
        <f t="shared" si="10"/>
        <v>0</v>
      </c>
      <c r="I138">
        <f>COUNTIFS($A$14:$A$113,"&gt;"&amp;A138,$E$14:$E$113,1)</f>
        <v>3</v>
      </c>
      <c r="J138" t="e">
        <f>POWER((F138/(F138+#REF!)),2)</f>
        <v>#REF!</v>
      </c>
      <c r="K138" t="e">
        <f>POWER((#REF!/(F138+#REF!)),2)</f>
        <v>#REF!</v>
      </c>
      <c r="L138" t="e">
        <f t="shared" si="6"/>
        <v>#REF!</v>
      </c>
      <c r="M138">
        <f>POWER((H138/(H138+I138)),2)</f>
        <v>0</v>
      </c>
      <c r="N138">
        <f>POWER((I138/(H138+I138)),2)</f>
        <v>1</v>
      </c>
      <c r="O138">
        <f t="shared" si="7"/>
        <v>0</v>
      </c>
      <c r="P138" t="e">
        <f t="shared" si="8"/>
        <v>#REF!</v>
      </c>
      <c r="Q138" t="e">
        <f t="shared" si="9"/>
        <v>#REF!</v>
      </c>
    </row>
    <row r="139" spans="1:17" hidden="1" x14ac:dyDescent="0.35">
      <c r="A139">
        <v>7.2</v>
      </c>
      <c r="B139">
        <v>3.2</v>
      </c>
      <c r="C139">
        <v>6</v>
      </c>
      <c r="D139">
        <v>1.8</v>
      </c>
      <c r="E139">
        <v>2</v>
      </c>
      <c r="F139">
        <f t="shared" si="5"/>
        <v>50</v>
      </c>
      <c r="H139">
        <f t="shared" si="10"/>
        <v>0</v>
      </c>
      <c r="I139">
        <f>COUNTIFS($A$14:$A$113,"&gt;"&amp;A139,$E$14:$E$113,1)</f>
        <v>0</v>
      </c>
      <c r="J139" t="e">
        <f>POWER((F139/(F139+#REF!)),2)</f>
        <v>#REF!</v>
      </c>
      <c r="K139" t="e">
        <f>POWER((#REF!/(F139+#REF!)),2)</f>
        <v>#REF!</v>
      </c>
      <c r="L139" t="e">
        <f t="shared" si="6"/>
        <v>#REF!</v>
      </c>
      <c r="M139" t="e">
        <f>POWER((H139/(H139+I139)),2)</f>
        <v>#DIV/0!</v>
      </c>
      <c r="N139" t="e">
        <f>POWER((I139/(H139+I139)),2)</f>
        <v>#DIV/0!</v>
      </c>
      <c r="O139" t="e">
        <f t="shared" si="7"/>
        <v>#DIV/0!</v>
      </c>
      <c r="P139" t="e">
        <f t="shared" si="8"/>
        <v>#REF!</v>
      </c>
      <c r="Q139" t="e">
        <f t="shared" si="9"/>
        <v>#REF!</v>
      </c>
    </row>
    <row r="140" spans="1:17" hidden="1" x14ac:dyDescent="0.35">
      <c r="A140">
        <v>6.2</v>
      </c>
      <c r="B140">
        <v>2.8</v>
      </c>
      <c r="C140">
        <v>4.8</v>
      </c>
      <c r="D140">
        <v>1.8</v>
      </c>
      <c r="E140">
        <v>2</v>
      </c>
      <c r="F140">
        <f t="shared" si="5"/>
        <v>50</v>
      </c>
      <c r="H140">
        <f t="shared" si="10"/>
        <v>0</v>
      </c>
      <c r="I140">
        <f>COUNTIFS($A$14:$A$113,"&gt;"&amp;A140,$E$14:$E$113,1)</f>
        <v>14</v>
      </c>
      <c r="J140" t="e">
        <f>POWER((F140/(F140+#REF!)),2)</f>
        <v>#REF!</v>
      </c>
      <c r="K140" t="e">
        <f>POWER((#REF!/(F140+#REF!)),2)</f>
        <v>#REF!</v>
      </c>
      <c r="L140" t="e">
        <f t="shared" si="6"/>
        <v>#REF!</v>
      </c>
      <c r="M140">
        <f>POWER((H140/(H140+I140)),2)</f>
        <v>0</v>
      </c>
      <c r="N140">
        <f>POWER((I140/(H140+I140)),2)</f>
        <v>1</v>
      </c>
      <c r="O140">
        <f t="shared" si="7"/>
        <v>0</v>
      </c>
      <c r="P140" t="e">
        <f t="shared" si="8"/>
        <v>#REF!</v>
      </c>
      <c r="Q140" t="e">
        <f t="shared" si="9"/>
        <v>#REF!</v>
      </c>
    </row>
    <row r="141" spans="1:17" hidden="1" x14ac:dyDescent="0.35">
      <c r="A141">
        <v>6.1</v>
      </c>
      <c r="B141">
        <v>3</v>
      </c>
      <c r="C141">
        <v>4.9000000000000004</v>
      </c>
      <c r="D141">
        <v>1.8</v>
      </c>
      <c r="E141">
        <v>2</v>
      </c>
      <c r="F141">
        <f t="shared" si="5"/>
        <v>50</v>
      </c>
      <c r="H141">
        <f t="shared" si="10"/>
        <v>0</v>
      </c>
      <c r="I141">
        <f>COUNTIFS($A$14:$A$113,"&gt;"&amp;A141,$E$14:$E$113,1)</f>
        <v>16</v>
      </c>
      <c r="J141" t="e">
        <f>POWER((F141/(F141+#REF!)),2)</f>
        <v>#REF!</v>
      </c>
      <c r="K141" t="e">
        <f>POWER((#REF!/(F141+#REF!)),2)</f>
        <v>#REF!</v>
      </c>
      <c r="L141" t="e">
        <f t="shared" si="6"/>
        <v>#REF!</v>
      </c>
      <c r="M141">
        <f>POWER((H141/(H141+I141)),2)</f>
        <v>0</v>
      </c>
      <c r="N141">
        <f>POWER((I141/(H141+I141)),2)</f>
        <v>1</v>
      </c>
      <c r="O141">
        <f t="shared" si="7"/>
        <v>0</v>
      </c>
      <c r="P141" t="e">
        <f t="shared" si="8"/>
        <v>#REF!</v>
      </c>
      <c r="Q141" t="e">
        <f t="shared" si="9"/>
        <v>#REF!</v>
      </c>
    </row>
    <row r="142" spans="1:17" hidden="1" x14ac:dyDescent="0.35">
      <c r="A142">
        <v>6.4</v>
      </c>
      <c r="B142">
        <v>2.8</v>
      </c>
      <c r="C142">
        <v>5.6</v>
      </c>
      <c r="D142">
        <v>2.1</v>
      </c>
      <c r="E142">
        <v>2</v>
      </c>
      <c r="F142">
        <f t="shared" si="5"/>
        <v>50</v>
      </c>
      <c r="H142">
        <f t="shared" si="10"/>
        <v>0</v>
      </c>
      <c r="I142">
        <f>COUNTIFS($A$14:$A$113,"&gt;"&amp;A142,$E$14:$E$113,1)</f>
        <v>9</v>
      </c>
      <c r="J142" t="e">
        <f>POWER((F142/(F142+#REF!)),2)</f>
        <v>#REF!</v>
      </c>
      <c r="K142" t="e">
        <f>POWER((#REF!/(F142+#REF!)),2)</f>
        <v>#REF!</v>
      </c>
      <c r="L142" t="e">
        <f t="shared" si="6"/>
        <v>#REF!</v>
      </c>
      <c r="M142">
        <f>POWER((H142/(H142+I142)),2)</f>
        <v>0</v>
      </c>
      <c r="N142">
        <f>POWER((I142/(H142+I142)),2)</f>
        <v>1</v>
      </c>
      <c r="O142">
        <f t="shared" si="7"/>
        <v>0</v>
      </c>
      <c r="P142" t="e">
        <f t="shared" si="8"/>
        <v>#REF!</v>
      </c>
      <c r="Q142" t="e">
        <f t="shared" si="9"/>
        <v>#REF!</v>
      </c>
    </row>
    <row r="143" spans="1:17" hidden="1" x14ac:dyDescent="0.35">
      <c r="A143">
        <v>7.2</v>
      </c>
      <c r="B143">
        <v>3</v>
      </c>
      <c r="C143">
        <v>5.8</v>
      </c>
      <c r="D143">
        <v>1.6</v>
      </c>
      <c r="E143">
        <v>2</v>
      </c>
      <c r="F143">
        <f t="shared" ref="F143:F163" si="11">COUNTIFS($A$14:$A$113,"&lt;="&amp;A143,$E$14:$E$113,0)</f>
        <v>50</v>
      </c>
      <c r="H143">
        <f t="shared" ref="H143:H163" si="12">COUNTIFS($A$14:$A$113,"&gt;"&amp;A143,$E$14:$E$113,0)</f>
        <v>0</v>
      </c>
      <c r="I143">
        <f>COUNTIFS($A$14:$A$113,"&gt;"&amp;A143,$E$14:$E$113,1)</f>
        <v>0</v>
      </c>
      <c r="J143" t="e">
        <f>POWER((F143/(F143+#REF!)),2)</f>
        <v>#REF!</v>
      </c>
      <c r="K143" t="e">
        <f>POWER((#REF!/(F143+#REF!)),2)</f>
        <v>#REF!</v>
      </c>
      <c r="L143" t="e">
        <f t="shared" ref="L143:L163" si="13">1-J143-K143</f>
        <v>#REF!</v>
      </c>
      <c r="M143" t="e">
        <f>POWER((H143/(H143+I143)),2)</f>
        <v>#DIV/0!</v>
      </c>
      <c r="N143" t="e">
        <f>POWER((I143/(H143+I143)),2)</f>
        <v>#DIV/0!</v>
      </c>
      <c r="O143" t="e">
        <f t="shared" ref="O143:O163" si="14">1-M143-N143</f>
        <v>#DIV/0!</v>
      </c>
      <c r="P143" t="e">
        <f t="shared" ref="P143:P163" si="15">L143+O143</f>
        <v>#REF!</v>
      </c>
      <c r="Q143" t="e">
        <f t="shared" ref="Q143:Q163" si="16">RANK(P143,$P$14:$P$113,1)</f>
        <v>#REF!</v>
      </c>
    </row>
    <row r="144" spans="1:17" hidden="1" x14ac:dyDescent="0.35">
      <c r="A144">
        <v>7.4</v>
      </c>
      <c r="B144">
        <v>2.8</v>
      </c>
      <c r="C144">
        <v>6.1</v>
      </c>
      <c r="D144">
        <v>1.9</v>
      </c>
      <c r="E144">
        <v>2</v>
      </c>
      <c r="F144">
        <f t="shared" si="11"/>
        <v>50</v>
      </c>
      <c r="H144">
        <f t="shared" si="12"/>
        <v>0</v>
      </c>
      <c r="I144">
        <f>COUNTIFS($A$14:$A$113,"&gt;"&amp;A144,$E$14:$E$113,1)</f>
        <v>0</v>
      </c>
      <c r="J144" t="e">
        <f>POWER((F144/(F144+#REF!)),2)</f>
        <v>#REF!</v>
      </c>
      <c r="K144" t="e">
        <f>POWER((#REF!/(F144+#REF!)),2)</f>
        <v>#REF!</v>
      </c>
      <c r="L144" t="e">
        <f t="shared" si="13"/>
        <v>#REF!</v>
      </c>
      <c r="M144" t="e">
        <f>POWER((H144/(H144+I144)),2)</f>
        <v>#DIV/0!</v>
      </c>
      <c r="N144" t="e">
        <f>POWER((I144/(H144+I144)),2)</f>
        <v>#DIV/0!</v>
      </c>
      <c r="O144" t="e">
        <f t="shared" si="14"/>
        <v>#DIV/0!</v>
      </c>
      <c r="P144" t="e">
        <f t="shared" si="15"/>
        <v>#REF!</v>
      </c>
      <c r="Q144" t="e">
        <f t="shared" si="16"/>
        <v>#REF!</v>
      </c>
    </row>
    <row r="145" spans="1:17" hidden="1" x14ac:dyDescent="0.35">
      <c r="A145">
        <v>7.9</v>
      </c>
      <c r="B145">
        <v>3.8</v>
      </c>
      <c r="C145">
        <v>6.4</v>
      </c>
      <c r="D145">
        <v>2</v>
      </c>
      <c r="E145">
        <v>2</v>
      </c>
      <c r="F145">
        <f t="shared" si="11"/>
        <v>50</v>
      </c>
      <c r="H145">
        <f t="shared" si="12"/>
        <v>0</v>
      </c>
      <c r="I145">
        <f>COUNTIFS($A$14:$A$113,"&gt;"&amp;A145,$E$14:$E$113,1)</f>
        <v>0</v>
      </c>
      <c r="J145" t="e">
        <f>POWER((F145/(F145+#REF!)),2)</f>
        <v>#REF!</v>
      </c>
      <c r="K145" t="e">
        <f>POWER((#REF!/(F145+#REF!)),2)</f>
        <v>#REF!</v>
      </c>
      <c r="L145" t="e">
        <f t="shared" si="13"/>
        <v>#REF!</v>
      </c>
      <c r="M145" t="e">
        <f>POWER((H145/(H145+I145)),2)</f>
        <v>#DIV/0!</v>
      </c>
      <c r="N145" t="e">
        <f>POWER((I145/(H145+I145)),2)</f>
        <v>#DIV/0!</v>
      </c>
      <c r="O145" t="e">
        <f t="shared" si="14"/>
        <v>#DIV/0!</v>
      </c>
      <c r="P145" t="e">
        <f t="shared" si="15"/>
        <v>#REF!</v>
      </c>
      <c r="Q145" t="e">
        <f t="shared" si="16"/>
        <v>#REF!</v>
      </c>
    </row>
    <row r="146" spans="1:17" hidden="1" x14ac:dyDescent="0.35">
      <c r="A146">
        <v>6.4</v>
      </c>
      <c r="B146">
        <v>2.8</v>
      </c>
      <c r="C146">
        <v>5.6</v>
      </c>
      <c r="D146">
        <v>2.2000000000000002</v>
      </c>
      <c r="E146">
        <v>2</v>
      </c>
      <c r="F146">
        <f t="shared" si="11"/>
        <v>50</v>
      </c>
      <c r="H146">
        <f t="shared" si="12"/>
        <v>0</v>
      </c>
      <c r="I146">
        <f>COUNTIFS($A$14:$A$113,"&gt;"&amp;A146,$E$14:$E$113,1)</f>
        <v>9</v>
      </c>
      <c r="J146" t="e">
        <f>POWER((F146/(F146+#REF!)),2)</f>
        <v>#REF!</v>
      </c>
      <c r="K146" t="e">
        <f>POWER((#REF!/(F146+#REF!)),2)</f>
        <v>#REF!</v>
      </c>
      <c r="L146" t="e">
        <f t="shared" si="13"/>
        <v>#REF!</v>
      </c>
      <c r="M146">
        <f>POWER((H146/(H146+I146)),2)</f>
        <v>0</v>
      </c>
      <c r="N146">
        <f>POWER((I146/(H146+I146)),2)</f>
        <v>1</v>
      </c>
      <c r="O146">
        <f t="shared" si="14"/>
        <v>0</v>
      </c>
      <c r="P146" t="e">
        <f t="shared" si="15"/>
        <v>#REF!</v>
      </c>
      <c r="Q146" t="e">
        <f t="shared" si="16"/>
        <v>#REF!</v>
      </c>
    </row>
    <row r="147" spans="1:17" hidden="1" x14ac:dyDescent="0.35">
      <c r="A147">
        <v>6.3</v>
      </c>
      <c r="B147">
        <v>2.8</v>
      </c>
      <c r="C147">
        <v>5.0999999999999996</v>
      </c>
      <c r="D147">
        <v>1.5</v>
      </c>
      <c r="E147">
        <v>2</v>
      </c>
      <c r="F147">
        <f t="shared" si="11"/>
        <v>50</v>
      </c>
      <c r="H147">
        <f t="shared" si="12"/>
        <v>0</v>
      </c>
      <c r="I147">
        <f>COUNTIFS($A$14:$A$113,"&gt;"&amp;A147,$E$14:$E$113,1)</f>
        <v>11</v>
      </c>
      <c r="J147" t="e">
        <f>POWER((F147/(F147+#REF!)),2)</f>
        <v>#REF!</v>
      </c>
      <c r="K147" t="e">
        <f>POWER((#REF!/(F147+#REF!)),2)</f>
        <v>#REF!</v>
      </c>
      <c r="L147" t="e">
        <f t="shared" si="13"/>
        <v>#REF!</v>
      </c>
      <c r="M147">
        <f>POWER((H147/(H147+I147)),2)</f>
        <v>0</v>
      </c>
      <c r="N147">
        <f>POWER((I147/(H147+I147)),2)</f>
        <v>1</v>
      </c>
      <c r="O147">
        <f t="shared" si="14"/>
        <v>0</v>
      </c>
      <c r="P147" t="e">
        <f t="shared" si="15"/>
        <v>#REF!</v>
      </c>
      <c r="Q147" t="e">
        <f t="shared" si="16"/>
        <v>#REF!</v>
      </c>
    </row>
    <row r="148" spans="1:17" hidden="1" x14ac:dyDescent="0.35">
      <c r="A148">
        <v>6.1</v>
      </c>
      <c r="B148">
        <v>2.6</v>
      </c>
      <c r="C148">
        <v>5.6</v>
      </c>
      <c r="D148">
        <v>1.4</v>
      </c>
      <c r="E148">
        <v>2</v>
      </c>
      <c r="F148">
        <f t="shared" si="11"/>
        <v>50</v>
      </c>
      <c r="H148">
        <f t="shared" si="12"/>
        <v>0</v>
      </c>
      <c r="I148">
        <f>COUNTIFS($A$14:$A$113,"&gt;"&amp;A148,$E$14:$E$113,1)</f>
        <v>16</v>
      </c>
      <c r="J148" t="e">
        <f>POWER((F148/(F148+#REF!)),2)</f>
        <v>#REF!</v>
      </c>
      <c r="K148" t="e">
        <f>POWER((#REF!/(F148+#REF!)),2)</f>
        <v>#REF!</v>
      </c>
      <c r="L148" t="e">
        <f t="shared" si="13"/>
        <v>#REF!</v>
      </c>
      <c r="M148">
        <f>POWER((H148/(H148+I148)),2)</f>
        <v>0</v>
      </c>
      <c r="N148">
        <f>POWER((I148/(H148+I148)),2)</f>
        <v>1</v>
      </c>
      <c r="O148">
        <f t="shared" si="14"/>
        <v>0</v>
      </c>
      <c r="P148" t="e">
        <f t="shared" si="15"/>
        <v>#REF!</v>
      </c>
      <c r="Q148" t="e">
        <f t="shared" si="16"/>
        <v>#REF!</v>
      </c>
    </row>
    <row r="149" spans="1:17" hidden="1" x14ac:dyDescent="0.35">
      <c r="A149">
        <v>7.7</v>
      </c>
      <c r="B149">
        <v>3</v>
      </c>
      <c r="C149">
        <v>6.1</v>
      </c>
      <c r="D149">
        <v>2.2999999999999998</v>
      </c>
      <c r="E149">
        <v>2</v>
      </c>
      <c r="F149">
        <f t="shared" si="11"/>
        <v>50</v>
      </c>
      <c r="H149">
        <f t="shared" si="12"/>
        <v>0</v>
      </c>
      <c r="I149">
        <f>COUNTIFS($A$14:$A$113,"&gt;"&amp;A149,$E$14:$E$113,1)</f>
        <v>0</v>
      </c>
      <c r="J149" t="e">
        <f>POWER((F149/(F149+#REF!)),2)</f>
        <v>#REF!</v>
      </c>
      <c r="K149" t="e">
        <f>POWER((#REF!/(F149+#REF!)),2)</f>
        <v>#REF!</v>
      </c>
      <c r="L149" t="e">
        <f t="shared" si="13"/>
        <v>#REF!</v>
      </c>
      <c r="M149" t="e">
        <f>POWER((H149/(H149+I149)),2)</f>
        <v>#DIV/0!</v>
      </c>
      <c r="N149" t="e">
        <f>POWER((I149/(H149+I149)),2)</f>
        <v>#DIV/0!</v>
      </c>
      <c r="O149" t="e">
        <f t="shared" si="14"/>
        <v>#DIV/0!</v>
      </c>
      <c r="P149" t="e">
        <f t="shared" si="15"/>
        <v>#REF!</v>
      </c>
      <c r="Q149" t="e">
        <f t="shared" si="16"/>
        <v>#REF!</v>
      </c>
    </row>
    <row r="150" spans="1:17" hidden="1" x14ac:dyDescent="0.35">
      <c r="A150">
        <v>6.3</v>
      </c>
      <c r="B150">
        <v>3.4</v>
      </c>
      <c r="C150">
        <v>5.6</v>
      </c>
      <c r="D150">
        <v>2.4</v>
      </c>
      <c r="E150">
        <v>2</v>
      </c>
      <c r="F150">
        <f t="shared" si="11"/>
        <v>50</v>
      </c>
      <c r="H150">
        <f t="shared" si="12"/>
        <v>0</v>
      </c>
      <c r="I150">
        <f>COUNTIFS($A$14:$A$113,"&gt;"&amp;A150,$E$14:$E$113,1)</f>
        <v>11</v>
      </c>
      <c r="J150" t="e">
        <f>POWER((F150/(F150+#REF!)),2)</f>
        <v>#REF!</v>
      </c>
      <c r="K150" t="e">
        <f>POWER((#REF!/(F150+#REF!)),2)</f>
        <v>#REF!</v>
      </c>
      <c r="L150" t="e">
        <f t="shared" si="13"/>
        <v>#REF!</v>
      </c>
      <c r="M150">
        <f>POWER((H150/(H150+I150)),2)</f>
        <v>0</v>
      </c>
      <c r="N150">
        <f>POWER((I150/(H150+I150)),2)</f>
        <v>1</v>
      </c>
      <c r="O150">
        <f t="shared" si="14"/>
        <v>0</v>
      </c>
      <c r="P150" t="e">
        <f t="shared" si="15"/>
        <v>#REF!</v>
      </c>
      <c r="Q150" t="e">
        <f t="shared" si="16"/>
        <v>#REF!</v>
      </c>
    </row>
    <row r="151" spans="1:17" hidden="1" x14ac:dyDescent="0.35">
      <c r="A151">
        <v>6.4</v>
      </c>
      <c r="B151">
        <v>3.1</v>
      </c>
      <c r="C151">
        <v>5.5</v>
      </c>
      <c r="D151">
        <v>1.8</v>
      </c>
      <c r="E151">
        <v>2</v>
      </c>
      <c r="F151">
        <f t="shared" si="11"/>
        <v>50</v>
      </c>
      <c r="H151">
        <f t="shared" si="12"/>
        <v>0</v>
      </c>
      <c r="I151">
        <f>COUNTIFS($A$14:$A$113,"&gt;"&amp;A151,$E$14:$E$113,1)</f>
        <v>9</v>
      </c>
      <c r="J151" t="e">
        <f>POWER((F151/(F151+#REF!)),2)</f>
        <v>#REF!</v>
      </c>
      <c r="K151" t="e">
        <f>POWER((#REF!/(F151+#REF!)),2)</f>
        <v>#REF!</v>
      </c>
      <c r="L151" t="e">
        <f t="shared" si="13"/>
        <v>#REF!</v>
      </c>
      <c r="M151">
        <f>POWER((H151/(H151+I151)),2)</f>
        <v>0</v>
      </c>
      <c r="N151">
        <f>POWER((I151/(H151+I151)),2)</f>
        <v>1</v>
      </c>
      <c r="O151">
        <f t="shared" si="14"/>
        <v>0</v>
      </c>
      <c r="P151" t="e">
        <f t="shared" si="15"/>
        <v>#REF!</v>
      </c>
      <c r="Q151" t="e">
        <f t="shared" si="16"/>
        <v>#REF!</v>
      </c>
    </row>
    <row r="152" spans="1:17" hidden="1" x14ac:dyDescent="0.35">
      <c r="A152">
        <v>6</v>
      </c>
      <c r="B152">
        <v>3</v>
      </c>
      <c r="C152">
        <v>4.8</v>
      </c>
      <c r="D152">
        <v>1.8</v>
      </c>
      <c r="E152">
        <v>2</v>
      </c>
      <c r="F152">
        <f t="shared" si="11"/>
        <v>50</v>
      </c>
      <c r="H152">
        <f t="shared" si="12"/>
        <v>0</v>
      </c>
      <c r="I152">
        <f>COUNTIFS($A$14:$A$113,"&gt;"&amp;A152,$E$14:$E$113,1)</f>
        <v>20</v>
      </c>
      <c r="J152" t="e">
        <f>POWER((F152/(F152+#REF!)),2)</f>
        <v>#REF!</v>
      </c>
      <c r="K152" t="e">
        <f>POWER((#REF!/(F152+#REF!)),2)</f>
        <v>#REF!</v>
      </c>
      <c r="L152" t="e">
        <f t="shared" si="13"/>
        <v>#REF!</v>
      </c>
      <c r="M152">
        <f>POWER((H152/(H152+I152)),2)</f>
        <v>0</v>
      </c>
      <c r="N152">
        <f>POWER((I152/(H152+I152)),2)</f>
        <v>1</v>
      </c>
      <c r="O152">
        <f t="shared" si="14"/>
        <v>0</v>
      </c>
      <c r="P152" t="e">
        <f t="shared" si="15"/>
        <v>#REF!</v>
      </c>
      <c r="Q152" t="e">
        <f t="shared" si="16"/>
        <v>#REF!</v>
      </c>
    </row>
    <row r="153" spans="1:17" hidden="1" x14ac:dyDescent="0.35">
      <c r="A153">
        <v>6.9</v>
      </c>
      <c r="B153">
        <v>3.1</v>
      </c>
      <c r="C153">
        <v>5.4</v>
      </c>
      <c r="D153">
        <v>2.1</v>
      </c>
      <c r="E153">
        <v>2</v>
      </c>
      <c r="F153">
        <f t="shared" si="11"/>
        <v>50</v>
      </c>
      <c r="H153">
        <f t="shared" si="12"/>
        <v>0</v>
      </c>
      <c r="I153">
        <f>COUNTIFS($A$14:$A$113,"&gt;"&amp;A153,$E$14:$E$113,1)</f>
        <v>1</v>
      </c>
      <c r="J153" t="e">
        <f>POWER((F153/(F153+#REF!)),2)</f>
        <v>#REF!</v>
      </c>
      <c r="K153" t="e">
        <f>POWER((#REF!/(F153+#REF!)),2)</f>
        <v>#REF!</v>
      </c>
      <c r="L153" t="e">
        <f t="shared" si="13"/>
        <v>#REF!</v>
      </c>
      <c r="M153">
        <f>POWER((H153/(H153+I153)),2)</f>
        <v>0</v>
      </c>
      <c r="N153">
        <f>POWER((I153/(H153+I153)),2)</f>
        <v>1</v>
      </c>
      <c r="O153">
        <f t="shared" si="14"/>
        <v>0</v>
      </c>
      <c r="P153" t="e">
        <f t="shared" si="15"/>
        <v>#REF!</v>
      </c>
      <c r="Q153" t="e">
        <f t="shared" si="16"/>
        <v>#REF!</v>
      </c>
    </row>
    <row r="154" spans="1:17" hidden="1" x14ac:dyDescent="0.35">
      <c r="A154">
        <v>6.7</v>
      </c>
      <c r="B154">
        <v>3.1</v>
      </c>
      <c r="C154">
        <v>5.6</v>
      </c>
      <c r="D154">
        <v>2.4</v>
      </c>
      <c r="E154">
        <v>2</v>
      </c>
      <c r="F154">
        <f t="shared" si="11"/>
        <v>50</v>
      </c>
      <c r="H154">
        <f t="shared" si="12"/>
        <v>0</v>
      </c>
      <c r="I154">
        <f>COUNTIFS($A$14:$A$113,"&gt;"&amp;A154,$E$14:$E$113,1)</f>
        <v>3</v>
      </c>
      <c r="J154" t="e">
        <f>POWER((F154/(F154+#REF!)),2)</f>
        <v>#REF!</v>
      </c>
      <c r="K154" t="e">
        <f>POWER((#REF!/(F154+#REF!)),2)</f>
        <v>#REF!</v>
      </c>
      <c r="L154" t="e">
        <f t="shared" si="13"/>
        <v>#REF!</v>
      </c>
      <c r="M154">
        <f>POWER((H154/(H154+I154)),2)</f>
        <v>0</v>
      </c>
      <c r="N154">
        <f>POWER((I154/(H154+I154)),2)</f>
        <v>1</v>
      </c>
      <c r="O154">
        <f t="shared" si="14"/>
        <v>0</v>
      </c>
      <c r="P154" t="e">
        <f t="shared" si="15"/>
        <v>#REF!</v>
      </c>
      <c r="Q154" t="e">
        <f t="shared" si="16"/>
        <v>#REF!</v>
      </c>
    </row>
    <row r="155" spans="1:17" hidden="1" x14ac:dyDescent="0.35">
      <c r="A155">
        <v>6.9</v>
      </c>
      <c r="B155">
        <v>3.1</v>
      </c>
      <c r="C155">
        <v>5.0999999999999996</v>
      </c>
      <c r="D155">
        <v>2.2999999999999998</v>
      </c>
      <c r="E155">
        <v>2</v>
      </c>
      <c r="F155">
        <f t="shared" si="11"/>
        <v>50</v>
      </c>
      <c r="H155">
        <f t="shared" si="12"/>
        <v>0</v>
      </c>
      <c r="I155">
        <f>COUNTIFS($A$14:$A$113,"&gt;"&amp;A155,$E$14:$E$113,1)</f>
        <v>1</v>
      </c>
      <c r="J155" t="e">
        <f>POWER((F155/(F155+#REF!)),2)</f>
        <v>#REF!</v>
      </c>
      <c r="K155" t="e">
        <f>POWER((#REF!/(F155+#REF!)),2)</f>
        <v>#REF!</v>
      </c>
      <c r="L155" t="e">
        <f t="shared" si="13"/>
        <v>#REF!</v>
      </c>
      <c r="M155">
        <f>POWER((H155/(H155+I155)),2)</f>
        <v>0</v>
      </c>
      <c r="N155">
        <f>POWER((I155/(H155+I155)),2)</f>
        <v>1</v>
      </c>
      <c r="O155">
        <f t="shared" si="14"/>
        <v>0</v>
      </c>
      <c r="P155" t="e">
        <f t="shared" si="15"/>
        <v>#REF!</v>
      </c>
      <c r="Q155" t="e">
        <f t="shared" si="16"/>
        <v>#REF!</v>
      </c>
    </row>
    <row r="156" spans="1:17" hidden="1" x14ac:dyDescent="0.35">
      <c r="A156">
        <v>5.8</v>
      </c>
      <c r="B156">
        <v>2.7</v>
      </c>
      <c r="C156">
        <v>5.0999999999999996</v>
      </c>
      <c r="D156">
        <v>1.9</v>
      </c>
      <c r="E156">
        <v>2</v>
      </c>
      <c r="F156">
        <f t="shared" si="11"/>
        <v>50</v>
      </c>
      <c r="H156">
        <f t="shared" si="12"/>
        <v>0</v>
      </c>
      <c r="I156">
        <f>COUNTIFS($A$14:$A$113,"&gt;"&amp;A156,$E$14:$E$113,1)</f>
        <v>26</v>
      </c>
      <c r="J156" t="e">
        <f>POWER((F156/(F156+#REF!)),2)</f>
        <v>#REF!</v>
      </c>
      <c r="K156" t="e">
        <f>POWER((#REF!/(F156+#REF!)),2)</f>
        <v>#REF!</v>
      </c>
      <c r="L156" t="e">
        <f t="shared" si="13"/>
        <v>#REF!</v>
      </c>
      <c r="M156">
        <f>POWER((H156/(H156+I156)),2)</f>
        <v>0</v>
      </c>
      <c r="N156">
        <f>POWER((I156/(H156+I156)),2)</f>
        <v>1</v>
      </c>
      <c r="O156">
        <f t="shared" si="14"/>
        <v>0</v>
      </c>
      <c r="P156" t="e">
        <f t="shared" si="15"/>
        <v>#REF!</v>
      </c>
      <c r="Q156" t="e">
        <f t="shared" si="16"/>
        <v>#REF!</v>
      </c>
    </row>
    <row r="157" spans="1:17" hidden="1" x14ac:dyDescent="0.35">
      <c r="A157">
        <v>6.8</v>
      </c>
      <c r="B157">
        <v>3.2</v>
      </c>
      <c r="C157">
        <v>5.9</v>
      </c>
      <c r="D157">
        <v>2.2999999999999998</v>
      </c>
      <c r="E157">
        <v>2</v>
      </c>
      <c r="F157">
        <f t="shared" si="11"/>
        <v>50</v>
      </c>
      <c r="H157">
        <f t="shared" si="12"/>
        <v>0</v>
      </c>
      <c r="I157">
        <f>COUNTIFS($A$14:$A$113,"&gt;"&amp;A157,$E$14:$E$113,1)</f>
        <v>2</v>
      </c>
      <c r="J157" t="e">
        <f>POWER((F157/(F157+#REF!)),2)</f>
        <v>#REF!</v>
      </c>
      <c r="K157" t="e">
        <f>POWER((#REF!/(F157+#REF!)),2)</f>
        <v>#REF!</v>
      </c>
      <c r="L157" t="e">
        <f t="shared" si="13"/>
        <v>#REF!</v>
      </c>
      <c r="M157">
        <f>POWER((H157/(H157+I157)),2)</f>
        <v>0</v>
      </c>
      <c r="N157">
        <f>POWER((I157/(H157+I157)),2)</f>
        <v>1</v>
      </c>
      <c r="O157">
        <f t="shared" si="14"/>
        <v>0</v>
      </c>
      <c r="P157" t="e">
        <f t="shared" si="15"/>
        <v>#REF!</v>
      </c>
      <c r="Q157" t="e">
        <f t="shared" si="16"/>
        <v>#REF!</v>
      </c>
    </row>
    <row r="158" spans="1:17" hidden="1" x14ac:dyDescent="0.35">
      <c r="A158">
        <v>6.7</v>
      </c>
      <c r="B158">
        <v>3.3</v>
      </c>
      <c r="C158">
        <v>5.7</v>
      </c>
      <c r="D158">
        <v>2.5</v>
      </c>
      <c r="E158">
        <v>2</v>
      </c>
      <c r="F158">
        <f t="shared" si="11"/>
        <v>50</v>
      </c>
      <c r="H158">
        <f t="shared" si="12"/>
        <v>0</v>
      </c>
      <c r="I158">
        <f>COUNTIFS($A$14:$A$113,"&gt;"&amp;A158,$E$14:$E$113,1)</f>
        <v>3</v>
      </c>
      <c r="J158" t="e">
        <f>POWER((F158/(F158+#REF!)),2)</f>
        <v>#REF!</v>
      </c>
      <c r="K158" t="e">
        <f>POWER((#REF!/(F158+#REF!)),2)</f>
        <v>#REF!</v>
      </c>
      <c r="L158" t="e">
        <f t="shared" si="13"/>
        <v>#REF!</v>
      </c>
      <c r="M158">
        <f>POWER((H158/(H158+I158)),2)</f>
        <v>0</v>
      </c>
      <c r="N158">
        <f>POWER((I158/(H158+I158)),2)</f>
        <v>1</v>
      </c>
      <c r="O158">
        <f t="shared" si="14"/>
        <v>0</v>
      </c>
      <c r="P158" t="e">
        <f t="shared" si="15"/>
        <v>#REF!</v>
      </c>
      <c r="Q158" t="e">
        <f t="shared" si="16"/>
        <v>#REF!</v>
      </c>
    </row>
    <row r="159" spans="1:17" hidden="1" x14ac:dyDescent="0.35">
      <c r="A159">
        <v>6.7</v>
      </c>
      <c r="B159">
        <v>3</v>
      </c>
      <c r="C159">
        <v>5.2</v>
      </c>
      <c r="D159">
        <v>2.2999999999999998</v>
      </c>
      <c r="E159">
        <v>2</v>
      </c>
      <c r="F159">
        <f t="shared" si="11"/>
        <v>50</v>
      </c>
      <c r="H159">
        <f t="shared" si="12"/>
        <v>0</v>
      </c>
      <c r="I159">
        <f>COUNTIFS($A$14:$A$113,"&gt;"&amp;A159,$E$14:$E$113,1)</f>
        <v>3</v>
      </c>
      <c r="J159" t="e">
        <f>POWER((F159/(F159+#REF!)),2)</f>
        <v>#REF!</v>
      </c>
      <c r="K159" t="e">
        <f>POWER((#REF!/(F159+#REF!)),2)</f>
        <v>#REF!</v>
      </c>
      <c r="L159" t="e">
        <f t="shared" si="13"/>
        <v>#REF!</v>
      </c>
      <c r="M159">
        <f>POWER((H159/(H159+I159)),2)</f>
        <v>0</v>
      </c>
      <c r="N159">
        <f>POWER((I159/(H159+I159)),2)</f>
        <v>1</v>
      </c>
      <c r="O159">
        <f t="shared" si="14"/>
        <v>0</v>
      </c>
      <c r="P159" t="e">
        <f t="shared" si="15"/>
        <v>#REF!</v>
      </c>
      <c r="Q159" t="e">
        <f t="shared" si="16"/>
        <v>#REF!</v>
      </c>
    </row>
    <row r="160" spans="1:17" hidden="1" x14ac:dyDescent="0.35">
      <c r="A160">
        <v>6.3</v>
      </c>
      <c r="B160">
        <v>2.5</v>
      </c>
      <c r="C160">
        <v>5</v>
      </c>
      <c r="D160">
        <v>1.9</v>
      </c>
      <c r="E160">
        <v>2</v>
      </c>
      <c r="F160">
        <f t="shared" si="11"/>
        <v>50</v>
      </c>
      <c r="H160">
        <f t="shared" si="12"/>
        <v>0</v>
      </c>
      <c r="I160">
        <f>COUNTIFS($A$14:$A$113,"&gt;"&amp;A160,$E$14:$E$113,1)</f>
        <v>11</v>
      </c>
      <c r="J160" t="e">
        <f>POWER((F160/(F160+#REF!)),2)</f>
        <v>#REF!</v>
      </c>
      <c r="K160" t="e">
        <f>POWER((#REF!/(F160+#REF!)),2)</f>
        <v>#REF!</v>
      </c>
      <c r="L160" t="e">
        <f t="shared" si="13"/>
        <v>#REF!</v>
      </c>
      <c r="M160">
        <f>POWER((H160/(H160+I160)),2)</f>
        <v>0</v>
      </c>
      <c r="N160">
        <f>POWER((I160/(H160+I160)),2)</f>
        <v>1</v>
      </c>
      <c r="O160">
        <f t="shared" si="14"/>
        <v>0</v>
      </c>
      <c r="P160" t="e">
        <f t="shared" si="15"/>
        <v>#REF!</v>
      </c>
      <c r="Q160" t="e">
        <f t="shared" si="16"/>
        <v>#REF!</v>
      </c>
    </row>
    <row r="161" spans="1:17" hidden="1" x14ac:dyDescent="0.35">
      <c r="A161">
        <v>6.5</v>
      </c>
      <c r="B161">
        <v>3</v>
      </c>
      <c r="C161">
        <v>5.2</v>
      </c>
      <c r="D161">
        <v>2</v>
      </c>
      <c r="E161">
        <v>2</v>
      </c>
      <c r="F161">
        <f t="shared" si="11"/>
        <v>50</v>
      </c>
      <c r="H161">
        <f t="shared" si="12"/>
        <v>0</v>
      </c>
      <c r="I161">
        <f>COUNTIFS($A$14:$A$113,"&gt;"&amp;A161,$E$14:$E$113,1)</f>
        <v>8</v>
      </c>
      <c r="J161" t="e">
        <f>POWER((F161/(F161+#REF!)),2)</f>
        <v>#REF!</v>
      </c>
      <c r="K161" t="e">
        <f>POWER((#REF!/(F161+#REF!)),2)</f>
        <v>#REF!</v>
      </c>
      <c r="L161" t="e">
        <f t="shared" si="13"/>
        <v>#REF!</v>
      </c>
      <c r="M161">
        <f>POWER((H161/(H161+I161)),2)</f>
        <v>0</v>
      </c>
      <c r="N161">
        <f>POWER((I161/(H161+I161)),2)</f>
        <v>1</v>
      </c>
      <c r="O161">
        <f t="shared" si="14"/>
        <v>0</v>
      </c>
      <c r="P161" t="e">
        <f t="shared" si="15"/>
        <v>#REF!</v>
      </c>
      <c r="Q161" t="e">
        <f t="shared" si="16"/>
        <v>#REF!</v>
      </c>
    </row>
    <row r="162" spans="1:17" hidden="1" x14ac:dyDescent="0.35">
      <c r="A162">
        <v>6.2</v>
      </c>
      <c r="B162">
        <v>3.4</v>
      </c>
      <c r="C162">
        <v>5.4</v>
      </c>
      <c r="D162">
        <v>2.2999999999999998</v>
      </c>
      <c r="E162">
        <v>2</v>
      </c>
      <c r="F162">
        <f t="shared" si="11"/>
        <v>50</v>
      </c>
      <c r="H162">
        <f t="shared" si="12"/>
        <v>0</v>
      </c>
      <c r="I162">
        <f>COUNTIFS($A$14:$A$113,"&gt;"&amp;A162,$E$14:$E$113,1)</f>
        <v>14</v>
      </c>
      <c r="J162" t="e">
        <f>POWER((F162/(F162+#REF!)),2)</f>
        <v>#REF!</v>
      </c>
      <c r="K162" t="e">
        <f>POWER((#REF!/(F162+#REF!)),2)</f>
        <v>#REF!</v>
      </c>
      <c r="L162" t="e">
        <f t="shared" si="13"/>
        <v>#REF!</v>
      </c>
      <c r="M162">
        <f>POWER((H162/(H162+I162)),2)</f>
        <v>0</v>
      </c>
      <c r="N162">
        <f>POWER((I162/(H162+I162)),2)</f>
        <v>1</v>
      </c>
      <c r="O162">
        <f t="shared" si="14"/>
        <v>0</v>
      </c>
      <c r="P162" t="e">
        <f t="shared" si="15"/>
        <v>#REF!</v>
      </c>
      <c r="Q162" t="e">
        <f t="shared" si="16"/>
        <v>#REF!</v>
      </c>
    </row>
    <row r="163" spans="1:17" hidden="1" x14ac:dyDescent="0.35">
      <c r="A163">
        <v>5.9</v>
      </c>
      <c r="B163">
        <v>3</v>
      </c>
      <c r="C163">
        <v>5.0999999999999996</v>
      </c>
      <c r="D163">
        <v>1.8</v>
      </c>
      <c r="E163">
        <v>2</v>
      </c>
      <c r="F163">
        <f t="shared" si="11"/>
        <v>50</v>
      </c>
      <c r="H163">
        <f t="shared" si="12"/>
        <v>0</v>
      </c>
      <c r="I163">
        <f>COUNTIFS($A$14:$A$113,"&gt;"&amp;A163,$E$14:$E$113,1)</f>
        <v>24</v>
      </c>
      <c r="J163" t="e">
        <f>POWER((F163/(F163+#REF!)),2)</f>
        <v>#REF!</v>
      </c>
      <c r="K163" t="e">
        <f>POWER((#REF!/(F163+#REF!)),2)</f>
        <v>#REF!</v>
      </c>
      <c r="L163" t="e">
        <f t="shared" si="13"/>
        <v>#REF!</v>
      </c>
      <c r="M163">
        <f>POWER((H163/(H163+I163)),2)</f>
        <v>0</v>
      </c>
      <c r="N163">
        <f>POWER((I163/(H163+I163)),2)</f>
        <v>1</v>
      </c>
      <c r="O163">
        <f t="shared" si="14"/>
        <v>0</v>
      </c>
      <c r="P163" t="e">
        <f t="shared" si="15"/>
        <v>#REF!</v>
      </c>
      <c r="Q163" t="e">
        <f t="shared" si="16"/>
        <v>#REF!</v>
      </c>
    </row>
  </sheetData>
  <mergeCells count="1">
    <mergeCell ref="J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AjayTech</dc:creator>
  <cp:lastModifiedBy>siva nalavenkata</cp:lastModifiedBy>
  <dcterms:created xsi:type="dcterms:W3CDTF">2019-06-27T19:01:03Z</dcterms:created>
  <dcterms:modified xsi:type="dcterms:W3CDTF">2020-02-14T08:58:55Z</dcterms:modified>
</cp:coreProperties>
</file>