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General Ledger Detail" sheetId="1" r:id="rId1"/>
  </sheets>
  <calcPr calcId="162913"/>
</workbook>
</file>

<file path=xl/sharedStrings.xml><?xml version="1.0" encoding="utf-8"?>
<sst xmlns="http://schemas.openxmlformats.org/spreadsheetml/2006/main" count="303" uniqueCount="303">
  <si>
    <t>General Ledger Detail</t>
  </si>
  <si>
    <t>J. S &amp; J. J Matthewson</t>
  </si>
  <si>
    <t>For the period 1 July 2023 to 30 June 2024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</si>
  <si>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</si>
  <si>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</si>
  <si>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</si>
  <si>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</si>
  <si>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</si>
  <si>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</si>
  <si>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</si>
  <si>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</si>
  <si>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</si>
  <si>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</si>
  <si>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</si>
  <si>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</si>
  <si>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205 - Bookkeeping Income - BeefTrans Unit Trust</t>
  </si>
  <si>
    <t>Opening Balance</t>
  </si>
  <si>
    <t>205</t>
  </si>
  <si>
    <t>Other Income</t>
  </si>
  <si>
    <t>Manual Journal</t>
  </si>
  <si>
    <t>Takeup Bookkeeping Income from Strathpark Pastoral Trust - Takeup Bookkeeping Income from Strathpark Pastoral Trust</t>
  </si>
  <si>
    <t>#11803</t>
  </si>
  <si>
    <t>GST on Income</t>
  </si>
  <si>
    <t>Total 205 - Bookkeeping Income - BeefTrans Unit Trust</t>
  </si>
  <si>
    <t>Net movement</t>
  </si>
  <si>
    <t>Closing Balance</t>
  </si>
  <si>
    <t>220 - Rental Fee - Strathpark Pastoral Trust</t>
  </si>
  <si>
    <t>220</t>
  </si>
  <si>
    <t>KFT- 13 To record income from Strathpark Pastoral Trust ( As Per last year)</t>
  </si>
  <si>
    <t>#11794</t>
  </si>
  <si>
    <t>BAS Excluded</t>
  </si>
  <si>
    <t>Total 220 - Rental Fee - Strathpark Pastoral Trust</t>
  </si>
  <si>
    <t>320 - Depreciation</t>
  </si>
  <si>
    <t>320</t>
  </si>
  <si>
    <t>Expense</t>
  </si>
  <si>
    <t>Depreciation of FA-0023 on 31 Jul 2023.</t>
  </si>
  <si>
    <t>Depreciation of FA-0024 on 31 Jul 2023.</t>
  </si>
  <si>
    <t>Depreciation of FA-0025 on 31 Jul 2023.</t>
  </si>
  <si>
    <t>Depreciation of FA-0028 on 31 Jul 2023.</t>
  </si>
  <si>
    <t>Depreciation of FA-0031 on 31 Jul 2023.</t>
  </si>
  <si>
    <t>Depreciation of FA-0038 on 31 Jul 2023.</t>
  </si>
  <si>
    <t>Depreciation of FA-0039 on 31 Jul 2023.</t>
  </si>
  <si>
    <t>Depreciation of FA-0051 on 31 Jul 2023.</t>
  </si>
  <si>
    <t>Depreciation of FA-0023 on 31 Aug 2023.</t>
  </si>
  <si>
    <t>Depreciation of FA-0024 on 31 Aug 2023.</t>
  </si>
  <si>
    <t>Depreciation of FA-0025 on 31 Aug 2023.</t>
  </si>
  <si>
    <t>Depreciation of FA-0028 on 31 Aug 2023.</t>
  </si>
  <si>
    <t>Depreciation of FA-0031 on 31 Aug 2023.</t>
  </si>
  <si>
    <t>Depreciation of FA-0038 on 31 Aug 2023.</t>
  </si>
  <si>
    <t>Depreciation of FA-0039 on 31 Aug 2023.</t>
  </si>
  <si>
    <t>Depreciation of FA-0051 on 31 Aug 2023.</t>
  </si>
  <si>
    <t>Depreciation of FA-0023 on 30 Sep 2023.</t>
  </si>
  <si>
    <t>Depreciation of FA-0024 on 30 Sep 2023.</t>
  </si>
  <si>
    <t>Depreciation of FA-0025 on 30 Sep 2023.</t>
  </si>
  <si>
    <t>Depreciation of FA-0028 on 30 Sep 2023.</t>
  </si>
  <si>
    <t>Depreciation of FA-0031 on 30 Sep 2023.</t>
  </si>
  <si>
    <t>Depreciation of FA-0038 on 30 Sep 2023.</t>
  </si>
  <si>
    <t>Depreciation of FA-0039 on 30 Sep 2023.</t>
  </si>
  <si>
    <t>Depreciation of FA-0051 on 30 Sep 2023.</t>
  </si>
  <si>
    <t>Depreciation of FA-0023 on 31 Oct 2023.</t>
  </si>
  <si>
    <t>Depreciation of FA-0024 on 31 Oct 2023.</t>
  </si>
  <si>
    <t>Depreciation of FA-0025 on 31 Oct 2023.</t>
  </si>
  <si>
    <t>Depreciation of FA-0028 on 31 Oct 2023.</t>
  </si>
  <si>
    <t>Depreciation of FA-0031 on 31 Oct 2023.</t>
  </si>
  <si>
    <t>Depreciation of FA-0038 on 31 Oct 2023.</t>
  </si>
  <si>
    <t>Depreciation of FA-0039 on 31 Oct 2023.</t>
  </si>
  <si>
    <t>Depreciation of FA-0051 on 31 Oct 2023.</t>
  </si>
  <si>
    <t>Depreciation of FA-0023 on 30 Nov 2023.</t>
  </si>
  <si>
    <t>Depreciation of FA-0024 on 30 Nov 2023.</t>
  </si>
  <si>
    <t>Depreciation of FA-0025 on 30 Nov 2023.</t>
  </si>
  <si>
    <t>Depreciation of FA-0028 on 30 Nov 2023.</t>
  </si>
  <si>
    <t>Depreciation of FA-0031 on 30 Nov 2023.</t>
  </si>
  <si>
    <t>Depreciation of FA-0038 on 30 Nov 2023.</t>
  </si>
  <si>
    <t>Depreciation of FA-0039 on 30 Nov 2023.</t>
  </si>
  <si>
    <t>Depreciation of FA-0051 on 30 Nov 2023.</t>
  </si>
  <si>
    <t>Depreciation of FA-0023 on 31 Dec 2023.</t>
  </si>
  <si>
    <t>Depreciation of FA-0024 on 31 Dec 2023.</t>
  </si>
  <si>
    <t>Depreciation of FA-0025 on 31 Dec 2023.</t>
  </si>
  <si>
    <t>Depreciation of FA-0028 on 31 Dec 2023.</t>
  </si>
  <si>
    <t>Depreciation of FA-0031 on 31 Dec 2023.</t>
  </si>
  <si>
    <t>Depreciation of FA-0038 on 31 Dec 2023.</t>
  </si>
  <si>
    <t>Depreciation of FA-0039 on 31 Dec 2023.</t>
  </si>
  <si>
    <t>Depreciation of FA-0051 on 31 Dec 2023.</t>
  </si>
  <si>
    <t>Depreciation of FA-0023 on 31 Jan 2024.</t>
  </si>
  <si>
    <t>Depreciation of FA-0024 on 31 Jan 2024.</t>
  </si>
  <si>
    <t>Depreciation of FA-0025 on 31 Jan 2024.</t>
  </si>
  <si>
    <t>Depreciation of FA-0028 on 31 Jan 2024.</t>
  </si>
  <si>
    <t>Depreciation of FA-0031 on 31 Jan 2024.</t>
  </si>
  <si>
    <t>Depreciation of FA-0038 on 31 Jan 2024.</t>
  </si>
  <si>
    <t>Depreciation of FA-0039 on 31 Jan 2024.</t>
  </si>
  <si>
    <t>Depreciation of FA-0051 on 31 Jan 2024.</t>
  </si>
  <si>
    <t>Depreciation of FA-0023 on 29 Feb 2024.</t>
  </si>
  <si>
    <t>Depreciation of FA-0024 on 29 Feb 2024.</t>
  </si>
  <si>
    <t>Depreciation of FA-0025 on 29 Feb 2024.</t>
  </si>
  <si>
    <t>Depreciation of FA-0028 on 29 Feb 2024.</t>
  </si>
  <si>
    <t>Depreciation of FA-0031 on 29 Feb 2024.</t>
  </si>
  <si>
    <t>Depreciation of FA-0038 on 29 Feb 2024.</t>
  </si>
  <si>
    <t>Depreciation of FA-0039 on 29 Feb 2024.</t>
  </si>
  <si>
    <t>Depreciation of FA-0051 on 29 Feb 2024.</t>
  </si>
  <si>
    <t>Depreciation of FA-0023 on 31 Mar 2024.</t>
  </si>
  <si>
    <t>Depreciation of FA-0024 on 31 Mar 2024.</t>
  </si>
  <si>
    <t>Depreciation of FA-0025 on 31 Mar 2024.</t>
  </si>
  <si>
    <t>Depreciation of FA-0028 on 31 Mar 2024.</t>
  </si>
  <si>
    <t>Depreciation of FA-0031 on 31 Mar 2024.</t>
  </si>
  <si>
    <t>Depreciation of FA-0038 on 31 Mar 2024.</t>
  </si>
  <si>
    <t>Depreciation of FA-0039 on 31 Mar 2024.</t>
  </si>
  <si>
    <t>Depreciation of FA-0051 on 31 Mar 2024.</t>
  </si>
  <si>
    <t>Depreciation of FA-0023 on 30 Apr 2024.</t>
  </si>
  <si>
    <t>Depreciation of FA-0024 on 30 Apr 2024.</t>
  </si>
  <si>
    <t>Depreciation of FA-0025 on 30 Apr 2024.</t>
  </si>
  <si>
    <t>Depreciation of FA-0028 on 30 Apr 2024.</t>
  </si>
  <si>
    <t>Depreciation of FA-0031 on 30 Apr 2024.</t>
  </si>
  <si>
    <t>Depreciation of FA-0038 on 30 Apr 2024.</t>
  </si>
  <si>
    <t>Depreciation of FA-0039 on 30 Apr 2024.</t>
  </si>
  <si>
    <t>Depreciation of FA-0051 on 30 Apr 2024.</t>
  </si>
  <si>
    <t>Depreciation of FA-0023 on 31 May 2024.</t>
  </si>
  <si>
    <t>Depreciation of FA-0024 on 31 May 2024.</t>
  </si>
  <si>
    <t>Depreciation of FA-0025 on 31 May 2024.</t>
  </si>
  <si>
    <t>Depreciation of FA-0028 on 31 May 2024.</t>
  </si>
  <si>
    <t>Depreciation of FA-0031 on 31 May 2024.</t>
  </si>
  <si>
    <t>Depreciation of FA-0038 on 31 May 2024.</t>
  </si>
  <si>
    <t>Depreciation of FA-0039 on 31 May 2024.</t>
  </si>
  <si>
    <t>Depreciation of FA-0051 on 31 May 2024.</t>
  </si>
  <si>
    <t>Depreciation of FA-0023 on 30 Jun 2024.</t>
  </si>
  <si>
    <t>Depreciation of FA-0024 on 30 Jun 2024.</t>
  </si>
  <si>
    <t>Depreciation of FA-0025 on 30 Jun 2024.</t>
  </si>
  <si>
    <t>Depreciation of FA-0028 on 30 Jun 2024.</t>
  </si>
  <si>
    <t>Depreciation of FA-0031 on 30 Jun 2024.</t>
  </si>
  <si>
    <t>Depreciation of FA-0038 on 30 Jun 2024.</t>
  </si>
  <si>
    <t>Depreciation of FA-0039 on 30 Jun 2024.</t>
  </si>
  <si>
    <t>Depreciation of FA-0051 on 30 Jun 2024.</t>
  </si>
  <si>
    <t>KFT-02 To rectification of STS general pool as per last year.</t>
  </si>
  <si>
    <t>#11768</t>
  </si>
  <si>
    <t>KFT-05 To rectify Motor Vehicle depreciation.</t>
  </si>
  <si>
    <t>#11771</t>
  </si>
  <si>
    <t>Total 320 - Depreciation</t>
  </si>
  <si>
    <t>347 - General &amp; Sundry Expenses</t>
  </si>
  <si>
    <t>347</t>
  </si>
  <si>
    <t xml:space="preserve">Depreciation Schedule for Parkridge by Lindsay Doyle - paid in Strathpark Pastoral Trust - Depreciation Schedule for Parkridge by Lindsay Doyle - paid in Strathpark Pastoral Trust </t>
  </si>
  <si>
    <t>#11807</t>
  </si>
  <si>
    <t>Total 347 - General &amp; Sundry Expenses</t>
  </si>
  <si>
    <t>360 - Interest - Bank/RAA Loans</t>
  </si>
  <si>
    <t>360</t>
  </si>
  <si>
    <t>KFT-06 To record repayment Farm innovation Fund.</t>
  </si>
  <si>
    <t>#11777</t>
  </si>
  <si>
    <t>Total 360 - Interest - Bank/RAA Loans</t>
  </si>
  <si>
    <t>360-8 - Interest - Pinkett</t>
  </si>
  <si>
    <t>360-8</t>
  </si>
  <si>
    <t>KFT15 - To record interest of Pinkett coming from Strathpark Pastoral trust.</t>
  </si>
  <si>
    <t>#11800</t>
  </si>
  <si>
    <t>Total 360-8 - Interest - Pinkett</t>
  </si>
  <si>
    <t>360-9 - Interest - Parkridge</t>
  </si>
  <si>
    <t>360-9</t>
  </si>
  <si>
    <t>KFT11 - To record Interest from Strathpark Pastoral Trust.</t>
  </si>
  <si>
    <t>#11789</t>
  </si>
  <si>
    <t>KFT-16 To reallocate loan repayments an record interest.</t>
  </si>
  <si>
    <t>#11801</t>
  </si>
  <si>
    <t>KFT-16 To reallocate loan repayments an record interest. - 1,000,000-30,000=970K @4% p.a.</t>
  </si>
  <si>
    <t>Total 360-9 - Interest - Parkridge</t>
  </si>
  <si>
    <t>420 - Rates &amp; Taxes</t>
  </si>
  <si>
    <t>420</t>
  </si>
  <si>
    <t>Rates and Land Taxes - Rates and Land Taxes Paid by Strathpark Pastoral Trust</t>
  </si>
  <si>
    <t>#11799</t>
  </si>
  <si>
    <t>Total 420 - Rates &amp; Taxes</t>
  </si>
  <si>
    <t xml:space="preserve">487 - Distribution To Partners </t>
  </si>
  <si>
    <t>487</t>
  </si>
  <si>
    <t>KFT-17 To record partner distributions.</t>
  </si>
  <si>
    <t>#11809</t>
  </si>
  <si>
    <t>Total 487 - Distribution To Partners</t>
  </si>
  <si>
    <t>585-1 - Open Balance - J S Matthewson</t>
  </si>
  <si>
    <t>585-1</t>
  </si>
  <si>
    <t>Equity</t>
  </si>
  <si>
    <t>KFT-01 To rollover beneficiaries accounts.</t>
  </si>
  <si>
    <t>#11759</t>
  </si>
  <si>
    <t>Total 585-1 - Open Balance - J S Matthewson</t>
  </si>
  <si>
    <t>585-2 - Capital Contributed - J S Matthewson</t>
  </si>
  <si>
    <t>585-2</t>
  </si>
  <si>
    <t xml:space="preserve">Purchase of Whan's Block - Lot 102, Part 2452 Maybole Road, Glencoe - Capital Contributed </t>
  </si>
  <si>
    <t>#11758</t>
  </si>
  <si>
    <t>KFT09 - To reconcile Inter Entity - The Winery Trust.</t>
  </si>
  <si>
    <t>#11786</t>
  </si>
  <si>
    <t>Total 585-2 - Capital Contributed - J S Matthewson</t>
  </si>
  <si>
    <t>585-3 - Profit/-Loss - J S Matthewson</t>
  </si>
  <si>
    <t>585-3</t>
  </si>
  <si>
    <t>Total 585-3 - Profit/-Loss - J S Matthewson</t>
  </si>
  <si>
    <t>586-1 - Open Balance - J J Matthewson</t>
  </si>
  <si>
    <t>586-1</t>
  </si>
  <si>
    <t>Total 586-1 - Open Balance - J J Matthewson</t>
  </si>
  <si>
    <t>586-2 - Capital Contibuted - J J Matthewson</t>
  </si>
  <si>
    <t>586-2</t>
  </si>
  <si>
    <t>Total 586-2 - Capital Contibuted - J J Matthewson</t>
  </si>
  <si>
    <t>586-3 - Profit/-Loss - J J Matthewson</t>
  </si>
  <si>
    <t>586-3</t>
  </si>
  <si>
    <t>Total 586-3 - Profit/-Loss - J J Matthewson</t>
  </si>
  <si>
    <t>600-1 - Drawings - J S Matthewson</t>
  </si>
  <si>
    <t>600-1</t>
  </si>
  <si>
    <t>Reversal of: Reconcile loan - Capture Movement - Reconcile loan - Capture Movement</t>
  </si>
  <si>
    <t>#11780</t>
  </si>
  <si>
    <t>To bring back interest payments for Parkridge Loan - the loan is interest payments only. Capital remains unchange. - To bring back interest payments for Parkridge Loan - the loan is interest payments only. Capital remains unchange.</t>
  </si>
  <si>
    <t>#11811</t>
  </si>
  <si>
    <t>KFT08 - To reconcile Inter - Entity.</t>
  </si>
  <si>
    <t>#11783</t>
  </si>
  <si>
    <t>KFT10 - To reconcile Farm Innovation Fund.</t>
  </si>
  <si>
    <t>#11787</t>
  </si>
  <si>
    <t>Total 600-1 - Drawings - J S Matthewson</t>
  </si>
  <si>
    <t>600-2 - Drawings - J J Matthewson</t>
  </si>
  <si>
    <t>600-2</t>
  </si>
  <si>
    <t>Total 600-2 - Drawings - J J Matthewson</t>
  </si>
  <si>
    <t>613 - Strathpark Pastoral Trust - 30/06/2021</t>
  </si>
  <si>
    <t>613</t>
  </si>
  <si>
    <t>Current Asset</t>
  </si>
  <si>
    <t>KFT12 - To record office building from inter entity loan.</t>
  </si>
  <si>
    <t>#11796</t>
  </si>
  <si>
    <t>KFT14 - To record 3878 Pinkett road Property from inter entity.</t>
  </si>
  <si>
    <t>#11797</t>
  </si>
  <si>
    <t>Total 613 - Strathpark Pastoral Trust - 30/06/2021</t>
  </si>
  <si>
    <t>615 - Loan - The Winery Trust</t>
  </si>
  <si>
    <t>615</t>
  </si>
  <si>
    <t>Non-current Liability</t>
  </si>
  <si>
    <t>Total 615 - Loan - The Winery Trust</t>
  </si>
  <si>
    <t>621 - Beeftrans Unit Trust</t>
  </si>
  <si>
    <t>621</t>
  </si>
  <si>
    <t>Total 621 - Beeftrans Unit Trust</t>
  </si>
  <si>
    <t>650 - Depreciation Cost Limit - L/Cruiser 28/11/2018</t>
  </si>
  <si>
    <t>650</t>
  </si>
  <si>
    <t>Fixed Asset</t>
  </si>
  <si>
    <t>No transactions within this period</t>
  </si>
  <si>
    <t>Total 650 - Depreciation Cost Limit - L/Cruiser 28/11/2018</t>
  </si>
  <si>
    <t>651-1 - Freehold Land - Williamsons</t>
  </si>
  <si>
    <t>651-1</t>
  </si>
  <si>
    <t>Total 651-1 - Freehold Land - Williamsons</t>
  </si>
  <si>
    <t>652-1 - Land and Buildings - Eden Brae Maybole NSW 2365</t>
  </si>
  <si>
    <t>652-1</t>
  </si>
  <si>
    <t>Total 652-1 - Land and Buildings - Eden Brae Maybole NSW 2365</t>
  </si>
  <si>
    <t>652-3 - Less Farm Plant and Equipment - Eden Brae</t>
  </si>
  <si>
    <t>652-3</t>
  </si>
  <si>
    <t>Total 652-3 - Less Farm Plant and Equipment - Eden Brae</t>
  </si>
  <si>
    <t>653 - Property - 2723 Maybole Road (Parkridge)</t>
  </si>
  <si>
    <t>653</t>
  </si>
  <si>
    <t>Total 653 - Property - 2723 Maybole Road (Parkridge)</t>
  </si>
  <si>
    <t>653-1 - Less Accumulated Depreciation 2723 Maybole road</t>
  </si>
  <si>
    <t>653-1</t>
  </si>
  <si>
    <t>Total 653-1 - Less Accumulated Depreciation 2723 Maybole road</t>
  </si>
  <si>
    <t>654 - Office Building at Cost</t>
  </si>
  <si>
    <t>654</t>
  </si>
  <si>
    <t>Total 654 - Office Building at Cost</t>
  </si>
  <si>
    <t>655 - Property - Part of 2452 Maybole Road (WHAN'S Block)</t>
  </si>
  <si>
    <t>655</t>
  </si>
  <si>
    <t>Purchase of Whan's Block - Lot 102, Part 2452 Maybole Road, Glencoe - Whan's Block - Lot 102, Part 2452 Maybole Road, Glencoe</t>
  </si>
  <si>
    <t>Purchase of Whan's Block - Lot 102, Part 2452 Maybole Road, Glencoe - Council Rates</t>
  </si>
  <si>
    <t>Purchase of Whan's Block - Lot 102, Part 2452 Maybole Road, Glencoe - PEXA Settlement Fee</t>
  </si>
  <si>
    <t>KFT-03 To reallocate purchase cost of building.</t>
  </si>
  <si>
    <t>#11763</t>
  </si>
  <si>
    <t>Total 655 - Property - Part of 2452 Maybole Road (WHAN'S Block)</t>
  </si>
  <si>
    <t>655-1 - Deposit Paid</t>
  </si>
  <si>
    <t>655-1</t>
  </si>
  <si>
    <t>Total 655-1 - Deposit Paid</t>
  </si>
  <si>
    <t>656 - Property - 3878 Pinkett Road NSW 2370</t>
  </si>
  <si>
    <t>656</t>
  </si>
  <si>
    <t>Total 656 - Property - 3878 Pinkett Road NSW 2370</t>
  </si>
  <si>
    <t>656-1 - Property - 3878 Pinkett Road NSW 2370 - Stamp Duty</t>
  </si>
  <si>
    <t>656-1</t>
  </si>
  <si>
    <t>Total 656-1 - Property - 3878 Pinkett Road NSW 2370 - Stamp Duty</t>
  </si>
  <si>
    <t>656-2 - Property - 3878 Pinkett Road NSW 2370 - Legal Fees</t>
  </si>
  <si>
    <t>656-2</t>
  </si>
  <si>
    <t>Total 656-2 - Property - 3878 Pinkett Road NSW 2370 - Legal Fees</t>
  </si>
  <si>
    <t>670 - Farm Plant and Equipment - Eden Brae</t>
  </si>
  <si>
    <t>670</t>
  </si>
  <si>
    <t>Total 670 - Farm Plant and Equipment - Eden Brae</t>
  </si>
  <si>
    <t>672 - Farm Plant and Equipment - Eden Brae Less Accum Depn</t>
  </si>
  <si>
    <t>672</t>
  </si>
  <si>
    <t>Total 672 - Farm Plant and Equipment - Eden Brae Less Accum Depn</t>
  </si>
  <si>
    <t>674 - Plant and Equipment</t>
  </si>
  <si>
    <t>674</t>
  </si>
  <si>
    <t>Total 674 - Plant and Equipment</t>
  </si>
  <si>
    <t>675 - Less Accum Depreciation</t>
  </si>
  <si>
    <t>675</t>
  </si>
  <si>
    <t>Total 675 - Less Accum Depreciation</t>
  </si>
  <si>
    <t>676 - Motor vehicles - at cost</t>
  </si>
  <si>
    <t>676</t>
  </si>
  <si>
    <t>Total 676 - Motor vehicles - at cost</t>
  </si>
  <si>
    <t>677 - Less accumulated depreciation</t>
  </si>
  <si>
    <t>677</t>
  </si>
  <si>
    <t>Total 677 - Less accumulated depreciation</t>
  </si>
  <si>
    <t>686 - STS General Pool</t>
  </si>
  <si>
    <t>686</t>
  </si>
  <si>
    <t>Total 686 - STS General Pool</t>
  </si>
  <si>
    <t>721-1 - Shares - Kilarney Co-Op</t>
  </si>
  <si>
    <t>721-1</t>
  </si>
  <si>
    <t>Non-current Asset</t>
  </si>
  <si>
    <t>Total 721-1 - Shares - Kilarney Co-Op</t>
  </si>
  <si>
    <t>820 - Goods and Services Tax</t>
  </si>
  <si>
    <t>820</t>
  </si>
  <si>
    <t>Current Liability</t>
  </si>
  <si>
    <t>Takeup Bookkeeping Income from Strathpark Pastoral Trust</t>
  </si>
  <si>
    <t>Total 820 - Goods and Services Tax</t>
  </si>
  <si>
    <t>950-2 - Farm Innovation Fund $250,000 (RAA )</t>
  </si>
  <si>
    <t>950-2</t>
  </si>
  <si>
    <t>Total 950-2 - Farm Innovation Fund $250,000 (RAA )</t>
  </si>
  <si>
    <t>975 - Vendor Finance for 2723 Maybole Road - JS Matthewson</t>
  </si>
  <si>
    <t>975</t>
  </si>
  <si>
    <t>Total 975 - Vendor Finance for 2723 Maybole Road - JS Matthewson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</si>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</sst>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(#,##0.00)"/>
    <numFmt numFmtId="165" formatCode="dd mmm yyyy"/>
    <numFmt numFmtId="166" formatCode="0.00##\%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0" xfId="0" applyFont="true" applyBorder="true" applyAlignment="true">
      <alignment vertical="center"/>
    </xf>
    <xf numFmtId="0" fontId="0" fillId="0" borderId="0" xfId="0" applyFont="true"/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165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166" fontId="0" fillId="0" borderId="0" xfId="0" applyNumberFormat="true" applyFont="true" applyAlignment="true">
      <alignment horizontal="right" vertical="center"/>
    </xf>
    <xf numFmtId="0" fontId="6" fillId="0" borderId="3" xfId="0" applyFont="true" applyBorder="true" applyAlignment="true">
      <alignment vertical="center"/>
    </xf>
    <xf numFmtId="164" fontId="6" fillId="0" borderId="3" xfId="0" applyNumberFormat="true" applyFont="true" applyBorder="true" applyAlignment="true">
      <alignment horizontal="right" vertical="center"/>
    </xf>
    <xf numFmtId="165" fontId="0" fillId="0" borderId="3" xfId="0" applyNumberFormat="true" applyFont="true" applyBorder="true" applyAlignment="true">
      <alignment horizontal="left" vertical="center"/>
    </xf>
    <xf numFmtId="0" fontId="0" fillId="0" borderId="3" xfId="0" applyFont="true" applyBorder="true" applyAlignment="true">
      <alignment vertical="center"/>
    </xf>
    <xf numFmtId="164" fontId="0" fillId="0" borderId="3" xfId="0" applyNumberFormat="true" applyFont="true" applyBorder="true" applyAlignment="true">
      <alignment horizontal="right" vertical="center"/>
    </xf>
    <xf numFmtId="166" fontId="0" fillId="0" borderId="3" xfId="0" applyNumberFormat="true" applyFont="true" applyBorder="true" applyAlignment="true">
      <alignment horizontal="right" vertical="center"/>
    </xf>
    <xf numFmtId="0" fontId="6" fillId="2" borderId="2" xfId="0" applyFont="true" applyFill="true" applyBorder="true" applyAlignment="true">
      <alignment vertical="center"/>
    </xf>
    <xf numFmtId="164" fontId="6" fillId="2" borderId="2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L538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68.33203125" customWidth="1"/>
    <col min="2" max="2" width="16" customWidth="1"/>
    <col min="3" max="3" width="20.16015625" customWidth="1"/>
    <col min="4" max="4" width="15" customWidth="1"/>
    <col min="5" max="5" width="100" customWidth="1"/>
    <col min="6" max="6" width="11.66015625" customWidth="1"/>
    <col min="7" max="8" width="12.83203125" customWidth="1"/>
    <col min="9" max="9" width="19.33203125" customWidth="1"/>
    <col min="10" max="10" width="10.5" customWidth="1"/>
    <col min="11" max="11" width="11.66015625" customWidth="1"/>
    <col min="12" max="12" width="18.3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6" t="s">
        <v>14</v>
      </c>
    </row>
    <row r="6" ht="13.35" customHeight="true"/>
    <row r="7" ht="12.1" customHeight="true" customFormat="true" s="5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ht="10.95" customHeight="true" customFormat="true" s="9">
      <c r="A8" s="10" t="s">
        <v>16</v>
      </c>
      <c r="B8" s="10"/>
      <c r="C8" s="10"/>
      <c r="D8" s="10"/>
      <c r="E8" s="10"/>
      <c r="F8" s="10"/>
      <c r="G8" s="11">
        <v>0</v>
      </c>
      <c r="H8" s="11">
        <v>0</v>
      </c>
      <c r="I8" s="11">
        <f ca="1">(G8 - H8)</f>
        <v>0</v>
      </c>
      <c r="J8" s="11">
        <v>0</v>
      </c>
      <c r="K8" s="10"/>
      <c r="L8" s="10"/>
    </row>
    <row r="9" ht="10.95" customHeight="true" customFormat="true" s="9">
      <c r="A9" s="12">
        <v>45473</v>
      </c>
      <c r="B9" s="13" t="s">
        <v>17</v>
      </c>
      <c r="C9" s="13" t="s">
        <v>18</v>
      </c>
      <c r="D9" s="13" t="s">
        <v>19</v>
      </c>
      <c r="E9" s="13" t="s">
        <v>20</v>
      </c>
      <c r="F9" s="13" t="s">
        <v>21</v>
      </c>
      <c r="G9" s="14">
        <v>0</v>
      </c>
      <c r="H9" s="14">
        <v>14545.4500</v>
      </c>
      <c r="I9" s="14">
        <f ca="1">((I8 + G9) - H9)</f>
        <v>0</v>
      </c>
      <c r="J9" s="14">
        <v>-1454.5500</v>
      </c>
      <c r="K9" s="15">
        <v>10.0000</v>
      </c>
      <c r="L9" s="13" t="s">
        <v>22</v>
      </c>
    </row>
    <row r="10" ht="10.95" customHeight="true" customFormat="true" s="9">
      <c r="A10" s="16" t="s">
        <v>23</v>
      </c>
      <c r="B10" s="16"/>
      <c r="C10" s="16"/>
      <c r="D10" s="16"/>
      <c r="E10" s="16"/>
      <c r="F10" s="16"/>
      <c r="G10" s="17">
        <f ca="1">G9</f>
        <v>0</v>
      </c>
      <c r="H10" s="17">
        <f ca="1">H9</f>
        <v>0</v>
      </c>
      <c r="I10" s="17">
        <f ca="1">I9</f>
        <v>0</v>
      </c>
      <c r="J10" s="17">
        <f ca="1">J9</f>
        <v>0</v>
      </c>
      <c r="K10" s="16"/>
      <c r="L10" s="16"/>
    </row>
    <row r="11" ht="10.95" customHeight="true" customFormat="true" s="9">
      <c r="A11" s="16" t="s">
        <v>24</v>
      </c>
      <c r="B11" s="16"/>
      <c r="C11" s="16"/>
      <c r="D11" s="16"/>
      <c r="E11" s="16"/>
      <c r="F11" s="16"/>
      <c r="G11" s="17">
        <v>0</v>
      </c>
      <c r="H11" s="17">
        <v>14545.4500</v>
      </c>
      <c r="I11" s="17">
        <v>0</v>
      </c>
      <c r="J11" s="17">
        <v>0</v>
      </c>
      <c r="K11" s="16"/>
      <c r="L11" s="16"/>
    </row>
    <row r="12" ht="10.95" customHeight="true" customFormat="true" s="9">
      <c r="A12" s="10" t="s">
        <v>25</v>
      </c>
      <c r="B12" s="10"/>
      <c r="C12" s="10"/>
      <c r="D12" s="10"/>
      <c r="E12" s="10"/>
      <c r="F12" s="10"/>
      <c r="G12" s="11">
        <v>0</v>
      </c>
      <c r="H12" s="11">
        <v>14545.4500</v>
      </c>
      <c r="I12" s="11">
        <f ca="1">I9</f>
        <v>0</v>
      </c>
      <c r="J12" s="11">
        <v>0</v>
      </c>
      <c r="K12" s="10"/>
      <c r="L12" s="10"/>
    </row>
    <row r="13" ht="13.35" customHeight="true"/>
    <row r="14" ht="12.1" customHeight="true" customFormat="true" s="5">
      <c r="A14" s="8" t="s">
        <v>26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ht="10.95" customHeight="true" customFormat="true" s="9">
      <c r="A15" s="10" t="s">
        <v>16</v>
      </c>
      <c r="B15" s="10"/>
      <c r="C15" s="10"/>
      <c r="D15" s="10"/>
      <c r="E15" s="10"/>
      <c r="F15" s="10"/>
      <c r="G15" s="11">
        <v>0</v>
      </c>
      <c r="H15" s="11">
        <v>0</v>
      </c>
      <c r="I15" s="11">
        <f ca="1">(G15 - H15)</f>
        <v>0</v>
      </c>
      <c r="J15" s="11">
        <v>0</v>
      </c>
      <c r="K15" s="10"/>
      <c r="L15" s="10"/>
    </row>
    <row r="16" ht="10.95" customHeight="true" customFormat="true" s="9">
      <c r="A16" s="12">
        <v>45473</v>
      </c>
      <c r="B16" s="13" t="s">
        <v>27</v>
      </c>
      <c r="C16" s="13" t="s">
        <v>18</v>
      </c>
      <c r="D16" s="13" t="s">
        <v>19</v>
      </c>
      <c r="E16" s="13" t="s">
        <v>28</v>
      </c>
      <c r="F16" s="13" t="s">
        <v>29</v>
      </c>
      <c r="G16" s="14">
        <v>0</v>
      </c>
      <c r="H16" s="14">
        <v>131423.4400</v>
      </c>
      <c r="I16" s="14">
        <f ca="1">((I15 + G16) - H16)</f>
        <v>0</v>
      </c>
      <c r="J16" s="14">
        <v>0</v>
      </c>
      <c r="K16" s="15">
        <v>0</v>
      </c>
      <c r="L16" s="13" t="s">
        <v>30</v>
      </c>
    </row>
    <row r="17" ht="10.95" customHeight="true" customFormat="true" s="9">
      <c r="A17" s="16" t="s">
        <v>31</v>
      </c>
      <c r="B17" s="16"/>
      <c r="C17" s="16"/>
      <c r="D17" s="16"/>
      <c r="E17" s="16"/>
      <c r="F17" s="16"/>
      <c r="G17" s="17">
        <f ca="1">G16</f>
        <v>0</v>
      </c>
      <c r="H17" s="17">
        <f ca="1">H16</f>
        <v>0</v>
      </c>
      <c r="I17" s="17">
        <f ca="1">I16</f>
        <v>0</v>
      </c>
      <c r="J17" s="17">
        <f ca="1">J16</f>
        <v>0</v>
      </c>
      <c r="K17" s="16"/>
      <c r="L17" s="16"/>
    </row>
    <row r="18" ht="10.95" customHeight="true" customFormat="true" s="9">
      <c r="A18" s="16" t="s">
        <v>24</v>
      </c>
      <c r="B18" s="16"/>
      <c r="C18" s="16"/>
      <c r="D18" s="16"/>
      <c r="E18" s="16"/>
      <c r="F18" s="16"/>
      <c r="G18" s="17">
        <v>0</v>
      </c>
      <c r="H18" s="17">
        <v>131423.4400</v>
      </c>
      <c r="I18" s="17">
        <v>0</v>
      </c>
      <c r="J18" s="17">
        <v>0</v>
      </c>
      <c r="K18" s="16"/>
      <c r="L18" s="16"/>
    </row>
    <row r="19" ht="10.95" customHeight="true" customFormat="true" s="9">
      <c r="A19" s="10" t="s">
        <v>25</v>
      </c>
      <c r="B19" s="10"/>
      <c r="C19" s="10"/>
      <c r="D19" s="10"/>
      <c r="E19" s="10"/>
      <c r="F19" s="10"/>
      <c r="G19" s="11">
        <v>0</v>
      </c>
      <c r="H19" s="11">
        <v>131423.4400</v>
      </c>
      <c r="I19" s="11">
        <f ca="1">I16</f>
        <v>0</v>
      </c>
      <c r="J19" s="11">
        <v>0</v>
      </c>
      <c r="K19" s="10"/>
      <c r="L19" s="10"/>
    </row>
    <row r="20" ht="13.35" customHeight="true"/>
    <row r="21" ht="12.1" customHeight="true" customFormat="true" s="5">
      <c r="A21" s="8" t="s">
        <v>32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ht="10.95" customHeight="true" customFormat="true" s="9">
      <c r="A22" s="10" t="s">
        <v>16</v>
      </c>
      <c r="B22" s="10"/>
      <c r="C22" s="10"/>
      <c r="D22" s="10"/>
      <c r="E22" s="10"/>
      <c r="F22" s="10"/>
      <c r="G22" s="11">
        <v>0</v>
      </c>
      <c r="H22" s="11">
        <v>0</v>
      </c>
      <c r="I22" s="11">
        <f ca="1">(G22 - H22)</f>
        <v>0</v>
      </c>
      <c r="J22" s="11">
        <v>0</v>
      </c>
      <c r="K22" s="10"/>
      <c r="L22" s="10"/>
    </row>
    <row r="23" ht="10.95" customHeight="true" customFormat="true" s="9">
      <c r="A23" s="12">
        <v>45138</v>
      </c>
      <c r="B23" s="13" t="s">
        <v>33</v>
      </c>
      <c r="C23" s="13" t="s">
        <v>34</v>
      </c>
      <c r="D23" s="13"/>
      <c r="E23" s="13" t="s">
        <v>35</v>
      </c>
      <c r="F23" s="13"/>
      <c r="G23" s="14">
        <v>84.5400</v>
      </c>
      <c r="H23" s="14">
        <v>0</v>
      </c>
      <c r="I23" s="14">
        <f ca="1">((I22 + G23) - H23)</f>
        <v>0</v>
      </c>
      <c r="J23" s="14">
        <v>0</v>
      </c>
      <c r="K23" s="15">
        <v>0</v>
      </c>
      <c r="L23" s="13"/>
    </row>
    <row r="24" ht="10.95" customHeight="true" customFormat="true" s="9">
      <c r="A24" s="18">
        <v>45138</v>
      </c>
      <c r="B24" s="19" t="s">
        <v>33</v>
      </c>
      <c r="C24" s="19" t="s">
        <v>34</v>
      </c>
      <c r="D24" s="19"/>
      <c r="E24" s="19" t="s">
        <v>36</v>
      </c>
      <c r="F24" s="19"/>
      <c r="G24" s="20">
        <v>684.5200</v>
      </c>
      <c r="H24" s="20">
        <v>0</v>
      </c>
      <c r="I24" s="20">
        <f ca="1">((I23 + G24) - H24)</f>
        <v>0</v>
      </c>
      <c r="J24" s="20">
        <v>0</v>
      </c>
      <c r="K24" s="21">
        <v>0</v>
      </c>
      <c r="L24" s="19"/>
    </row>
    <row r="25" ht="10.95" customHeight="true" customFormat="true" s="9">
      <c r="A25" s="18">
        <v>45138</v>
      </c>
      <c r="B25" s="19" t="s">
        <v>33</v>
      </c>
      <c r="C25" s="19" t="s">
        <v>34</v>
      </c>
      <c r="D25" s="19"/>
      <c r="E25" s="19" t="s">
        <v>37</v>
      </c>
      <c r="F25" s="19"/>
      <c r="G25" s="20">
        <v>215.9300</v>
      </c>
      <c r="H25" s="20">
        <v>0</v>
      </c>
      <c r="I25" s="20">
        <f ca="1">((I24 + G25) - H25)</f>
        <v>0</v>
      </c>
      <c r="J25" s="20">
        <v>0</v>
      </c>
      <c r="K25" s="21">
        <v>0</v>
      </c>
      <c r="L25" s="19"/>
    </row>
    <row r="26" ht="10.95" customHeight="true" customFormat="true" s="9">
      <c r="A26" s="18">
        <v>45138</v>
      </c>
      <c r="B26" s="19" t="s">
        <v>33</v>
      </c>
      <c r="C26" s="19" t="s">
        <v>34</v>
      </c>
      <c r="D26" s="19"/>
      <c r="E26" s="19" t="s">
        <v>38</v>
      </c>
      <c r="F26" s="19"/>
      <c r="G26" s="20">
        <v>231.0000</v>
      </c>
      <c r="H26" s="20">
        <v>0</v>
      </c>
      <c r="I26" s="20">
        <f ca="1">((I25 + G26) - H26)</f>
        <v>0</v>
      </c>
      <c r="J26" s="20">
        <v>0</v>
      </c>
      <c r="K26" s="21">
        <v>0</v>
      </c>
      <c r="L26" s="19"/>
    </row>
    <row r="27" ht="10.95" customHeight="true" customFormat="true" s="9">
      <c r="A27" s="18">
        <v>45138</v>
      </c>
      <c r="B27" s="19" t="s">
        <v>33</v>
      </c>
      <c r="C27" s="19" t="s">
        <v>34</v>
      </c>
      <c r="D27" s="19"/>
      <c r="E27" s="19" t="s">
        <v>39</v>
      </c>
      <c r="F27" s="19"/>
      <c r="G27" s="20">
        <v>330.9500</v>
      </c>
      <c r="H27" s="20">
        <v>0</v>
      </c>
      <c r="I27" s="20">
        <f ca="1">((I26 + G27) - H27)</f>
        <v>0</v>
      </c>
      <c r="J27" s="20">
        <v>0</v>
      </c>
      <c r="K27" s="21">
        <v>0</v>
      </c>
      <c r="L27" s="19"/>
    </row>
    <row r="28" ht="10.95" customHeight="true" customFormat="true" s="9">
      <c r="A28" s="18">
        <v>45138</v>
      </c>
      <c r="B28" s="19" t="s">
        <v>33</v>
      </c>
      <c r="C28" s="19" t="s">
        <v>34</v>
      </c>
      <c r="D28" s="19"/>
      <c r="E28" s="19" t="s">
        <v>40</v>
      </c>
      <c r="F28" s="19"/>
      <c r="G28" s="20">
        <v>731.5600</v>
      </c>
      <c r="H28" s="20">
        <v>0</v>
      </c>
      <c r="I28" s="20">
        <f ca="1">((I27 + G28) - H28)</f>
        <v>0</v>
      </c>
      <c r="J28" s="20">
        <v>0</v>
      </c>
      <c r="K28" s="21">
        <v>0</v>
      </c>
      <c r="L28" s="19"/>
    </row>
    <row r="29" ht="10.95" customHeight="true" customFormat="true" s="9">
      <c r="A29" s="18">
        <v>45138</v>
      </c>
      <c r="B29" s="19" t="s">
        <v>33</v>
      </c>
      <c r="C29" s="19" t="s">
        <v>34</v>
      </c>
      <c r="D29" s="19"/>
      <c r="E29" s="19" t="s">
        <v>41</v>
      </c>
      <c r="F29" s="19"/>
      <c r="G29" s="20">
        <v>404.2500</v>
      </c>
      <c r="H29" s="20">
        <v>0</v>
      </c>
      <c r="I29" s="20">
        <f ca="1">((I28 + G29) - H29)</f>
        <v>0</v>
      </c>
      <c r="J29" s="20">
        <v>0</v>
      </c>
      <c r="K29" s="21">
        <v>0</v>
      </c>
      <c r="L29" s="19"/>
    </row>
    <row r="30" ht="10.95" customHeight="true" customFormat="true" s="9">
      <c r="A30" s="18">
        <v>45138</v>
      </c>
      <c r="B30" s="19" t="s">
        <v>33</v>
      </c>
      <c r="C30" s="19" t="s">
        <v>34</v>
      </c>
      <c r="D30" s="19"/>
      <c r="E30" s="19" t="s">
        <v>42</v>
      </c>
      <c r="F30" s="19"/>
      <c r="G30" s="20">
        <v>273.4300</v>
      </c>
      <c r="H30" s="20">
        <v>0</v>
      </c>
      <c r="I30" s="20">
        <f ca="1">((I29 + G30) - H30)</f>
        <v>0</v>
      </c>
      <c r="J30" s="20">
        <v>0</v>
      </c>
      <c r="K30" s="21">
        <v>0</v>
      </c>
      <c r="L30" s="19"/>
    </row>
    <row r="31" ht="10.95" customHeight="true" customFormat="true" s="9">
      <c r="A31" s="18">
        <v>45169</v>
      </c>
      <c r="B31" s="19" t="s">
        <v>33</v>
      </c>
      <c r="C31" s="19" t="s">
        <v>34</v>
      </c>
      <c r="D31" s="19"/>
      <c r="E31" s="19" t="s">
        <v>43</v>
      </c>
      <c r="F31" s="19"/>
      <c r="G31" s="20">
        <v>84.5500</v>
      </c>
      <c r="H31" s="20">
        <v>0</v>
      </c>
      <c r="I31" s="20">
        <f ca="1">((I30 + G31) - H31)</f>
        <v>0</v>
      </c>
      <c r="J31" s="20">
        <v>0</v>
      </c>
      <c r="K31" s="21">
        <v>0</v>
      </c>
      <c r="L31" s="19"/>
    </row>
    <row r="32" ht="10.95" customHeight="true" customFormat="true" s="9">
      <c r="A32" s="18">
        <v>45169</v>
      </c>
      <c r="B32" s="19" t="s">
        <v>33</v>
      </c>
      <c r="C32" s="19" t="s">
        <v>34</v>
      </c>
      <c r="D32" s="19"/>
      <c r="E32" s="19" t="s">
        <v>44</v>
      </c>
      <c r="F32" s="19"/>
      <c r="G32" s="20">
        <v>684.5300</v>
      </c>
      <c r="H32" s="20">
        <v>0</v>
      </c>
      <c r="I32" s="20">
        <f ca="1">((I31 + G32) - H32)</f>
        <v>0</v>
      </c>
      <c r="J32" s="20">
        <v>0</v>
      </c>
      <c r="K32" s="21">
        <v>0</v>
      </c>
      <c r="L32" s="19"/>
    </row>
    <row r="33" ht="10.95" customHeight="true" customFormat="true" s="9">
      <c r="A33" s="18">
        <v>45169</v>
      </c>
      <c r="B33" s="19" t="s">
        <v>33</v>
      </c>
      <c r="C33" s="19" t="s">
        <v>34</v>
      </c>
      <c r="D33" s="19"/>
      <c r="E33" s="19" t="s">
        <v>45</v>
      </c>
      <c r="F33" s="19"/>
      <c r="G33" s="20">
        <v>215.9300</v>
      </c>
      <c r="H33" s="20">
        <v>0</v>
      </c>
      <c r="I33" s="20">
        <f ca="1">((I32 + G33) - H33)</f>
        <v>0</v>
      </c>
      <c r="J33" s="20">
        <v>0</v>
      </c>
      <c r="K33" s="21">
        <v>0</v>
      </c>
      <c r="L33" s="19"/>
    </row>
    <row r="34" ht="10.95" customHeight="true" customFormat="true" s="9">
      <c r="A34" s="18">
        <v>45169</v>
      </c>
      <c r="B34" s="19" t="s">
        <v>33</v>
      </c>
      <c r="C34" s="19" t="s">
        <v>34</v>
      </c>
      <c r="D34" s="19"/>
      <c r="E34" s="19" t="s">
        <v>46</v>
      </c>
      <c r="F34" s="19"/>
      <c r="G34" s="20">
        <v>231.0000</v>
      </c>
      <c r="H34" s="20">
        <v>0</v>
      </c>
      <c r="I34" s="20">
        <f ca="1">((I33 + G34) - H34)</f>
        <v>0</v>
      </c>
      <c r="J34" s="20">
        <v>0</v>
      </c>
      <c r="K34" s="21">
        <v>0</v>
      </c>
      <c r="L34" s="19"/>
    </row>
    <row r="35" ht="10.95" customHeight="true" customFormat="true" s="9">
      <c r="A35" s="18">
        <v>45169</v>
      </c>
      <c r="B35" s="19" t="s">
        <v>33</v>
      </c>
      <c r="C35" s="19" t="s">
        <v>34</v>
      </c>
      <c r="D35" s="19"/>
      <c r="E35" s="19" t="s">
        <v>47</v>
      </c>
      <c r="F35" s="19"/>
      <c r="G35" s="20">
        <v>330.9400</v>
      </c>
      <c r="H35" s="20">
        <v>0</v>
      </c>
      <c r="I35" s="20">
        <f ca="1">((I34 + G35) - H35)</f>
        <v>0</v>
      </c>
      <c r="J35" s="20">
        <v>0</v>
      </c>
      <c r="K35" s="21">
        <v>0</v>
      </c>
      <c r="L35" s="19"/>
    </row>
    <row r="36" ht="10.95" customHeight="true" customFormat="true" s="9">
      <c r="A36" s="18">
        <v>45169</v>
      </c>
      <c r="B36" s="19" t="s">
        <v>33</v>
      </c>
      <c r="C36" s="19" t="s">
        <v>34</v>
      </c>
      <c r="D36" s="19"/>
      <c r="E36" s="19" t="s">
        <v>48</v>
      </c>
      <c r="F36" s="19"/>
      <c r="G36" s="20">
        <v>731.5600</v>
      </c>
      <c r="H36" s="20">
        <v>0</v>
      </c>
      <c r="I36" s="20">
        <f ca="1">((I35 + G36) - H36)</f>
        <v>0</v>
      </c>
      <c r="J36" s="20">
        <v>0</v>
      </c>
      <c r="K36" s="21">
        <v>0</v>
      </c>
      <c r="L36" s="19"/>
    </row>
    <row r="37" ht="10.95" customHeight="true" customFormat="true" s="9">
      <c r="A37" s="18">
        <v>45169</v>
      </c>
      <c r="B37" s="19" t="s">
        <v>33</v>
      </c>
      <c r="C37" s="19" t="s">
        <v>34</v>
      </c>
      <c r="D37" s="19"/>
      <c r="E37" s="19" t="s">
        <v>49</v>
      </c>
      <c r="F37" s="19"/>
      <c r="G37" s="20">
        <v>404.2400</v>
      </c>
      <c r="H37" s="20">
        <v>0</v>
      </c>
      <c r="I37" s="20">
        <f ca="1">((I36 + G37) - H37)</f>
        <v>0</v>
      </c>
      <c r="J37" s="20">
        <v>0</v>
      </c>
      <c r="K37" s="21">
        <v>0</v>
      </c>
      <c r="L37" s="19"/>
    </row>
    <row r="38" ht="10.95" customHeight="true" customFormat="true" s="9">
      <c r="A38" s="18">
        <v>45169</v>
      </c>
      <c r="B38" s="19" t="s">
        <v>33</v>
      </c>
      <c r="C38" s="19" t="s">
        <v>34</v>
      </c>
      <c r="D38" s="19"/>
      <c r="E38" s="19" t="s">
        <v>50</v>
      </c>
      <c r="F38" s="19"/>
      <c r="G38" s="20">
        <v>273.4200</v>
      </c>
      <c r="H38" s="20">
        <v>0</v>
      </c>
      <c r="I38" s="20">
        <f ca="1">((I37 + G38) - H38)</f>
        <v>0</v>
      </c>
      <c r="J38" s="20">
        <v>0</v>
      </c>
      <c r="K38" s="21">
        <v>0</v>
      </c>
      <c r="L38" s="19"/>
    </row>
    <row r="39" ht="10.95" customHeight="true" customFormat="true" s="9">
      <c r="A39" s="18">
        <v>45199</v>
      </c>
      <c r="B39" s="19" t="s">
        <v>33</v>
      </c>
      <c r="C39" s="19" t="s">
        <v>34</v>
      </c>
      <c r="D39" s="19"/>
      <c r="E39" s="19" t="s">
        <v>51</v>
      </c>
      <c r="F39" s="19"/>
      <c r="G39" s="20">
        <v>81.8100</v>
      </c>
      <c r="H39" s="20">
        <v>0</v>
      </c>
      <c r="I39" s="20">
        <f ca="1">((I38 + G39) - H39)</f>
        <v>0</v>
      </c>
      <c r="J39" s="20">
        <v>0</v>
      </c>
      <c r="K39" s="21">
        <v>0</v>
      </c>
      <c r="L39" s="19"/>
    </row>
    <row r="40" ht="10.95" customHeight="true" customFormat="true" s="9">
      <c r="A40" s="18">
        <v>45199</v>
      </c>
      <c r="B40" s="19" t="s">
        <v>33</v>
      </c>
      <c r="C40" s="19" t="s">
        <v>34</v>
      </c>
      <c r="D40" s="19"/>
      <c r="E40" s="19" t="s">
        <v>52</v>
      </c>
      <c r="F40" s="19"/>
      <c r="G40" s="20">
        <v>662.4400</v>
      </c>
      <c r="H40" s="20">
        <v>0</v>
      </c>
      <c r="I40" s="20">
        <f ca="1">((I39 + G40) - H40)</f>
        <v>0</v>
      </c>
      <c r="J40" s="20">
        <v>0</v>
      </c>
      <c r="K40" s="21">
        <v>0</v>
      </c>
      <c r="L40" s="19"/>
    </row>
    <row r="41" ht="10.95" customHeight="true" customFormat="true" s="9">
      <c r="A41" s="18">
        <v>45199</v>
      </c>
      <c r="B41" s="19" t="s">
        <v>33</v>
      </c>
      <c r="C41" s="19" t="s">
        <v>34</v>
      </c>
      <c r="D41" s="19"/>
      <c r="E41" s="19" t="s">
        <v>53</v>
      </c>
      <c r="F41" s="19"/>
      <c r="G41" s="20">
        <v>208.9600</v>
      </c>
      <c r="H41" s="20">
        <v>0</v>
      </c>
      <c r="I41" s="20">
        <f ca="1">((I40 + G41) - H41)</f>
        <v>0</v>
      </c>
      <c r="J41" s="20">
        <v>0</v>
      </c>
      <c r="K41" s="21">
        <v>0</v>
      </c>
      <c r="L41" s="19"/>
    </row>
    <row r="42" ht="10.95" customHeight="true" customFormat="true" s="9">
      <c r="A42" s="18">
        <v>45199</v>
      </c>
      <c r="B42" s="19" t="s">
        <v>33</v>
      </c>
      <c r="C42" s="19" t="s">
        <v>34</v>
      </c>
      <c r="D42" s="19"/>
      <c r="E42" s="19" t="s">
        <v>54</v>
      </c>
      <c r="F42" s="19"/>
      <c r="G42" s="20">
        <v>223.5600</v>
      </c>
      <c r="H42" s="20">
        <v>0</v>
      </c>
      <c r="I42" s="20">
        <f ca="1">((I41 + G42) - H42)</f>
        <v>0</v>
      </c>
      <c r="J42" s="20">
        <v>0</v>
      </c>
      <c r="K42" s="21">
        <v>0</v>
      </c>
      <c r="L42" s="19"/>
    </row>
    <row r="43" ht="10.95" customHeight="true" customFormat="true" s="9">
      <c r="A43" s="18">
        <v>45199</v>
      </c>
      <c r="B43" s="19" t="s">
        <v>33</v>
      </c>
      <c r="C43" s="19" t="s">
        <v>34</v>
      </c>
      <c r="D43" s="19"/>
      <c r="E43" s="19" t="s">
        <v>55</v>
      </c>
      <c r="F43" s="19"/>
      <c r="G43" s="20">
        <v>320.2700</v>
      </c>
      <c r="H43" s="20">
        <v>0</v>
      </c>
      <c r="I43" s="20">
        <f ca="1">((I42 + G43) - H43)</f>
        <v>0</v>
      </c>
      <c r="J43" s="20">
        <v>0</v>
      </c>
      <c r="K43" s="21">
        <v>0</v>
      </c>
      <c r="L43" s="19"/>
    </row>
    <row r="44" ht="10.95" customHeight="true" customFormat="true" s="9">
      <c r="A44" s="18">
        <v>45199</v>
      </c>
      <c r="B44" s="19" t="s">
        <v>33</v>
      </c>
      <c r="C44" s="19" t="s">
        <v>34</v>
      </c>
      <c r="D44" s="19"/>
      <c r="E44" s="19" t="s">
        <v>56</v>
      </c>
      <c r="F44" s="19"/>
      <c r="G44" s="20">
        <v>707.9700</v>
      </c>
      <c r="H44" s="20">
        <v>0</v>
      </c>
      <c r="I44" s="20">
        <f ca="1">((I43 + G44) - H44)</f>
        <v>0</v>
      </c>
      <c r="J44" s="20">
        <v>0</v>
      </c>
      <c r="K44" s="21">
        <v>0</v>
      </c>
      <c r="L44" s="19"/>
    </row>
    <row r="45" ht="10.95" customHeight="true" customFormat="true" s="9">
      <c r="A45" s="18">
        <v>45199</v>
      </c>
      <c r="B45" s="19" t="s">
        <v>33</v>
      </c>
      <c r="C45" s="19" t="s">
        <v>34</v>
      </c>
      <c r="D45" s="19"/>
      <c r="E45" s="19" t="s">
        <v>57</v>
      </c>
      <c r="F45" s="19"/>
      <c r="G45" s="20">
        <v>391.2100</v>
      </c>
      <c r="H45" s="20">
        <v>0</v>
      </c>
      <c r="I45" s="20">
        <f ca="1">((I44 + G45) - H45)</f>
        <v>0</v>
      </c>
      <c r="J45" s="20">
        <v>0</v>
      </c>
      <c r="K45" s="21">
        <v>0</v>
      </c>
      <c r="L45" s="19"/>
    </row>
    <row r="46" ht="10.95" customHeight="true" customFormat="true" s="9">
      <c r="A46" s="18">
        <v>45199</v>
      </c>
      <c r="B46" s="19" t="s">
        <v>33</v>
      </c>
      <c r="C46" s="19" t="s">
        <v>34</v>
      </c>
      <c r="D46" s="19"/>
      <c r="E46" s="19" t="s">
        <v>58</v>
      </c>
      <c r="F46" s="19"/>
      <c r="G46" s="20">
        <v>264.6100</v>
      </c>
      <c r="H46" s="20">
        <v>0</v>
      </c>
      <c r="I46" s="20">
        <f ca="1">((I45 + G46) - H46)</f>
        <v>0</v>
      </c>
      <c r="J46" s="20">
        <v>0</v>
      </c>
      <c r="K46" s="21">
        <v>0</v>
      </c>
      <c r="L46" s="19"/>
    </row>
    <row r="47" ht="10.95" customHeight="true" customFormat="true" s="9">
      <c r="A47" s="18">
        <v>45230</v>
      </c>
      <c r="B47" s="19" t="s">
        <v>33</v>
      </c>
      <c r="C47" s="19" t="s">
        <v>34</v>
      </c>
      <c r="D47" s="19"/>
      <c r="E47" s="19" t="s">
        <v>59</v>
      </c>
      <c r="F47" s="19"/>
      <c r="G47" s="20">
        <v>84.5400</v>
      </c>
      <c r="H47" s="20">
        <v>0</v>
      </c>
      <c r="I47" s="20">
        <f ca="1">((I46 + G47) - H47)</f>
        <v>0</v>
      </c>
      <c r="J47" s="20">
        <v>0</v>
      </c>
      <c r="K47" s="21">
        <v>0</v>
      </c>
      <c r="L47" s="19"/>
    </row>
    <row r="48" ht="10.95" customHeight="true" customFormat="true" s="9">
      <c r="A48" s="18">
        <v>45230</v>
      </c>
      <c r="B48" s="19" t="s">
        <v>33</v>
      </c>
      <c r="C48" s="19" t="s">
        <v>34</v>
      </c>
      <c r="D48" s="19"/>
      <c r="E48" s="19" t="s">
        <v>60</v>
      </c>
      <c r="F48" s="19"/>
      <c r="G48" s="20">
        <v>684.5200</v>
      </c>
      <c r="H48" s="20">
        <v>0</v>
      </c>
      <c r="I48" s="20">
        <f ca="1">((I47 + G48) - H48)</f>
        <v>0</v>
      </c>
      <c r="J48" s="20">
        <v>0</v>
      </c>
      <c r="K48" s="21">
        <v>0</v>
      </c>
      <c r="L48" s="19"/>
    </row>
    <row r="49" ht="10.95" customHeight="true" customFormat="true" s="9">
      <c r="A49" s="18">
        <v>45230</v>
      </c>
      <c r="B49" s="19" t="s">
        <v>33</v>
      </c>
      <c r="C49" s="19" t="s">
        <v>34</v>
      </c>
      <c r="D49" s="19"/>
      <c r="E49" s="19" t="s">
        <v>61</v>
      </c>
      <c r="F49" s="19"/>
      <c r="G49" s="20">
        <v>215.9300</v>
      </c>
      <c r="H49" s="20">
        <v>0</v>
      </c>
      <c r="I49" s="20">
        <f ca="1">((I48 + G49) - H49)</f>
        <v>0</v>
      </c>
      <c r="J49" s="20">
        <v>0</v>
      </c>
      <c r="K49" s="21">
        <v>0</v>
      </c>
      <c r="L49" s="19"/>
    </row>
    <row r="50" ht="10.95" customHeight="true" customFormat="true" s="9">
      <c r="A50" s="18">
        <v>45230</v>
      </c>
      <c r="B50" s="19" t="s">
        <v>33</v>
      </c>
      <c r="C50" s="19" t="s">
        <v>34</v>
      </c>
      <c r="D50" s="19"/>
      <c r="E50" s="19" t="s">
        <v>62</v>
      </c>
      <c r="F50" s="19"/>
      <c r="G50" s="20">
        <v>231.0000</v>
      </c>
      <c r="H50" s="20">
        <v>0</v>
      </c>
      <c r="I50" s="20">
        <f ca="1">((I49 + G50) - H50)</f>
        <v>0</v>
      </c>
      <c r="J50" s="20">
        <v>0</v>
      </c>
      <c r="K50" s="21">
        <v>0</v>
      </c>
      <c r="L50" s="19"/>
    </row>
    <row r="51" ht="10.95" customHeight="true" customFormat="true" s="9">
      <c r="A51" s="18">
        <v>45230</v>
      </c>
      <c r="B51" s="19" t="s">
        <v>33</v>
      </c>
      <c r="C51" s="19" t="s">
        <v>34</v>
      </c>
      <c r="D51" s="19"/>
      <c r="E51" s="19" t="s">
        <v>63</v>
      </c>
      <c r="F51" s="19"/>
      <c r="G51" s="20">
        <v>330.9500</v>
      </c>
      <c r="H51" s="20">
        <v>0</v>
      </c>
      <c r="I51" s="20">
        <f ca="1">((I50 + G51) - H51)</f>
        <v>0</v>
      </c>
      <c r="J51" s="20">
        <v>0</v>
      </c>
      <c r="K51" s="21">
        <v>0</v>
      </c>
      <c r="L51" s="19"/>
    </row>
    <row r="52" ht="10.95" customHeight="true" customFormat="true" s="9">
      <c r="A52" s="18">
        <v>45230</v>
      </c>
      <c r="B52" s="19" t="s">
        <v>33</v>
      </c>
      <c r="C52" s="19" t="s">
        <v>34</v>
      </c>
      <c r="D52" s="19"/>
      <c r="E52" s="19" t="s">
        <v>64</v>
      </c>
      <c r="F52" s="19"/>
      <c r="G52" s="20">
        <v>731.5600</v>
      </c>
      <c r="H52" s="20">
        <v>0</v>
      </c>
      <c r="I52" s="20">
        <f ca="1">((I51 + G52) - H52)</f>
        <v>0</v>
      </c>
      <c r="J52" s="20">
        <v>0</v>
      </c>
      <c r="K52" s="21">
        <v>0</v>
      </c>
      <c r="L52" s="19"/>
    </row>
    <row r="53" ht="10.95" customHeight="true" customFormat="true" s="9">
      <c r="A53" s="18">
        <v>45230</v>
      </c>
      <c r="B53" s="19" t="s">
        <v>33</v>
      </c>
      <c r="C53" s="19" t="s">
        <v>34</v>
      </c>
      <c r="D53" s="19"/>
      <c r="E53" s="19" t="s">
        <v>65</v>
      </c>
      <c r="F53" s="19"/>
      <c r="G53" s="20">
        <v>404.2500</v>
      </c>
      <c r="H53" s="20">
        <v>0</v>
      </c>
      <c r="I53" s="20">
        <f ca="1">((I52 + G53) - H53)</f>
        <v>0</v>
      </c>
      <c r="J53" s="20">
        <v>0</v>
      </c>
      <c r="K53" s="21">
        <v>0</v>
      </c>
      <c r="L53" s="19"/>
    </row>
    <row r="54" ht="10.95" customHeight="true" customFormat="true" s="9">
      <c r="A54" s="18">
        <v>45230</v>
      </c>
      <c r="B54" s="19" t="s">
        <v>33</v>
      </c>
      <c r="C54" s="19" t="s">
        <v>34</v>
      </c>
      <c r="D54" s="19"/>
      <c r="E54" s="19" t="s">
        <v>66</v>
      </c>
      <c r="F54" s="19"/>
      <c r="G54" s="20">
        <v>273.4300</v>
      </c>
      <c r="H54" s="20">
        <v>0</v>
      </c>
      <c r="I54" s="20">
        <f ca="1">((I53 + G54) - H54)</f>
        <v>0</v>
      </c>
      <c r="J54" s="20">
        <v>0</v>
      </c>
      <c r="K54" s="21">
        <v>0</v>
      </c>
      <c r="L54" s="19"/>
    </row>
    <row r="55" ht="10.95" customHeight="true" customFormat="true" s="9">
      <c r="A55" s="18">
        <v>45260</v>
      </c>
      <c r="B55" s="19" t="s">
        <v>33</v>
      </c>
      <c r="C55" s="19" t="s">
        <v>34</v>
      </c>
      <c r="D55" s="19"/>
      <c r="E55" s="19" t="s">
        <v>67</v>
      </c>
      <c r="F55" s="19"/>
      <c r="G55" s="20">
        <v>81.8200</v>
      </c>
      <c r="H55" s="20">
        <v>0</v>
      </c>
      <c r="I55" s="20">
        <f ca="1">((I54 + G55) - H55)</f>
        <v>0</v>
      </c>
      <c r="J55" s="20">
        <v>0</v>
      </c>
      <c r="K55" s="21">
        <v>0</v>
      </c>
      <c r="L55" s="19"/>
    </row>
    <row r="56" ht="10.95" customHeight="true" customFormat="true" s="9">
      <c r="A56" s="18">
        <v>45260</v>
      </c>
      <c r="B56" s="19" t="s">
        <v>33</v>
      </c>
      <c r="C56" s="19" t="s">
        <v>34</v>
      </c>
      <c r="D56" s="19"/>
      <c r="E56" s="19" t="s">
        <v>68</v>
      </c>
      <c r="F56" s="19"/>
      <c r="G56" s="20">
        <v>662.4400</v>
      </c>
      <c r="H56" s="20">
        <v>0</v>
      </c>
      <c r="I56" s="20">
        <f ca="1">((I55 + G56) - H56)</f>
        <v>0</v>
      </c>
      <c r="J56" s="20">
        <v>0</v>
      </c>
      <c r="K56" s="21">
        <v>0</v>
      </c>
      <c r="L56" s="19"/>
    </row>
    <row r="57" ht="10.95" customHeight="true" customFormat="true" s="9">
      <c r="A57" s="18">
        <v>45260</v>
      </c>
      <c r="B57" s="19" t="s">
        <v>33</v>
      </c>
      <c r="C57" s="19" t="s">
        <v>34</v>
      </c>
      <c r="D57" s="19"/>
      <c r="E57" s="19" t="s">
        <v>69</v>
      </c>
      <c r="F57" s="19"/>
      <c r="G57" s="20">
        <v>208.9600</v>
      </c>
      <c r="H57" s="20">
        <v>0</v>
      </c>
      <c r="I57" s="20">
        <f ca="1">((I56 + G57) - H57)</f>
        <v>0</v>
      </c>
      <c r="J57" s="20">
        <v>0</v>
      </c>
      <c r="K57" s="21">
        <v>0</v>
      </c>
      <c r="L57" s="19"/>
    </row>
    <row r="58" ht="10.95" customHeight="true" customFormat="true" s="9">
      <c r="A58" s="18">
        <v>45260</v>
      </c>
      <c r="B58" s="19" t="s">
        <v>33</v>
      </c>
      <c r="C58" s="19" t="s">
        <v>34</v>
      </c>
      <c r="D58" s="19"/>
      <c r="E58" s="19" t="s">
        <v>70</v>
      </c>
      <c r="F58" s="19"/>
      <c r="G58" s="20">
        <v>223.5500</v>
      </c>
      <c r="H58" s="20">
        <v>0</v>
      </c>
      <c r="I58" s="20">
        <f ca="1">((I57 + G58) - H58)</f>
        <v>0</v>
      </c>
      <c r="J58" s="20">
        <v>0</v>
      </c>
      <c r="K58" s="21">
        <v>0</v>
      </c>
      <c r="L58" s="19"/>
    </row>
    <row r="59" ht="10.95" customHeight="true" customFormat="true" s="9">
      <c r="A59" s="18">
        <v>45260</v>
      </c>
      <c r="B59" s="19" t="s">
        <v>33</v>
      </c>
      <c r="C59" s="19" t="s">
        <v>34</v>
      </c>
      <c r="D59" s="19"/>
      <c r="E59" s="19" t="s">
        <v>71</v>
      </c>
      <c r="F59" s="19"/>
      <c r="G59" s="20">
        <v>320.2700</v>
      </c>
      <c r="H59" s="20">
        <v>0</v>
      </c>
      <c r="I59" s="20">
        <f ca="1">((I58 + G59) - H59)</f>
        <v>0</v>
      </c>
      <c r="J59" s="20">
        <v>0</v>
      </c>
      <c r="K59" s="21">
        <v>0</v>
      </c>
      <c r="L59" s="19"/>
    </row>
    <row r="60" ht="10.95" customHeight="true" customFormat="true" s="9">
      <c r="A60" s="18">
        <v>45260</v>
      </c>
      <c r="B60" s="19" t="s">
        <v>33</v>
      </c>
      <c r="C60" s="19" t="s">
        <v>34</v>
      </c>
      <c r="D60" s="19"/>
      <c r="E60" s="19" t="s">
        <v>72</v>
      </c>
      <c r="F60" s="19"/>
      <c r="G60" s="20">
        <v>707.9600</v>
      </c>
      <c r="H60" s="20">
        <v>0</v>
      </c>
      <c r="I60" s="20">
        <f ca="1">((I59 + G60) - H60)</f>
        <v>0</v>
      </c>
      <c r="J60" s="20">
        <v>0</v>
      </c>
      <c r="K60" s="21">
        <v>0</v>
      </c>
      <c r="L60" s="19"/>
    </row>
    <row r="61" ht="10.95" customHeight="true" customFormat="true" s="9">
      <c r="A61" s="18">
        <v>45260</v>
      </c>
      <c r="B61" s="19" t="s">
        <v>33</v>
      </c>
      <c r="C61" s="19" t="s">
        <v>34</v>
      </c>
      <c r="D61" s="19"/>
      <c r="E61" s="19" t="s">
        <v>73</v>
      </c>
      <c r="F61" s="19"/>
      <c r="G61" s="20">
        <v>391.2100</v>
      </c>
      <c r="H61" s="20">
        <v>0</v>
      </c>
      <c r="I61" s="20">
        <f ca="1">((I60 + G61) - H61)</f>
        <v>0</v>
      </c>
      <c r="J61" s="20">
        <v>0</v>
      </c>
      <c r="K61" s="21">
        <v>0</v>
      </c>
      <c r="L61" s="19"/>
    </row>
    <row r="62" ht="10.95" customHeight="true" customFormat="true" s="9">
      <c r="A62" s="18">
        <v>45260</v>
      </c>
      <c r="B62" s="19" t="s">
        <v>33</v>
      </c>
      <c r="C62" s="19" t="s">
        <v>34</v>
      </c>
      <c r="D62" s="19"/>
      <c r="E62" s="19" t="s">
        <v>74</v>
      </c>
      <c r="F62" s="19"/>
      <c r="G62" s="20">
        <v>264.6000</v>
      </c>
      <c r="H62" s="20">
        <v>0</v>
      </c>
      <c r="I62" s="20">
        <f ca="1">((I61 + G62) - H62)</f>
        <v>0</v>
      </c>
      <c r="J62" s="20">
        <v>0</v>
      </c>
      <c r="K62" s="21">
        <v>0</v>
      </c>
      <c r="L62" s="19"/>
    </row>
    <row r="63" ht="10.95" customHeight="true" customFormat="true" s="9">
      <c r="A63" s="18">
        <v>45291</v>
      </c>
      <c r="B63" s="19" t="s">
        <v>33</v>
      </c>
      <c r="C63" s="19" t="s">
        <v>34</v>
      </c>
      <c r="D63" s="19"/>
      <c r="E63" s="19" t="s">
        <v>75</v>
      </c>
      <c r="F63" s="19"/>
      <c r="G63" s="20">
        <v>84.5400</v>
      </c>
      <c r="H63" s="20">
        <v>0</v>
      </c>
      <c r="I63" s="20">
        <f ca="1">((I62 + G63) - H63)</f>
        <v>0</v>
      </c>
      <c r="J63" s="20">
        <v>0</v>
      </c>
      <c r="K63" s="21">
        <v>0</v>
      </c>
      <c r="L63" s="19"/>
    </row>
    <row r="64" ht="10.95" customHeight="true" customFormat="true" s="9">
      <c r="A64" s="18">
        <v>45291</v>
      </c>
      <c r="B64" s="19" t="s">
        <v>33</v>
      </c>
      <c r="C64" s="19" t="s">
        <v>34</v>
      </c>
      <c r="D64" s="19"/>
      <c r="E64" s="19" t="s">
        <v>76</v>
      </c>
      <c r="F64" s="19"/>
      <c r="G64" s="20">
        <v>684.5200</v>
      </c>
      <c r="H64" s="20">
        <v>0</v>
      </c>
      <c r="I64" s="20">
        <f ca="1">((I63 + G64) - H64)</f>
        <v>0</v>
      </c>
      <c r="J64" s="20">
        <v>0</v>
      </c>
      <c r="K64" s="21">
        <v>0</v>
      </c>
      <c r="L64" s="19"/>
    </row>
    <row r="65" ht="10.95" customHeight="true" customFormat="true" s="9">
      <c r="A65" s="18">
        <v>45291</v>
      </c>
      <c r="B65" s="19" t="s">
        <v>33</v>
      </c>
      <c r="C65" s="19" t="s">
        <v>34</v>
      </c>
      <c r="D65" s="19"/>
      <c r="E65" s="19" t="s">
        <v>77</v>
      </c>
      <c r="F65" s="19"/>
      <c r="G65" s="20">
        <v>215.9300</v>
      </c>
      <c r="H65" s="20">
        <v>0</v>
      </c>
      <c r="I65" s="20">
        <f ca="1">((I64 + G65) - H65)</f>
        <v>0</v>
      </c>
      <c r="J65" s="20">
        <v>0</v>
      </c>
      <c r="K65" s="21">
        <v>0</v>
      </c>
      <c r="L65" s="19"/>
    </row>
    <row r="66" ht="10.95" customHeight="true" customFormat="true" s="9">
      <c r="A66" s="18">
        <v>45291</v>
      </c>
      <c r="B66" s="19" t="s">
        <v>33</v>
      </c>
      <c r="C66" s="19" t="s">
        <v>34</v>
      </c>
      <c r="D66" s="19"/>
      <c r="E66" s="19" t="s">
        <v>78</v>
      </c>
      <c r="F66" s="19"/>
      <c r="G66" s="20">
        <v>231.0000</v>
      </c>
      <c r="H66" s="20">
        <v>0</v>
      </c>
      <c r="I66" s="20">
        <f ca="1">((I65 + G66) - H66)</f>
        <v>0</v>
      </c>
      <c r="J66" s="20">
        <v>0</v>
      </c>
      <c r="K66" s="21">
        <v>0</v>
      </c>
      <c r="L66" s="19"/>
    </row>
    <row r="67" ht="10.95" customHeight="true" customFormat="true" s="9">
      <c r="A67" s="18">
        <v>45291</v>
      </c>
      <c r="B67" s="19" t="s">
        <v>33</v>
      </c>
      <c r="C67" s="19" t="s">
        <v>34</v>
      </c>
      <c r="D67" s="19"/>
      <c r="E67" s="19" t="s">
        <v>79</v>
      </c>
      <c r="F67" s="19"/>
      <c r="G67" s="20">
        <v>330.9500</v>
      </c>
      <c r="H67" s="20">
        <v>0</v>
      </c>
      <c r="I67" s="20">
        <f ca="1">((I66 + G67) - H67)</f>
        <v>0</v>
      </c>
      <c r="J67" s="20">
        <v>0</v>
      </c>
      <c r="K67" s="21">
        <v>0</v>
      </c>
      <c r="L67" s="19"/>
    </row>
    <row r="68" ht="10.95" customHeight="true" customFormat="true" s="9">
      <c r="A68" s="18">
        <v>45291</v>
      </c>
      <c r="B68" s="19" t="s">
        <v>33</v>
      </c>
      <c r="C68" s="19" t="s">
        <v>34</v>
      </c>
      <c r="D68" s="19"/>
      <c r="E68" s="19" t="s">
        <v>80</v>
      </c>
      <c r="F68" s="19"/>
      <c r="G68" s="20">
        <v>731.5600</v>
      </c>
      <c r="H68" s="20">
        <v>0</v>
      </c>
      <c r="I68" s="20">
        <f ca="1">((I67 + G68) - H68)</f>
        <v>0</v>
      </c>
      <c r="J68" s="20">
        <v>0</v>
      </c>
      <c r="K68" s="21">
        <v>0</v>
      </c>
      <c r="L68" s="19"/>
    </row>
    <row r="69" ht="10.95" customHeight="true" customFormat="true" s="9">
      <c r="A69" s="18">
        <v>45291</v>
      </c>
      <c r="B69" s="19" t="s">
        <v>33</v>
      </c>
      <c r="C69" s="19" t="s">
        <v>34</v>
      </c>
      <c r="D69" s="19"/>
      <c r="E69" s="19" t="s">
        <v>81</v>
      </c>
      <c r="F69" s="19"/>
      <c r="G69" s="20">
        <v>404.2400</v>
      </c>
      <c r="H69" s="20">
        <v>0</v>
      </c>
      <c r="I69" s="20">
        <f ca="1">((I68 + G69) - H69)</f>
        <v>0</v>
      </c>
      <c r="J69" s="20">
        <v>0</v>
      </c>
      <c r="K69" s="21">
        <v>0</v>
      </c>
      <c r="L69" s="19"/>
    </row>
    <row r="70" ht="10.95" customHeight="true" customFormat="true" s="9">
      <c r="A70" s="18">
        <v>45291</v>
      </c>
      <c r="B70" s="19" t="s">
        <v>33</v>
      </c>
      <c r="C70" s="19" t="s">
        <v>34</v>
      </c>
      <c r="D70" s="19"/>
      <c r="E70" s="19" t="s">
        <v>82</v>
      </c>
      <c r="F70" s="19"/>
      <c r="G70" s="20">
        <v>273.4300</v>
      </c>
      <c r="H70" s="20">
        <v>0</v>
      </c>
      <c r="I70" s="20">
        <f ca="1">((I69 + G70) - H70)</f>
        <v>0</v>
      </c>
      <c r="J70" s="20">
        <v>0</v>
      </c>
      <c r="K70" s="21">
        <v>0</v>
      </c>
      <c r="L70" s="19"/>
    </row>
    <row r="71" ht="10.95" customHeight="true" customFormat="true" s="9">
      <c r="A71" s="18">
        <v>45322</v>
      </c>
      <c r="B71" s="19" t="s">
        <v>33</v>
      </c>
      <c r="C71" s="19" t="s">
        <v>34</v>
      </c>
      <c r="D71" s="19"/>
      <c r="E71" s="19" t="s">
        <v>83</v>
      </c>
      <c r="F71" s="19"/>
      <c r="G71" s="20">
        <v>84.5500</v>
      </c>
      <c r="H71" s="20">
        <v>0</v>
      </c>
      <c r="I71" s="20">
        <f ca="1">((I70 + G71) - H71)</f>
        <v>0</v>
      </c>
      <c r="J71" s="20">
        <v>0</v>
      </c>
      <c r="K71" s="21">
        <v>0</v>
      </c>
      <c r="L71" s="19"/>
    </row>
    <row r="72" ht="10.95" customHeight="true" customFormat="true" s="9">
      <c r="A72" s="18">
        <v>45322</v>
      </c>
      <c r="B72" s="19" t="s">
        <v>33</v>
      </c>
      <c r="C72" s="19" t="s">
        <v>34</v>
      </c>
      <c r="D72" s="19"/>
      <c r="E72" s="19" t="s">
        <v>84</v>
      </c>
      <c r="F72" s="19"/>
      <c r="G72" s="20">
        <v>684.5300</v>
      </c>
      <c r="H72" s="20">
        <v>0</v>
      </c>
      <c r="I72" s="20">
        <f ca="1">((I71 + G72) - H72)</f>
        <v>0</v>
      </c>
      <c r="J72" s="20">
        <v>0</v>
      </c>
      <c r="K72" s="21">
        <v>0</v>
      </c>
      <c r="L72" s="19"/>
    </row>
    <row r="73" ht="10.95" customHeight="true" customFormat="true" s="9">
      <c r="A73" s="18">
        <v>45322</v>
      </c>
      <c r="B73" s="19" t="s">
        <v>33</v>
      </c>
      <c r="C73" s="19" t="s">
        <v>34</v>
      </c>
      <c r="D73" s="19"/>
      <c r="E73" s="19" t="s">
        <v>85</v>
      </c>
      <c r="F73" s="19"/>
      <c r="G73" s="20">
        <v>215.9300</v>
      </c>
      <c r="H73" s="20">
        <v>0</v>
      </c>
      <c r="I73" s="20">
        <f ca="1">((I72 + G73) - H73)</f>
        <v>0</v>
      </c>
      <c r="J73" s="20">
        <v>0</v>
      </c>
      <c r="K73" s="21">
        <v>0</v>
      </c>
      <c r="L73" s="19"/>
    </row>
    <row r="74" ht="10.95" customHeight="true" customFormat="true" s="9">
      <c r="A74" s="18">
        <v>45322</v>
      </c>
      <c r="B74" s="19" t="s">
        <v>33</v>
      </c>
      <c r="C74" s="19" t="s">
        <v>34</v>
      </c>
      <c r="D74" s="19"/>
      <c r="E74" s="19" t="s">
        <v>86</v>
      </c>
      <c r="F74" s="19"/>
      <c r="G74" s="20">
        <v>231.0000</v>
      </c>
      <c r="H74" s="20">
        <v>0</v>
      </c>
      <c r="I74" s="20">
        <f ca="1">((I73 + G74) - H74)</f>
        <v>0</v>
      </c>
      <c r="J74" s="20">
        <v>0</v>
      </c>
      <c r="K74" s="21">
        <v>0</v>
      </c>
      <c r="L74" s="19"/>
    </row>
    <row r="75" ht="10.95" customHeight="true" customFormat="true" s="9">
      <c r="A75" s="18">
        <v>45322</v>
      </c>
      <c r="B75" s="19" t="s">
        <v>33</v>
      </c>
      <c r="C75" s="19" t="s">
        <v>34</v>
      </c>
      <c r="D75" s="19"/>
      <c r="E75" s="19" t="s">
        <v>87</v>
      </c>
      <c r="F75" s="19"/>
      <c r="G75" s="20">
        <v>330.9400</v>
      </c>
      <c r="H75" s="20">
        <v>0</v>
      </c>
      <c r="I75" s="20">
        <f ca="1">((I74 + G75) - H75)</f>
        <v>0</v>
      </c>
      <c r="J75" s="20">
        <v>0</v>
      </c>
      <c r="K75" s="21">
        <v>0</v>
      </c>
      <c r="L75" s="19"/>
    </row>
    <row r="76" ht="10.95" customHeight="true" customFormat="true" s="9">
      <c r="A76" s="18">
        <v>45322</v>
      </c>
      <c r="B76" s="19" t="s">
        <v>33</v>
      </c>
      <c r="C76" s="19" t="s">
        <v>34</v>
      </c>
      <c r="D76" s="19"/>
      <c r="E76" s="19" t="s">
        <v>88</v>
      </c>
      <c r="F76" s="19"/>
      <c r="G76" s="20">
        <v>731.5700</v>
      </c>
      <c r="H76" s="20">
        <v>0</v>
      </c>
      <c r="I76" s="20">
        <f ca="1">((I75 + G76) - H76)</f>
        <v>0</v>
      </c>
      <c r="J76" s="20">
        <v>0</v>
      </c>
      <c r="K76" s="21">
        <v>0</v>
      </c>
      <c r="L76" s="19"/>
    </row>
    <row r="77" ht="10.95" customHeight="true" customFormat="true" s="9">
      <c r="A77" s="18">
        <v>45322</v>
      </c>
      <c r="B77" s="19" t="s">
        <v>33</v>
      </c>
      <c r="C77" s="19" t="s">
        <v>34</v>
      </c>
      <c r="D77" s="19"/>
      <c r="E77" s="19" t="s">
        <v>89</v>
      </c>
      <c r="F77" s="19"/>
      <c r="G77" s="20">
        <v>404.2500</v>
      </c>
      <c r="H77" s="20">
        <v>0</v>
      </c>
      <c r="I77" s="20">
        <f ca="1">((I76 + G77) - H77)</f>
        <v>0</v>
      </c>
      <c r="J77" s="20">
        <v>0</v>
      </c>
      <c r="K77" s="21">
        <v>0</v>
      </c>
      <c r="L77" s="19"/>
    </row>
    <row r="78" ht="10.95" customHeight="true" customFormat="true" s="9">
      <c r="A78" s="18">
        <v>45322</v>
      </c>
      <c r="B78" s="19" t="s">
        <v>33</v>
      </c>
      <c r="C78" s="19" t="s">
        <v>34</v>
      </c>
      <c r="D78" s="19"/>
      <c r="E78" s="19" t="s">
        <v>90</v>
      </c>
      <c r="F78" s="19"/>
      <c r="G78" s="20">
        <v>273.4300</v>
      </c>
      <c r="H78" s="20">
        <v>0</v>
      </c>
      <c r="I78" s="20">
        <f ca="1">((I77 + G78) - H78)</f>
        <v>0</v>
      </c>
      <c r="J78" s="20">
        <v>0</v>
      </c>
      <c r="K78" s="21">
        <v>0</v>
      </c>
      <c r="L78" s="19"/>
    </row>
    <row r="79" ht="10.95" customHeight="true" customFormat="true" s="9">
      <c r="A79" s="18">
        <v>45351</v>
      </c>
      <c r="B79" s="19" t="s">
        <v>33</v>
      </c>
      <c r="C79" s="19" t="s">
        <v>34</v>
      </c>
      <c r="D79" s="19"/>
      <c r="E79" s="19" t="s">
        <v>91</v>
      </c>
      <c r="F79" s="19"/>
      <c r="G79" s="20">
        <v>79.0800</v>
      </c>
      <c r="H79" s="20">
        <v>0</v>
      </c>
      <c r="I79" s="20">
        <f ca="1">((I78 + G79) - H79)</f>
        <v>0</v>
      </c>
      <c r="J79" s="20">
        <v>0</v>
      </c>
      <c r="K79" s="21">
        <v>0</v>
      </c>
      <c r="L79" s="19"/>
    </row>
    <row r="80" ht="10.95" customHeight="true" customFormat="true" s="9">
      <c r="A80" s="18">
        <v>45351</v>
      </c>
      <c r="B80" s="19" t="s">
        <v>33</v>
      </c>
      <c r="C80" s="19" t="s">
        <v>34</v>
      </c>
      <c r="D80" s="19"/>
      <c r="E80" s="19" t="s">
        <v>92</v>
      </c>
      <c r="F80" s="19"/>
      <c r="G80" s="20">
        <v>640.3600</v>
      </c>
      <c r="H80" s="20">
        <v>0</v>
      </c>
      <c r="I80" s="20">
        <f ca="1">((I79 + G80) - H80)</f>
        <v>0</v>
      </c>
      <c r="J80" s="20">
        <v>0</v>
      </c>
      <c r="K80" s="21">
        <v>0</v>
      </c>
      <c r="L80" s="19"/>
    </row>
    <row r="81" ht="10.95" customHeight="true" customFormat="true" s="9">
      <c r="A81" s="18">
        <v>45351</v>
      </c>
      <c r="B81" s="19" t="s">
        <v>33</v>
      </c>
      <c r="C81" s="19" t="s">
        <v>34</v>
      </c>
      <c r="D81" s="19"/>
      <c r="E81" s="19" t="s">
        <v>93</v>
      </c>
      <c r="F81" s="19"/>
      <c r="G81" s="20">
        <v>202.0000</v>
      </c>
      <c r="H81" s="20">
        <v>0</v>
      </c>
      <c r="I81" s="20">
        <f ca="1">((I80 + G81) - H81)</f>
        <v>0</v>
      </c>
      <c r="J81" s="20">
        <v>0</v>
      </c>
      <c r="K81" s="21">
        <v>0</v>
      </c>
      <c r="L81" s="19"/>
    </row>
    <row r="82" ht="10.95" customHeight="true" customFormat="true" s="9">
      <c r="A82" s="18">
        <v>45351</v>
      </c>
      <c r="B82" s="19" t="s">
        <v>33</v>
      </c>
      <c r="C82" s="19" t="s">
        <v>34</v>
      </c>
      <c r="D82" s="19"/>
      <c r="E82" s="19" t="s">
        <v>94</v>
      </c>
      <c r="F82" s="19"/>
      <c r="G82" s="20">
        <v>216.1000</v>
      </c>
      <c r="H82" s="20">
        <v>0</v>
      </c>
      <c r="I82" s="20">
        <f ca="1">((I81 + G82) - H82)</f>
        <v>0</v>
      </c>
      <c r="J82" s="20">
        <v>0</v>
      </c>
      <c r="K82" s="21">
        <v>0</v>
      </c>
      <c r="L82" s="19"/>
    </row>
    <row r="83" ht="10.95" customHeight="true" customFormat="true" s="9">
      <c r="A83" s="18">
        <v>45351</v>
      </c>
      <c r="B83" s="19" t="s">
        <v>33</v>
      </c>
      <c r="C83" s="19" t="s">
        <v>34</v>
      </c>
      <c r="D83" s="19"/>
      <c r="E83" s="19" t="s">
        <v>95</v>
      </c>
      <c r="F83" s="19"/>
      <c r="G83" s="20">
        <v>309.6000</v>
      </c>
      <c r="H83" s="20">
        <v>0</v>
      </c>
      <c r="I83" s="20">
        <f ca="1">((I82 + G83) - H83)</f>
        <v>0</v>
      </c>
      <c r="J83" s="20">
        <v>0</v>
      </c>
      <c r="K83" s="21">
        <v>0</v>
      </c>
      <c r="L83" s="19"/>
    </row>
    <row r="84" ht="10.95" customHeight="true" customFormat="true" s="9">
      <c r="A84" s="18">
        <v>45351</v>
      </c>
      <c r="B84" s="19" t="s">
        <v>33</v>
      </c>
      <c r="C84" s="19" t="s">
        <v>34</v>
      </c>
      <c r="D84" s="19"/>
      <c r="E84" s="19" t="s">
        <v>96</v>
      </c>
      <c r="F84" s="19"/>
      <c r="G84" s="20">
        <v>684.3600</v>
      </c>
      <c r="H84" s="20">
        <v>0</v>
      </c>
      <c r="I84" s="20">
        <f ca="1">((I83 + G84) - H84)</f>
        <v>0</v>
      </c>
      <c r="J84" s="20">
        <v>0</v>
      </c>
      <c r="K84" s="21">
        <v>0</v>
      </c>
      <c r="L84" s="19"/>
    </row>
    <row r="85" ht="10.95" customHeight="true" customFormat="true" s="9">
      <c r="A85" s="18">
        <v>45351</v>
      </c>
      <c r="B85" s="19" t="s">
        <v>33</v>
      </c>
      <c r="C85" s="19" t="s">
        <v>34</v>
      </c>
      <c r="D85" s="19"/>
      <c r="E85" s="19" t="s">
        <v>97</v>
      </c>
      <c r="F85" s="19"/>
      <c r="G85" s="20">
        <v>378.1700</v>
      </c>
      <c r="H85" s="20">
        <v>0</v>
      </c>
      <c r="I85" s="20">
        <f ca="1">((I84 + G85) - H85)</f>
        <v>0</v>
      </c>
      <c r="J85" s="20">
        <v>0</v>
      </c>
      <c r="K85" s="21">
        <v>0</v>
      </c>
      <c r="L85" s="19"/>
    </row>
    <row r="86" ht="10.95" customHeight="true" customFormat="true" s="9">
      <c r="A86" s="18">
        <v>45351</v>
      </c>
      <c r="B86" s="19" t="s">
        <v>33</v>
      </c>
      <c r="C86" s="19" t="s">
        <v>34</v>
      </c>
      <c r="D86" s="19"/>
      <c r="E86" s="19" t="s">
        <v>98</v>
      </c>
      <c r="F86" s="19"/>
      <c r="G86" s="20">
        <v>255.7800</v>
      </c>
      <c r="H86" s="20">
        <v>0</v>
      </c>
      <c r="I86" s="20">
        <f ca="1">((I85 + G86) - H86)</f>
        <v>0</v>
      </c>
      <c r="J86" s="20">
        <v>0</v>
      </c>
      <c r="K86" s="21">
        <v>0</v>
      </c>
      <c r="L86" s="19"/>
    </row>
    <row r="87" ht="10.95" customHeight="true" customFormat="true" s="9">
      <c r="A87" s="18">
        <v>45382</v>
      </c>
      <c r="B87" s="19" t="s">
        <v>33</v>
      </c>
      <c r="C87" s="19" t="s">
        <v>34</v>
      </c>
      <c r="D87" s="19"/>
      <c r="E87" s="19" t="s">
        <v>99</v>
      </c>
      <c r="F87" s="19"/>
      <c r="G87" s="20">
        <v>84.5500</v>
      </c>
      <c r="H87" s="20">
        <v>0</v>
      </c>
      <c r="I87" s="20">
        <f ca="1">((I86 + G87) - H87)</f>
        <v>0</v>
      </c>
      <c r="J87" s="20">
        <v>0</v>
      </c>
      <c r="K87" s="21">
        <v>0</v>
      </c>
      <c r="L87" s="19"/>
    </row>
    <row r="88" ht="10.95" customHeight="true" customFormat="true" s="9">
      <c r="A88" s="18">
        <v>45382</v>
      </c>
      <c r="B88" s="19" t="s">
        <v>33</v>
      </c>
      <c r="C88" s="19" t="s">
        <v>34</v>
      </c>
      <c r="D88" s="19"/>
      <c r="E88" s="19" t="s">
        <v>100</v>
      </c>
      <c r="F88" s="19"/>
      <c r="G88" s="20">
        <v>684.5200</v>
      </c>
      <c r="H88" s="20">
        <v>0</v>
      </c>
      <c r="I88" s="20">
        <f ca="1">((I87 + G88) - H88)</f>
        <v>0</v>
      </c>
      <c r="J88" s="20">
        <v>0</v>
      </c>
      <c r="K88" s="21">
        <v>0</v>
      </c>
      <c r="L88" s="19"/>
    </row>
    <row r="89" ht="10.95" customHeight="true" customFormat="true" s="9">
      <c r="A89" s="18">
        <v>45382</v>
      </c>
      <c r="B89" s="19" t="s">
        <v>33</v>
      </c>
      <c r="C89" s="19" t="s">
        <v>34</v>
      </c>
      <c r="D89" s="19"/>
      <c r="E89" s="19" t="s">
        <v>101</v>
      </c>
      <c r="F89" s="19"/>
      <c r="G89" s="20">
        <v>215.9300</v>
      </c>
      <c r="H89" s="20">
        <v>0</v>
      </c>
      <c r="I89" s="20">
        <f ca="1">((I88 + G89) - H89)</f>
        <v>0</v>
      </c>
      <c r="J89" s="20">
        <v>0</v>
      </c>
      <c r="K89" s="21">
        <v>0</v>
      </c>
      <c r="L89" s="19"/>
    </row>
    <row r="90" ht="10.95" customHeight="true" customFormat="true" s="9">
      <c r="A90" s="18">
        <v>45382</v>
      </c>
      <c r="B90" s="19" t="s">
        <v>33</v>
      </c>
      <c r="C90" s="19" t="s">
        <v>34</v>
      </c>
      <c r="D90" s="19"/>
      <c r="E90" s="19" t="s">
        <v>102</v>
      </c>
      <c r="F90" s="19"/>
      <c r="G90" s="20">
        <v>231.0000</v>
      </c>
      <c r="H90" s="20">
        <v>0</v>
      </c>
      <c r="I90" s="20">
        <f ca="1">((I89 + G90) - H90)</f>
        <v>0</v>
      </c>
      <c r="J90" s="20">
        <v>0</v>
      </c>
      <c r="K90" s="21">
        <v>0</v>
      </c>
      <c r="L90" s="19"/>
    </row>
    <row r="91" ht="10.95" customHeight="true" customFormat="true" s="9">
      <c r="A91" s="18">
        <v>45382</v>
      </c>
      <c r="B91" s="19" t="s">
        <v>33</v>
      </c>
      <c r="C91" s="19" t="s">
        <v>34</v>
      </c>
      <c r="D91" s="19"/>
      <c r="E91" s="19" t="s">
        <v>103</v>
      </c>
      <c r="F91" s="19"/>
      <c r="G91" s="20">
        <v>330.9400</v>
      </c>
      <c r="H91" s="20">
        <v>0</v>
      </c>
      <c r="I91" s="20">
        <f ca="1">((I90 + G91) - H91)</f>
        <v>0</v>
      </c>
      <c r="J91" s="20">
        <v>0</v>
      </c>
      <c r="K91" s="21">
        <v>0</v>
      </c>
      <c r="L91" s="19"/>
    </row>
    <row r="92" ht="10.95" customHeight="true" customFormat="true" s="9">
      <c r="A92" s="18">
        <v>45382</v>
      </c>
      <c r="B92" s="19" t="s">
        <v>33</v>
      </c>
      <c r="C92" s="19" t="s">
        <v>34</v>
      </c>
      <c r="D92" s="19"/>
      <c r="E92" s="19" t="s">
        <v>104</v>
      </c>
      <c r="F92" s="19"/>
      <c r="G92" s="20">
        <v>731.5600</v>
      </c>
      <c r="H92" s="20">
        <v>0</v>
      </c>
      <c r="I92" s="20">
        <f ca="1">((I91 + G92) - H92)</f>
        <v>0</v>
      </c>
      <c r="J92" s="20">
        <v>0</v>
      </c>
      <c r="K92" s="21">
        <v>0</v>
      </c>
      <c r="L92" s="19"/>
    </row>
    <row r="93" ht="10.95" customHeight="true" customFormat="true" s="9">
      <c r="A93" s="18">
        <v>45382</v>
      </c>
      <c r="B93" s="19" t="s">
        <v>33</v>
      </c>
      <c r="C93" s="19" t="s">
        <v>34</v>
      </c>
      <c r="D93" s="19"/>
      <c r="E93" s="19" t="s">
        <v>105</v>
      </c>
      <c r="F93" s="19"/>
      <c r="G93" s="20">
        <v>404.2500</v>
      </c>
      <c r="H93" s="20">
        <v>0</v>
      </c>
      <c r="I93" s="20">
        <f ca="1">((I92 + G93) - H93)</f>
        <v>0</v>
      </c>
      <c r="J93" s="20">
        <v>0</v>
      </c>
      <c r="K93" s="21">
        <v>0</v>
      </c>
      <c r="L93" s="19"/>
    </row>
    <row r="94" ht="10.95" customHeight="true" customFormat="true" s="9">
      <c r="A94" s="18">
        <v>45382</v>
      </c>
      <c r="B94" s="19" t="s">
        <v>33</v>
      </c>
      <c r="C94" s="19" t="s">
        <v>34</v>
      </c>
      <c r="D94" s="19"/>
      <c r="E94" s="19" t="s">
        <v>106</v>
      </c>
      <c r="F94" s="19"/>
      <c r="G94" s="20">
        <v>273.4300</v>
      </c>
      <c r="H94" s="20">
        <v>0</v>
      </c>
      <c r="I94" s="20">
        <f ca="1">((I93 + G94) - H94)</f>
        <v>0</v>
      </c>
      <c r="J94" s="20">
        <v>0</v>
      </c>
      <c r="K94" s="21">
        <v>0</v>
      </c>
      <c r="L94" s="19"/>
    </row>
    <row r="95" ht="10.95" customHeight="true" customFormat="true" s="9">
      <c r="A95" s="18">
        <v>45412</v>
      </c>
      <c r="B95" s="19" t="s">
        <v>33</v>
      </c>
      <c r="C95" s="19" t="s">
        <v>34</v>
      </c>
      <c r="D95" s="19"/>
      <c r="E95" s="19" t="s">
        <v>107</v>
      </c>
      <c r="F95" s="19"/>
      <c r="G95" s="20">
        <v>81.8100</v>
      </c>
      <c r="H95" s="20">
        <v>0</v>
      </c>
      <c r="I95" s="20">
        <f ca="1">((I94 + G95) - H95)</f>
        <v>0</v>
      </c>
      <c r="J95" s="20">
        <v>0</v>
      </c>
      <c r="K95" s="21">
        <v>0</v>
      </c>
      <c r="L95" s="19"/>
    </row>
    <row r="96" ht="10.95" customHeight="true" customFormat="true" s="9">
      <c r="A96" s="18">
        <v>45412</v>
      </c>
      <c r="B96" s="19" t="s">
        <v>33</v>
      </c>
      <c r="C96" s="19" t="s">
        <v>34</v>
      </c>
      <c r="D96" s="19"/>
      <c r="E96" s="19" t="s">
        <v>108</v>
      </c>
      <c r="F96" s="19"/>
      <c r="G96" s="20">
        <v>662.4400</v>
      </c>
      <c r="H96" s="20">
        <v>0</v>
      </c>
      <c r="I96" s="20">
        <f ca="1">((I95 + G96) - H96)</f>
        <v>0</v>
      </c>
      <c r="J96" s="20">
        <v>0</v>
      </c>
      <c r="K96" s="21">
        <v>0</v>
      </c>
      <c r="L96" s="19"/>
    </row>
    <row r="97" ht="10.95" customHeight="true" customFormat="true" s="9">
      <c r="A97" s="18">
        <v>45412</v>
      </c>
      <c r="B97" s="19" t="s">
        <v>33</v>
      </c>
      <c r="C97" s="19" t="s">
        <v>34</v>
      </c>
      <c r="D97" s="19"/>
      <c r="E97" s="19" t="s">
        <v>109</v>
      </c>
      <c r="F97" s="19"/>
      <c r="G97" s="20">
        <v>208.9600</v>
      </c>
      <c r="H97" s="20">
        <v>0</v>
      </c>
      <c r="I97" s="20">
        <f ca="1">((I96 + G97) - H97)</f>
        <v>0</v>
      </c>
      <c r="J97" s="20">
        <v>0</v>
      </c>
      <c r="K97" s="21">
        <v>0</v>
      </c>
      <c r="L97" s="19"/>
    </row>
    <row r="98" ht="10.95" customHeight="true" customFormat="true" s="9">
      <c r="A98" s="18">
        <v>45412</v>
      </c>
      <c r="B98" s="19" t="s">
        <v>33</v>
      </c>
      <c r="C98" s="19" t="s">
        <v>34</v>
      </c>
      <c r="D98" s="19"/>
      <c r="E98" s="19" t="s">
        <v>110</v>
      </c>
      <c r="F98" s="19"/>
      <c r="G98" s="20">
        <v>223.5600</v>
      </c>
      <c r="H98" s="20">
        <v>0</v>
      </c>
      <c r="I98" s="20">
        <f ca="1">((I97 + G98) - H98)</f>
        <v>0</v>
      </c>
      <c r="J98" s="20">
        <v>0</v>
      </c>
      <c r="K98" s="21">
        <v>0</v>
      </c>
      <c r="L98" s="19"/>
    </row>
    <row r="99" ht="10.95" customHeight="true" customFormat="true" s="9">
      <c r="A99" s="18">
        <v>45412</v>
      </c>
      <c r="B99" s="19" t="s">
        <v>33</v>
      </c>
      <c r="C99" s="19" t="s">
        <v>34</v>
      </c>
      <c r="D99" s="19"/>
      <c r="E99" s="19" t="s">
        <v>111</v>
      </c>
      <c r="F99" s="19"/>
      <c r="G99" s="20">
        <v>320.2700</v>
      </c>
      <c r="H99" s="20">
        <v>0</v>
      </c>
      <c r="I99" s="20">
        <f ca="1">((I98 + G99) - H99)</f>
        <v>0</v>
      </c>
      <c r="J99" s="20">
        <v>0</v>
      </c>
      <c r="K99" s="21">
        <v>0</v>
      </c>
      <c r="L99" s="19"/>
    </row>
    <row r="100" ht="10.95" customHeight="true" customFormat="true" s="9">
      <c r="A100" s="18">
        <v>45412</v>
      </c>
      <c r="B100" s="19" t="s">
        <v>33</v>
      </c>
      <c r="C100" s="19" t="s">
        <v>34</v>
      </c>
      <c r="D100" s="19"/>
      <c r="E100" s="19" t="s">
        <v>112</v>
      </c>
      <c r="F100" s="19"/>
      <c r="G100" s="20">
        <v>707.9700</v>
      </c>
      <c r="H100" s="20">
        <v>0</v>
      </c>
      <c r="I100" s="20">
        <f ca="1">((I99 + G100) - H100)</f>
        <v>0</v>
      </c>
      <c r="J100" s="20">
        <v>0</v>
      </c>
      <c r="K100" s="21">
        <v>0</v>
      </c>
      <c r="L100" s="19"/>
    </row>
    <row r="101" ht="10.95" customHeight="true" customFormat="true" s="9">
      <c r="A101" s="18">
        <v>45412</v>
      </c>
      <c r="B101" s="19" t="s">
        <v>33</v>
      </c>
      <c r="C101" s="19" t="s">
        <v>34</v>
      </c>
      <c r="D101" s="19"/>
      <c r="E101" s="19" t="s">
        <v>113</v>
      </c>
      <c r="F101" s="19"/>
      <c r="G101" s="20">
        <v>391.2000</v>
      </c>
      <c r="H101" s="20">
        <v>0</v>
      </c>
      <c r="I101" s="20">
        <f ca="1">((I100 + G101) - H101)</f>
        <v>0</v>
      </c>
      <c r="J101" s="20">
        <v>0</v>
      </c>
      <c r="K101" s="21">
        <v>0</v>
      </c>
      <c r="L101" s="19"/>
    </row>
    <row r="102" ht="10.95" customHeight="true" customFormat="true" s="9">
      <c r="A102" s="18">
        <v>45412</v>
      </c>
      <c r="B102" s="19" t="s">
        <v>33</v>
      </c>
      <c r="C102" s="19" t="s">
        <v>34</v>
      </c>
      <c r="D102" s="19"/>
      <c r="E102" s="19" t="s">
        <v>114</v>
      </c>
      <c r="F102" s="19"/>
      <c r="G102" s="20">
        <v>264.6100</v>
      </c>
      <c r="H102" s="20">
        <v>0</v>
      </c>
      <c r="I102" s="20">
        <f ca="1">((I101 + G102) - H102)</f>
        <v>0</v>
      </c>
      <c r="J102" s="20">
        <v>0</v>
      </c>
      <c r="K102" s="21">
        <v>0</v>
      </c>
      <c r="L102" s="19"/>
    </row>
    <row r="103" ht="10.95" customHeight="true" customFormat="true" s="9">
      <c r="A103" s="18">
        <v>45443</v>
      </c>
      <c r="B103" s="19" t="s">
        <v>33</v>
      </c>
      <c r="C103" s="19" t="s">
        <v>34</v>
      </c>
      <c r="D103" s="19"/>
      <c r="E103" s="19" t="s">
        <v>115</v>
      </c>
      <c r="F103" s="19"/>
      <c r="G103" s="20">
        <v>84.5500</v>
      </c>
      <c r="H103" s="20">
        <v>0</v>
      </c>
      <c r="I103" s="20">
        <f ca="1">((I102 + G103) - H103)</f>
        <v>0</v>
      </c>
      <c r="J103" s="20">
        <v>0</v>
      </c>
      <c r="K103" s="21">
        <v>0</v>
      </c>
      <c r="L103" s="19"/>
    </row>
    <row r="104" ht="10.95" customHeight="true" customFormat="true" s="9">
      <c r="A104" s="18">
        <v>45443</v>
      </c>
      <c r="B104" s="19" t="s">
        <v>33</v>
      </c>
      <c r="C104" s="19" t="s">
        <v>34</v>
      </c>
      <c r="D104" s="19"/>
      <c r="E104" s="19" t="s">
        <v>116</v>
      </c>
      <c r="F104" s="19"/>
      <c r="G104" s="20">
        <v>684.5300</v>
      </c>
      <c r="H104" s="20">
        <v>0</v>
      </c>
      <c r="I104" s="20">
        <f ca="1">((I103 + G104) - H104)</f>
        <v>0</v>
      </c>
      <c r="J104" s="20">
        <v>0</v>
      </c>
      <c r="K104" s="21">
        <v>0</v>
      </c>
      <c r="L104" s="19"/>
    </row>
    <row r="105" ht="10.95" customHeight="true" customFormat="true" s="9">
      <c r="A105" s="18">
        <v>45443</v>
      </c>
      <c r="B105" s="19" t="s">
        <v>33</v>
      </c>
      <c r="C105" s="19" t="s">
        <v>34</v>
      </c>
      <c r="D105" s="19"/>
      <c r="E105" s="19" t="s">
        <v>117</v>
      </c>
      <c r="F105" s="19"/>
      <c r="G105" s="20">
        <v>215.9300</v>
      </c>
      <c r="H105" s="20">
        <v>0</v>
      </c>
      <c r="I105" s="20">
        <f ca="1">((I104 + G105) - H105)</f>
        <v>0</v>
      </c>
      <c r="J105" s="20">
        <v>0</v>
      </c>
      <c r="K105" s="21">
        <v>0</v>
      </c>
      <c r="L105" s="19"/>
    </row>
    <row r="106" ht="10.95" customHeight="true" customFormat="true" s="9">
      <c r="A106" s="18">
        <v>45443</v>
      </c>
      <c r="B106" s="19" t="s">
        <v>33</v>
      </c>
      <c r="C106" s="19" t="s">
        <v>34</v>
      </c>
      <c r="D106" s="19"/>
      <c r="E106" s="19" t="s">
        <v>118</v>
      </c>
      <c r="F106" s="19"/>
      <c r="G106" s="20">
        <v>231.0000</v>
      </c>
      <c r="H106" s="20">
        <v>0</v>
      </c>
      <c r="I106" s="20">
        <f ca="1">((I105 + G106) - H106)</f>
        <v>0</v>
      </c>
      <c r="J106" s="20">
        <v>0</v>
      </c>
      <c r="K106" s="21">
        <v>0</v>
      </c>
      <c r="L106" s="19"/>
    </row>
    <row r="107" ht="10.95" customHeight="true" customFormat="true" s="9">
      <c r="A107" s="18">
        <v>45443</v>
      </c>
      <c r="B107" s="19" t="s">
        <v>33</v>
      </c>
      <c r="C107" s="19" t="s">
        <v>34</v>
      </c>
      <c r="D107" s="19"/>
      <c r="E107" s="19" t="s">
        <v>119</v>
      </c>
      <c r="F107" s="19"/>
      <c r="G107" s="20">
        <v>330.9500</v>
      </c>
      <c r="H107" s="20">
        <v>0</v>
      </c>
      <c r="I107" s="20">
        <f ca="1">((I106 + G107) - H107)</f>
        <v>0</v>
      </c>
      <c r="J107" s="20">
        <v>0</v>
      </c>
      <c r="K107" s="21">
        <v>0</v>
      </c>
      <c r="L107" s="19"/>
    </row>
    <row r="108" ht="10.95" customHeight="true" customFormat="true" s="9">
      <c r="A108" s="18">
        <v>45443</v>
      </c>
      <c r="B108" s="19" t="s">
        <v>33</v>
      </c>
      <c r="C108" s="19" t="s">
        <v>34</v>
      </c>
      <c r="D108" s="19"/>
      <c r="E108" s="19" t="s">
        <v>120</v>
      </c>
      <c r="F108" s="19"/>
      <c r="G108" s="20">
        <v>731.5600</v>
      </c>
      <c r="H108" s="20">
        <v>0</v>
      </c>
      <c r="I108" s="20">
        <f ca="1">((I107 + G108) - H108)</f>
        <v>0</v>
      </c>
      <c r="J108" s="20">
        <v>0</v>
      </c>
      <c r="K108" s="21">
        <v>0</v>
      </c>
      <c r="L108" s="19"/>
    </row>
    <row r="109" ht="10.95" customHeight="true" customFormat="true" s="9">
      <c r="A109" s="18">
        <v>45443</v>
      </c>
      <c r="B109" s="19" t="s">
        <v>33</v>
      </c>
      <c r="C109" s="19" t="s">
        <v>34</v>
      </c>
      <c r="D109" s="19"/>
      <c r="E109" s="19" t="s">
        <v>121</v>
      </c>
      <c r="F109" s="19"/>
      <c r="G109" s="20">
        <v>404.2500</v>
      </c>
      <c r="H109" s="20">
        <v>0</v>
      </c>
      <c r="I109" s="20">
        <f ca="1">((I108 + G109) - H109)</f>
        <v>0</v>
      </c>
      <c r="J109" s="20">
        <v>0</v>
      </c>
      <c r="K109" s="21">
        <v>0</v>
      </c>
      <c r="L109" s="19"/>
    </row>
    <row r="110" ht="10.95" customHeight="true" customFormat="true" s="9">
      <c r="A110" s="18">
        <v>45443</v>
      </c>
      <c r="B110" s="19" t="s">
        <v>33</v>
      </c>
      <c r="C110" s="19" t="s">
        <v>34</v>
      </c>
      <c r="D110" s="19"/>
      <c r="E110" s="19" t="s">
        <v>122</v>
      </c>
      <c r="F110" s="19"/>
      <c r="G110" s="20">
        <v>273.4200</v>
      </c>
      <c r="H110" s="20">
        <v>0</v>
      </c>
      <c r="I110" s="20">
        <f ca="1">((I109 + G110) - H110)</f>
        <v>0</v>
      </c>
      <c r="J110" s="20">
        <v>0</v>
      </c>
      <c r="K110" s="21">
        <v>0</v>
      </c>
      <c r="L110" s="19"/>
    </row>
    <row r="111" ht="10.95" customHeight="true" customFormat="true" s="9">
      <c r="A111" s="18">
        <v>45473</v>
      </c>
      <c r="B111" s="19" t="s">
        <v>33</v>
      </c>
      <c r="C111" s="19" t="s">
        <v>34</v>
      </c>
      <c r="D111" s="19"/>
      <c r="E111" s="19" t="s">
        <v>123</v>
      </c>
      <c r="F111" s="19"/>
      <c r="G111" s="20">
        <v>81.8100</v>
      </c>
      <c r="H111" s="20">
        <v>0</v>
      </c>
      <c r="I111" s="20">
        <f ca="1">((I110 + G111) - H111)</f>
        <v>0</v>
      </c>
      <c r="J111" s="20">
        <v>0</v>
      </c>
      <c r="K111" s="21">
        <v>0</v>
      </c>
      <c r="L111" s="19"/>
    </row>
    <row r="112" ht="10.95" customHeight="true" customFormat="true" s="9">
      <c r="A112" s="18">
        <v>45473</v>
      </c>
      <c r="B112" s="19" t="s">
        <v>33</v>
      </c>
      <c r="C112" s="19" t="s">
        <v>34</v>
      </c>
      <c r="D112" s="19"/>
      <c r="E112" s="19" t="s">
        <v>124</v>
      </c>
      <c r="F112" s="19"/>
      <c r="G112" s="20">
        <v>662.4400</v>
      </c>
      <c r="H112" s="20">
        <v>0</v>
      </c>
      <c r="I112" s="20">
        <f ca="1">((I111 + G112) - H112)</f>
        <v>0</v>
      </c>
      <c r="J112" s="20">
        <v>0</v>
      </c>
      <c r="K112" s="21">
        <v>0</v>
      </c>
      <c r="L112" s="19"/>
    </row>
    <row r="113" ht="10.95" customHeight="true" customFormat="true" s="9">
      <c r="A113" s="18">
        <v>45473</v>
      </c>
      <c r="B113" s="19" t="s">
        <v>33</v>
      </c>
      <c r="C113" s="19" t="s">
        <v>34</v>
      </c>
      <c r="D113" s="19"/>
      <c r="E113" s="19" t="s">
        <v>125</v>
      </c>
      <c r="F113" s="19"/>
      <c r="G113" s="20">
        <v>208.9700</v>
      </c>
      <c r="H113" s="20">
        <v>0</v>
      </c>
      <c r="I113" s="20">
        <f ca="1">((I112 + G113) - H113)</f>
        <v>0</v>
      </c>
      <c r="J113" s="20">
        <v>0</v>
      </c>
      <c r="K113" s="21">
        <v>0</v>
      </c>
      <c r="L113" s="19"/>
    </row>
    <row r="114" ht="10.95" customHeight="true" customFormat="true" s="9">
      <c r="A114" s="18">
        <v>45473</v>
      </c>
      <c r="B114" s="19" t="s">
        <v>33</v>
      </c>
      <c r="C114" s="19" t="s">
        <v>34</v>
      </c>
      <c r="D114" s="19"/>
      <c r="E114" s="19" t="s">
        <v>126</v>
      </c>
      <c r="F114" s="19"/>
      <c r="G114" s="20">
        <v>223.5500</v>
      </c>
      <c r="H114" s="20">
        <v>0</v>
      </c>
      <c r="I114" s="20">
        <f ca="1">((I113 + G114) - H114)</f>
        <v>0</v>
      </c>
      <c r="J114" s="20">
        <v>0</v>
      </c>
      <c r="K114" s="21">
        <v>0</v>
      </c>
      <c r="L114" s="19"/>
    </row>
    <row r="115" ht="10.95" customHeight="true" customFormat="true" s="9">
      <c r="A115" s="18">
        <v>45473</v>
      </c>
      <c r="B115" s="19" t="s">
        <v>33</v>
      </c>
      <c r="C115" s="19" t="s">
        <v>34</v>
      </c>
      <c r="D115" s="19"/>
      <c r="E115" s="19" t="s">
        <v>127</v>
      </c>
      <c r="F115" s="19"/>
      <c r="G115" s="20">
        <v>320.2700</v>
      </c>
      <c r="H115" s="20">
        <v>0</v>
      </c>
      <c r="I115" s="20">
        <f ca="1">((I114 + G115) - H115)</f>
        <v>0</v>
      </c>
      <c r="J115" s="20">
        <v>0</v>
      </c>
      <c r="K115" s="21">
        <v>0</v>
      </c>
      <c r="L115" s="19"/>
    </row>
    <row r="116" ht="10.95" customHeight="true" customFormat="true" s="9">
      <c r="A116" s="18">
        <v>45473</v>
      </c>
      <c r="B116" s="19" t="s">
        <v>33</v>
      </c>
      <c r="C116" s="19" t="s">
        <v>34</v>
      </c>
      <c r="D116" s="19"/>
      <c r="E116" s="19" t="s">
        <v>128</v>
      </c>
      <c r="F116" s="19"/>
      <c r="G116" s="20">
        <v>707.9600</v>
      </c>
      <c r="H116" s="20">
        <v>0</v>
      </c>
      <c r="I116" s="20">
        <f ca="1">((I115 + G116) - H116)</f>
        <v>0</v>
      </c>
      <c r="J116" s="20">
        <v>0</v>
      </c>
      <c r="K116" s="21">
        <v>0</v>
      </c>
      <c r="L116" s="19"/>
    </row>
    <row r="117" ht="10.95" customHeight="true" customFormat="true" s="9">
      <c r="A117" s="18">
        <v>45473</v>
      </c>
      <c r="B117" s="19" t="s">
        <v>33</v>
      </c>
      <c r="C117" s="19" t="s">
        <v>34</v>
      </c>
      <c r="D117" s="19"/>
      <c r="E117" s="19" t="s">
        <v>129</v>
      </c>
      <c r="F117" s="19"/>
      <c r="G117" s="20">
        <v>391.2100</v>
      </c>
      <c r="H117" s="20">
        <v>0</v>
      </c>
      <c r="I117" s="20">
        <f ca="1">((I116 + G117) - H117)</f>
        <v>0</v>
      </c>
      <c r="J117" s="20">
        <v>0</v>
      </c>
      <c r="K117" s="21">
        <v>0</v>
      </c>
      <c r="L117" s="19"/>
    </row>
    <row r="118" ht="10.95" customHeight="true" customFormat="true" s="9">
      <c r="A118" s="18">
        <v>45473</v>
      </c>
      <c r="B118" s="19" t="s">
        <v>33</v>
      </c>
      <c r="C118" s="19" t="s">
        <v>34</v>
      </c>
      <c r="D118" s="19"/>
      <c r="E118" s="19" t="s">
        <v>130</v>
      </c>
      <c r="F118" s="19"/>
      <c r="G118" s="20">
        <v>264.6100</v>
      </c>
      <c r="H118" s="20">
        <v>0</v>
      </c>
      <c r="I118" s="20">
        <f ca="1">((I117 + G118) - H118)</f>
        <v>0</v>
      </c>
      <c r="J118" s="20">
        <v>0</v>
      </c>
      <c r="K118" s="21">
        <v>0</v>
      </c>
      <c r="L118" s="19"/>
    </row>
    <row r="119" ht="10.95" customHeight="true" customFormat="true" s="9">
      <c r="A119" s="18">
        <v>45473</v>
      </c>
      <c r="B119" s="19" t="s">
        <v>33</v>
      </c>
      <c r="C119" s="19" t="s">
        <v>34</v>
      </c>
      <c r="D119" s="19" t="s">
        <v>19</v>
      </c>
      <c r="E119" s="19" t="s">
        <v>131</v>
      </c>
      <c r="F119" s="19" t="s">
        <v>132</v>
      </c>
      <c r="G119" s="20">
        <v>0</v>
      </c>
      <c r="H119" s="20">
        <v>21492.1200</v>
      </c>
      <c r="I119" s="20">
        <f ca="1">((I118 + G119) - H119)</f>
        <v>0</v>
      </c>
      <c r="J119" s="20">
        <v>0</v>
      </c>
      <c r="K119" s="21">
        <v>0</v>
      </c>
      <c r="L119" s="19" t="s">
        <v>30</v>
      </c>
    </row>
    <row r="120" ht="10.95" customHeight="true" customFormat="true" s="9">
      <c r="A120" s="18">
        <v>45473</v>
      </c>
      <c r="B120" s="19" t="s">
        <v>33</v>
      </c>
      <c r="C120" s="19" t="s">
        <v>34</v>
      </c>
      <c r="D120" s="19" t="s">
        <v>19</v>
      </c>
      <c r="E120" s="19" t="s">
        <v>133</v>
      </c>
      <c r="F120" s="19" t="s">
        <v>134</v>
      </c>
      <c r="G120" s="20">
        <v>0</v>
      </c>
      <c r="H120" s="20">
        <v>13409.8800</v>
      </c>
      <c r="I120" s="20">
        <f ca="1">((I119 + G120) - H120)</f>
        <v>0</v>
      </c>
      <c r="J120" s="20">
        <v>0</v>
      </c>
      <c r="K120" s="21">
        <v>0</v>
      </c>
      <c r="L120" s="19" t="s">
        <v>30</v>
      </c>
    </row>
    <row r="121" ht="10.95" customHeight="true" customFormat="true" s="9">
      <c r="A121" s="16" t="s">
        <v>135</v>
      </c>
      <c r="B121" s="16"/>
      <c r="C121" s="16"/>
      <c r="D121" s="16"/>
      <c r="E121" s="16"/>
      <c r="F121" s="16"/>
      <c r="G121" s="17">
        <f ca="1">SUM(G23:G120)</f>
        <v>0</v>
      </c>
      <c r="H121" s="17">
        <f ca="1">SUM(H23:H120)</f>
        <v>0</v>
      </c>
      <c r="I121" s="17">
        <f ca="1">I120</f>
        <v>0</v>
      </c>
      <c r="J121" s="17">
        <f ca="1">SUM(J23:J120)</f>
        <v>0</v>
      </c>
      <c r="K121" s="16"/>
      <c r="L121" s="16"/>
    </row>
    <row r="122" ht="10.95" customHeight="true" customFormat="true" s="9">
      <c r="A122" s="16" t="s">
        <v>24</v>
      </c>
      <c r="B122" s="16"/>
      <c r="C122" s="16"/>
      <c r="D122" s="16"/>
      <c r="E122" s="16"/>
      <c r="F122" s="16"/>
      <c r="G122" s="17">
        <v>0</v>
      </c>
      <c r="H122" s="17">
        <v>0</v>
      </c>
      <c r="I122" s="17">
        <v>0</v>
      </c>
      <c r="J122" s="17">
        <v>0</v>
      </c>
      <c r="K122" s="16"/>
      <c r="L122" s="16"/>
    </row>
    <row r="123" ht="10.95" customHeight="true" customFormat="true" s="9">
      <c r="A123" s="10" t="s">
        <v>25</v>
      </c>
      <c r="B123" s="10"/>
      <c r="C123" s="10"/>
      <c r="D123" s="10"/>
      <c r="E123" s="10"/>
      <c r="F123" s="10"/>
      <c r="G123" s="11">
        <v>0</v>
      </c>
      <c r="H123" s="11">
        <v>0</v>
      </c>
      <c r="I123" s="11">
        <f ca="1">I120</f>
        <v>0</v>
      </c>
      <c r="J123" s="11">
        <v>0</v>
      </c>
      <c r="K123" s="10"/>
      <c r="L123" s="10"/>
    </row>
    <row r="124" ht="13.35" customHeight="true"/>
    <row r="125" ht="12.1" customHeight="true" customFormat="true" s="5">
      <c r="A125" s="8" t="s">
        <v>136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</row>
    <row r="126" ht="10.95" customHeight="true" customFormat="true" s="9">
      <c r="A126" s="10" t="s">
        <v>16</v>
      </c>
      <c r="B126" s="10"/>
      <c r="C126" s="10"/>
      <c r="D126" s="10"/>
      <c r="E126" s="10"/>
      <c r="F126" s="10"/>
      <c r="G126" s="11">
        <v>0</v>
      </c>
      <c r="H126" s="11">
        <v>0</v>
      </c>
      <c r="I126" s="11">
        <f ca="1">(G126 - H126)</f>
        <v>0</v>
      </c>
      <c r="J126" s="11">
        <v>0</v>
      </c>
      <c r="K126" s="10"/>
      <c r="L126" s="10"/>
    </row>
    <row r="127" ht="10.95" customHeight="true" customFormat="true" s="9">
      <c r="A127" s="12">
        <v>45473</v>
      </c>
      <c r="B127" s="13" t="s">
        <v>137</v>
      </c>
      <c r="C127" s="13" t="s">
        <v>34</v>
      </c>
      <c r="D127" s="13" t="s">
        <v>19</v>
      </c>
      <c r="E127" s="13" t="s">
        <v>138</v>
      </c>
      <c r="F127" s="13" t="s">
        <v>139</v>
      </c>
      <c r="G127" s="14">
        <v>3300.0000</v>
      </c>
      <c r="H127" s="14">
        <v>0</v>
      </c>
      <c r="I127" s="14">
        <f ca="1">((I126 + G127) - H127)</f>
        <v>0</v>
      </c>
      <c r="J127" s="14">
        <v>0</v>
      </c>
      <c r="K127" s="15">
        <v>0</v>
      </c>
      <c r="L127" s="13" t="s">
        <v>30</v>
      </c>
    </row>
    <row r="128" ht="10.95" customHeight="true" customFormat="true" s="9">
      <c r="A128" s="16" t="s">
        <v>140</v>
      </c>
      <c r="B128" s="16"/>
      <c r="C128" s="16"/>
      <c r="D128" s="16"/>
      <c r="E128" s="16"/>
      <c r="F128" s="16"/>
      <c r="G128" s="17">
        <f ca="1">G127</f>
        <v>0</v>
      </c>
      <c r="H128" s="17">
        <f ca="1">H127</f>
        <v>0</v>
      </c>
      <c r="I128" s="17">
        <f ca="1">I127</f>
        <v>0</v>
      </c>
      <c r="J128" s="17">
        <f ca="1">J127</f>
        <v>0</v>
      </c>
      <c r="K128" s="16"/>
      <c r="L128" s="16"/>
    </row>
    <row r="129" ht="10.95" customHeight="true" customFormat="true" s="9">
      <c r="A129" s="16" t="s">
        <v>24</v>
      </c>
      <c r="B129" s="16"/>
      <c r="C129" s="16"/>
      <c r="D129" s="16"/>
      <c r="E129" s="16"/>
      <c r="F129" s="16"/>
      <c r="G129" s="17">
        <v>3300.0000</v>
      </c>
      <c r="H129" s="17">
        <v>0</v>
      </c>
      <c r="I129" s="17">
        <v>0</v>
      </c>
      <c r="J129" s="17">
        <v>0</v>
      </c>
      <c r="K129" s="16"/>
      <c r="L129" s="16"/>
    </row>
    <row r="130" ht="10.95" customHeight="true" customFormat="true" s="9">
      <c r="A130" s="10" t="s">
        <v>25</v>
      </c>
      <c r="B130" s="10"/>
      <c r="C130" s="10"/>
      <c r="D130" s="10"/>
      <c r="E130" s="10"/>
      <c r="F130" s="10"/>
      <c r="G130" s="11">
        <v>3300.0000</v>
      </c>
      <c r="H130" s="11">
        <v>0</v>
      </c>
      <c r="I130" s="11">
        <f ca="1">I127</f>
        <v>0</v>
      </c>
      <c r="J130" s="11">
        <v>0</v>
      </c>
      <c r="K130" s="10"/>
      <c r="L130" s="10"/>
    </row>
    <row r="131" ht="13.35" customHeight="true"/>
    <row r="132" ht="12.1" customHeight="true" customFormat="true" s="5">
      <c r="A132" s="8" t="s">
        <v>141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</row>
    <row r="133" ht="10.95" customHeight="true" customFormat="true" s="9">
      <c r="A133" s="10" t="s">
        <v>16</v>
      </c>
      <c r="B133" s="10"/>
      <c r="C133" s="10"/>
      <c r="D133" s="10"/>
      <c r="E133" s="10"/>
      <c r="F133" s="10"/>
      <c r="G133" s="11">
        <v>0</v>
      </c>
      <c r="H133" s="11">
        <v>0</v>
      </c>
      <c r="I133" s="11">
        <f ca="1">(G133 - H133)</f>
        <v>0</v>
      </c>
      <c r="J133" s="11">
        <v>0</v>
      </c>
      <c r="K133" s="10"/>
      <c r="L133" s="10"/>
    </row>
    <row r="134" ht="10.95" customHeight="true" customFormat="true" s="9">
      <c r="A134" s="12">
        <v>45473</v>
      </c>
      <c r="B134" s="13" t="s">
        <v>142</v>
      </c>
      <c r="C134" s="13" t="s">
        <v>34</v>
      </c>
      <c r="D134" s="13" t="s">
        <v>19</v>
      </c>
      <c r="E134" s="13" t="s">
        <v>143</v>
      </c>
      <c r="F134" s="13" t="s">
        <v>144</v>
      </c>
      <c r="G134" s="14">
        <v>1381.4100</v>
      </c>
      <c r="H134" s="14">
        <v>0</v>
      </c>
      <c r="I134" s="14">
        <f ca="1">((I133 + G134) - H134)</f>
        <v>0</v>
      </c>
      <c r="J134" s="14">
        <v>0</v>
      </c>
      <c r="K134" s="15">
        <v>0</v>
      </c>
      <c r="L134" s="13" t="s">
        <v>30</v>
      </c>
    </row>
    <row r="135" ht="10.95" customHeight="true" customFormat="true" s="9">
      <c r="A135" s="16" t="s">
        <v>145</v>
      </c>
      <c r="B135" s="16"/>
      <c r="C135" s="16"/>
      <c r="D135" s="16"/>
      <c r="E135" s="16"/>
      <c r="F135" s="16"/>
      <c r="G135" s="17">
        <f ca="1">G134</f>
        <v>0</v>
      </c>
      <c r="H135" s="17">
        <f ca="1">H134</f>
        <v>0</v>
      </c>
      <c r="I135" s="17">
        <f ca="1">I134</f>
        <v>0</v>
      </c>
      <c r="J135" s="17">
        <f ca="1">J134</f>
        <v>0</v>
      </c>
      <c r="K135" s="16"/>
      <c r="L135" s="16"/>
    </row>
    <row r="136" ht="10.95" customHeight="true" customFormat="true" s="9">
      <c r="A136" s="16" t="s">
        <v>24</v>
      </c>
      <c r="B136" s="16"/>
      <c r="C136" s="16"/>
      <c r="D136" s="16"/>
      <c r="E136" s="16"/>
      <c r="F136" s="16"/>
      <c r="G136" s="17">
        <v>1381.4100</v>
      </c>
      <c r="H136" s="17">
        <v>0</v>
      </c>
      <c r="I136" s="17">
        <v>0</v>
      </c>
      <c r="J136" s="17">
        <v>0</v>
      </c>
      <c r="K136" s="16"/>
      <c r="L136" s="16"/>
    </row>
    <row r="137" ht="10.95" customHeight="true" customFormat="true" s="9">
      <c r="A137" s="10" t="s">
        <v>25</v>
      </c>
      <c r="B137" s="10"/>
      <c r="C137" s="10"/>
      <c r="D137" s="10"/>
      <c r="E137" s="10"/>
      <c r="F137" s="10"/>
      <c r="G137" s="11">
        <v>1381.4100</v>
      </c>
      <c r="H137" s="11">
        <v>0</v>
      </c>
      <c r="I137" s="11">
        <f ca="1">I134</f>
        <v>0</v>
      </c>
      <c r="J137" s="11">
        <v>0</v>
      </c>
      <c r="K137" s="10"/>
      <c r="L137" s="10"/>
    </row>
    <row r="138" ht="13.35" customHeight="true"/>
    <row r="139" ht="12.1" customHeight="true" customFormat="true" s="5">
      <c r="A139" s="8" t="s">
        <v>146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</row>
    <row r="140" ht="10.95" customHeight="true" customFormat="true" s="9">
      <c r="A140" s="10" t="s">
        <v>16</v>
      </c>
      <c r="B140" s="10"/>
      <c r="C140" s="10"/>
      <c r="D140" s="10"/>
      <c r="E140" s="10"/>
      <c r="F140" s="10"/>
      <c r="G140" s="11">
        <v>0</v>
      </c>
      <c r="H140" s="11">
        <v>0</v>
      </c>
      <c r="I140" s="11">
        <f ca="1">(G140 - H140)</f>
        <v>0</v>
      </c>
      <c r="J140" s="11">
        <v>0</v>
      </c>
      <c r="K140" s="10"/>
      <c r="L140" s="10"/>
    </row>
    <row r="141" ht="10.95" customHeight="true" customFormat="true" s="9">
      <c r="A141" s="12">
        <v>45473</v>
      </c>
      <c r="B141" s="13" t="s">
        <v>147</v>
      </c>
      <c r="C141" s="13" t="s">
        <v>34</v>
      </c>
      <c r="D141" s="13" t="s">
        <v>19</v>
      </c>
      <c r="E141" s="13" t="s">
        <v>148</v>
      </c>
      <c r="F141" s="13" t="s">
        <v>149</v>
      </c>
      <c r="G141" s="14">
        <v>24550.9400</v>
      </c>
      <c r="H141" s="14">
        <v>0</v>
      </c>
      <c r="I141" s="14">
        <f ca="1">((I140 + G141) - H141)</f>
        <v>0</v>
      </c>
      <c r="J141" s="14">
        <v>0</v>
      </c>
      <c r="K141" s="15">
        <v>0</v>
      </c>
      <c r="L141" s="13" t="s">
        <v>30</v>
      </c>
    </row>
    <row r="142" ht="10.95" customHeight="true" customFormat="true" s="9">
      <c r="A142" s="16" t="s">
        <v>150</v>
      </c>
      <c r="B142" s="16"/>
      <c r="C142" s="16"/>
      <c r="D142" s="16"/>
      <c r="E142" s="16"/>
      <c r="F142" s="16"/>
      <c r="G142" s="17">
        <f ca="1">G141</f>
        <v>0</v>
      </c>
      <c r="H142" s="17">
        <f ca="1">H141</f>
        <v>0</v>
      </c>
      <c r="I142" s="17">
        <f ca="1">I141</f>
        <v>0</v>
      </c>
      <c r="J142" s="17">
        <f ca="1">J141</f>
        <v>0</v>
      </c>
      <c r="K142" s="16"/>
      <c r="L142" s="16"/>
    </row>
    <row r="143" ht="10.95" customHeight="true" customFormat="true" s="9">
      <c r="A143" s="16" t="s">
        <v>24</v>
      </c>
      <c r="B143" s="16"/>
      <c r="C143" s="16"/>
      <c r="D143" s="16"/>
      <c r="E143" s="16"/>
      <c r="F143" s="16"/>
      <c r="G143" s="17">
        <v>24550.9400</v>
      </c>
      <c r="H143" s="17">
        <v>0</v>
      </c>
      <c r="I143" s="17">
        <v>0</v>
      </c>
      <c r="J143" s="17">
        <v>0</v>
      </c>
      <c r="K143" s="16"/>
      <c r="L143" s="16"/>
    </row>
    <row r="144" ht="10.95" customHeight="true" customFormat="true" s="9">
      <c r="A144" s="10" t="s">
        <v>25</v>
      </c>
      <c r="B144" s="10"/>
      <c r="C144" s="10"/>
      <c r="D144" s="10"/>
      <c r="E144" s="10"/>
      <c r="F144" s="10"/>
      <c r="G144" s="11">
        <v>24550.9400</v>
      </c>
      <c r="H144" s="11">
        <v>0</v>
      </c>
      <c r="I144" s="11">
        <f ca="1">I141</f>
        <v>0</v>
      </c>
      <c r="J144" s="11">
        <v>0</v>
      </c>
      <c r="K144" s="10"/>
      <c r="L144" s="10"/>
    </row>
    <row r="145" ht="13.35" customHeight="true"/>
    <row r="146" ht="12.1" customHeight="true" customFormat="true" s="5">
      <c r="A146" s="8" t="s">
        <v>151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</row>
    <row r="147" ht="10.95" customHeight="true" customFormat="true" s="9">
      <c r="A147" s="10" t="s">
        <v>16</v>
      </c>
      <c r="B147" s="10"/>
      <c r="C147" s="10"/>
      <c r="D147" s="10"/>
      <c r="E147" s="10"/>
      <c r="F147" s="10"/>
      <c r="G147" s="11">
        <v>0</v>
      </c>
      <c r="H147" s="11">
        <v>0</v>
      </c>
      <c r="I147" s="11">
        <f ca="1">(G147 - H147)</f>
        <v>0</v>
      </c>
      <c r="J147" s="11">
        <v>0</v>
      </c>
      <c r="K147" s="10"/>
      <c r="L147" s="10"/>
    </row>
    <row r="148" ht="10.95" customHeight="true" customFormat="true" s="9">
      <c r="A148" s="12">
        <v>45473</v>
      </c>
      <c r="B148" s="13" t="s">
        <v>152</v>
      </c>
      <c r="C148" s="13" t="s">
        <v>34</v>
      </c>
      <c r="D148" s="13" t="s">
        <v>19</v>
      </c>
      <c r="E148" s="13" t="s">
        <v>153</v>
      </c>
      <c r="F148" s="13" t="s">
        <v>154</v>
      </c>
      <c r="G148" s="14">
        <v>30000.0000</v>
      </c>
      <c r="H148" s="14">
        <v>0</v>
      </c>
      <c r="I148" s="14">
        <f ca="1">((I147 + G148) - H148)</f>
        <v>0</v>
      </c>
      <c r="J148" s="14">
        <v>0</v>
      </c>
      <c r="K148" s="15">
        <v>0</v>
      </c>
      <c r="L148" s="13" t="s">
        <v>30</v>
      </c>
    </row>
    <row r="149" ht="10.95" customHeight="true" customFormat="true" s="9">
      <c r="A149" s="18">
        <v>45473</v>
      </c>
      <c r="B149" s="19" t="s">
        <v>152</v>
      </c>
      <c r="C149" s="19" t="s">
        <v>34</v>
      </c>
      <c r="D149" s="19" t="s">
        <v>19</v>
      </c>
      <c r="E149" s="19" t="s">
        <v>155</v>
      </c>
      <c r="F149" s="19" t="s">
        <v>156</v>
      </c>
      <c r="G149" s="20">
        <v>0</v>
      </c>
      <c r="H149" s="20">
        <v>30000.0000</v>
      </c>
      <c r="I149" s="20">
        <f ca="1">((I148 + G149) - H149)</f>
        <v>0</v>
      </c>
      <c r="J149" s="20">
        <v>0</v>
      </c>
      <c r="K149" s="21">
        <v>0</v>
      </c>
      <c r="L149" s="19" t="s">
        <v>30</v>
      </c>
    </row>
    <row r="150" ht="10.95" customHeight="true" customFormat="true" s="9">
      <c r="A150" s="18">
        <v>45473</v>
      </c>
      <c r="B150" s="19" t="s">
        <v>152</v>
      </c>
      <c r="C150" s="19" t="s">
        <v>34</v>
      </c>
      <c r="D150" s="19" t="s">
        <v>19</v>
      </c>
      <c r="E150" s="19" t="s">
        <v>157</v>
      </c>
      <c r="F150" s="19" t="s">
        <v>156</v>
      </c>
      <c r="G150" s="20">
        <v>38800.0000</v>
      </c>
      <c r="H150" s="20">
        <v>0</v>
      </c>
      <c r="I150" s="20">
        <f ca="1">((I149 + G150) - H150)</f>
        <v>0</v>
      </c>
      <c r="J150" s="20">
        <v>0</v>
      </c>
      <c r="K150" s="21">
        <v>0</v>
      </c>
      <c r="L150" s="19" t="s">
        <v>30</v>
      </c>
    </row>
    <row r="151" ht="10.95" customHeight="true" customFormat="true" s="9">
      <c r="A151" s="16" t="s">
        <v>158</v>
      </c>
      <c r="B151" s="16"/>
      <c r="C151" s="16"/>
      <c r="D151" s="16"/>
      <c r="E151" s="16"/>
      <c r="F151" s="16"/>
      <c r="G151" s="17">
        <f ca="1">SUM(G148:G150)</f>
        <v>0</v>
      </c>
      <c r="H151" s="17">
        <f ca="1">SUM(H148:H150)</f>
        <v>0</v>
      </c>
      <c r="I151" s="17">
        <f ca="1">I150</f>
        <v>0</v>
      </c>
      <c r="J151" s="17">
        <f ca="1">SUM(J148:J150)</f>
        <v>0</v>
      </c>
      <c r="K151" s="16"/>
      <c r="L151" s="16"/>
    </row>
    <row r="152" ht="10.95" customHeight="true" customFormat="true" s="9">
      <c r="A152" s="16" t="s">
        <v>24</v>
      </c>
      <c r="B152" s="16"/>
      <c r="C152" s="16"/>
      <c r="D152" s="16"/>
      <c r="E152" s="16"/>
      <c r="F152" s="16"/>
      <c r="G152" s="17">
        <v>38800.0000</v>
      </c>
      <c r="H152" s="17">
        <v>0</v>
      </c>
      <c r="I152" s="17">
        <v>0</v>
      </c>
      <c r="J152" s="17">
        <v>0</v>
      </c>
      <c r="K152" s="16"/>
      <c r="L152" s="16"/>
    </row>
    <row r="153" ht="10.95" customHeight="true" customFormat="true" s="9">
      <c r="A153" s="10" t="s">
        <v>25</v>
      </c>
      <c r="B153" s="10"/>
      <c r="C153" s="10"/>
      <c r="D153" s="10"/>
      <c r="E153" s="10"/>
      <c r="F153" s="10"/>
      <c r="G153" s="11">
        <v>38800.0000</v>
      </c>
      <c r="H153" s="11">
        <v>0</v>
      </c>
      <c r="I153" s="11">
        <f ca="1">I150</f>
        <v>0</v>
      </c>
      <c r="J153" s="11">
        <v>0</v>
      </c>
      <c r="K153" s="10"/>
      <c r="L153" s="10"/>
    </row>
    <row r="154" ht="13.35" customHeight="true"/>
    <row r="155" ht="12.1" customHeight="true" customFormat="true" s="5">
      <c r="A155" s="8" t="s">
        <v>159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</row>
    <row r="156" ht="10.95" customHeight="true" customFormat="true" s="9">
      <c r="A156" s="10" t="s">
        <v>16</v>
      </c>
      <c r="B156" s="10"/>
      <c r="C156" s="10"/>
      <c r="D156" s="10"/>
      <c r="E156" s="10"/>
      <c r="F156" s="10"/>
      <c r="G156" s="11">
        <v>0</v>
      </c>
      <c r="H156" s="11">
        <v>0</v>
      </c>
      <c r="I156" s="11">
        <f ca="1">(G156 - H156)</f>
        <v>0</v>
      </c>
      <c r="J156" s="11">
        <v>0</v>
      </c>
      <c r="K156" s="10"/>
      <c r="L156" s="10"/>
    </row>
    <row r="157" ht="10.95" customHeight="true" customFormat="true" s="9">
      <c r="A157" s="12">
        <v>45473</v>
      </c>
      <c r="B157" s="13" t="s">
        <v>160</v>
      </c>
      <c r="C157" s="13" t="s">
        <v>34</v>
      </c>
      <c r="D157" s="13" t="s">
        <v>19</v>
      </c>
      <c r="E157" s="13" t="s">
        <v>161</v>
      </c>
      <c r="F157" s="13" t="s">
        <v>162</v>
      </c>
      <c r="G157" s="14">
        <v>15531.8600</v>
      </c>
      <c r="H157" s="14">
        <v>0</v>
      </c>
      <c r="I157" s="14">
        <f ca="1">((I156 + G157) - H157)</f>
        <v>0</v>
      </c>
      <c r="J157" s="14">
        <v>0</v>
      </c>
      <c r="K157" s="15">
        <v>0</v>
      </c>
      <c r="L157" s="13" t="s">
        <v>30</v>
      </c>
    </row>
    <row r="158" ht="10.95" customHeight="true" customFormat="true" s="9">
      <c r="A158" s="16" t="s">
        <v>163</v>
      </c>
      <c r="B158" s="16"/>
      <c r="C158" s="16"/>
      <c r="D158" s="16"/>
      <c r="E158" s="16"/>
      <c r="F158" s="16"/>
      <c r="G158" s="17">
        <f ca="1">G157</f>
        <v>0</v>
      </c>
      <c r="H158" s="17">
        <f ca="1">H157</f>
        <v>0</v>
      </c>
      <c r="I158" s="17">
        <f ca="1">I157</f>
        <v>0</v>
      </c>
      <c r="J158" s="17">
        <f ca="1">J157</f>
        <v>0</v>
      </c>
      <c r="K158" s="16"/>
      <c r="L158" s="16"/>
    </row>
    <row r="159" ht="10.95" customHeight="true" customFormat="true" s="9">
      <c r="A159" s="16" t="s">
        <v>24</v>
      </c>
      <c r="B159" s="16"/>
      <c r="C159" s="16"/>
      <c r="D159" s="16"/>
      <c r="E159" s="16"/>
      <c r="F159" s="16"/>
      <c r="G159" s="17">
        <v>15531.8600</v>
      </c>
      <c r="H159" s="17">
        <v>0</v>
      </c>
      <c r="I159" s="17">
        <v>0</v>
      </c>
      <c r="J159" s="17">
        <v>0</v>
      </c>
      <c r="K159" s="16"/>
      <c r="L159" s="16"/>
    </row>
    <row r="160" ht="10.95" customHeight="true" customFormat="true" s="9">
      <c r="A160" s="10" t="s">
        <v>25</v>
      </c>
      <c r="B160" s="10"/>
      <c r="C160" s="10"/>
      <c r="D160" s="10"/>
      <c r="E160" s="10"/>
      <c r="F160" s="10"/>
      <c r="G160" s="11">
        <v>15531.8600</v>
      </c>
      <c r="H160" s="11">
        <v>0</v>
      </c>
      <c r="I160" s="11">
        <f ca="1">I157</f>
        <v>0</v>
      </c>
      <c r="J160" s="11">
        <v>0</v>
      </c>
      <c r="K160" s="10"/>
      <c r="L160" s="10"/>
    </row>
    <row r="161" ht="13.35" customHeight="true"/>
    <row r="162" ht="12.1" customHeight="true" customFormat="true" s="5">
      <c r="A162" s="8" t="s">
        <v>164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</row>
    <row r="163" ht="10.95" customHeight="true" customFormat="true" s="9">
      <c r="A163" s="10" t="s">
        <v>16</v>
      </c>
      <c r="B163" s="10"/>
      <c r="C163" s="10"/>
      <c r="D163" s="10"/>
      <c r="E163" s="10"/>
      <c r="F163" s="10"/>
      <c r="G163" s="11">
        <v>0</v>
      </c>
      <c r="H163" s="11">
        <v>0</v>
      </c>
      <c r="I163" s="11">
        <f ca="1">(G163 - H163)</f>
        <v>0</v>
      </c>
      <c r="J163" s="11">
        <v>0</v>
      </c>
      <c r="K163" s="10"/>
      <c r="L163" s="10"/>
    </row>
    <row r="164" ht="10.95" customHeight="true" customFormat="true" s="9">
      <c r="A164" s="12">
        <v>45473</v>
      </c>
      <c r="B164" s="13" t="s">
        <v>165</v>
      </c>
      <c r="C164" s="13" t="s">
        <v>34</v>
      </c>
      <c r="D164" s="13" t="s">
        <v>19</v>
      </c>
      <c r="E164" s="13" t="s">
        <v>166</v>
      </c>
      <c r="F164" s="13" t="s">
        <v>167</v>
      </c>
      <c r="G164" s="14">
        <v>62404.6800</v>
      </c>
      <c r="H164" s="14">
        <v>0</v>
      </c>
      <c r="I164" s="14">
        <f ca="1">((I163 + G164) - H164)</f>
        <v>0</v>
      </c>
      <c r="J164" s="14">
        <v>0</v>
      </c>
      <c r="K164" s="15">
        <v>0</v>
      </c>
      <c r="L164" s="13" t="s">
        <v>30</v>
      </c>
    </row>
    <row r="165" ht="10.95" customHeight="true" customFormat="true" s="9">
      <c r="A165" s="16" t="s">
        <v>168</v>
      </c>
      <c r="B165" s="16"/>
      <c r="C165" s="16"/>
      <c r="D165" s="16"/>
      <c r="E165" s="16"/>
      <c r="F165" s="16"/>
      <c r="G165" s="17">
        <f ca="1">G164</f>
        <v>0</v>
      </c>
      <c r="H165" s="17">
        <f ca="1">H164</f>
        <v>0</v>
      </c>
      <c r="I165" s="17">
        <f ca="1">I164</f>
        <v>0</v>
      </c>
      <c r="J165" s="17">
        <f ca="1">J164</f>
        <v>0</v>
      </c>
      <c r="K165" s="16"/>
      <c r="L165" s="16"/>
    </row>
    <row r="166" ht="10.95" customHeight="true" customFormat="true" s="9">
      <c r="A166" s="16" t="s">
        <v>24</v>
      </c>
      <c r="B166" s="16"/>
      <c r="C166" s="16"/>
      <c r="D166" s="16"/>
      <c r="E166" s="16"/>
      <c r="F166" s="16"/>
      <c r="G166" s="17">
        <v>62404.6800</v>
      </c>
      <c r="H166" s="17">
        <v>0</v>
      </c>
      <c r="I166" s="17">
        <v>0</v>
      </c>
      <c r="J166" s="17">
        <v>0</v>
      </c>
      <c r="K166" s="16"/>
      <c r="L166" s="16"/>
    </row>
    <row r="167" ht="10.95" customHeight="true" customFormat="true" s="9">
      <c r="A167" s="10" t="s">
        <v>25</v>
      </c>
      <c r="B167" s="10"/>
      <c r="C167" s="10"/>
      <c r="D167" s="10"/>
      <c r="E167" s="10"/>
      <c r="F167" s="10"/>
      <c r="G167" s="11">
        <v>62404.6800</v>
      </c>
      <c r="H167" s="11">
        <v>0</v>
      </c>
      <c r="I167" s="11">
        <f ca="1">I164</f>
        <v>0</v>
      </c>
      <c r="J167" s="11">
        <v>0</v>
      </c>
      <c r="K167" s="10"/>
      <c r="L167" s="10"/>
    </row>
    <row r="168" ht="13.35" customHeight="true"/>
    <row r="169" ht="12.1" customHeight="true" customFormat="true" s="5">
      <c r="A169" s="8" t="s">
        <v>169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</row>
    <row r="170" ht="10.95" customHeight="true" customFormat="true" s="9">
      <c r="A170" s="10" t="s">
        <v>16</v>
      </c>
      <c r="B170" s="10"/>
      <c r="C170" s="10"/>
      <c r="D170" s="10"/>
      <c r="E170" s="10"/>
      <c r="F170" s="10"/>
      <c r="G170" s="11">
        <v>0</v>
      </c>
      <c r="H170" s="11">
        <v>1036335.5900</v>
      </c>
      <c r="I170" s="11">
        <f ca="1">(G170 - H170)</f>
        <v>0</v>
      </c>
      <c r="J170" s="11">
        <v>0</v>
      </c>
      <c r="K170" s="10"/>
      <c r="L170" s="10"/>
    </row>
    <row r="171" ht="10.95" customHeight="true" customFormat="true" s="9">
      <c r="A171" s="12">
        <v>45473</v>
      </c>
      <c r="B171" s="13" t="s">
        <v>170</v>
      </c>
      <c r="C171" s="13" t="s">
        <v>171</v>
      </c>
      <c r="D171" s="13" t="s">
        <v>19</v>
      </c>
      <c r="E171" s="13" t="s">
        <v>172</v>
      </c>
      <c r="F171" s="13" t="s">
        <v>173</v>
      </c>
      <c r="G171" s="14">
        <v>751838.4000</v>
      </c>
      <c r="H171" s="14">
        <v>0</v>
      </c>
      <c r="I171" s="14">
        <f ca="1">((I170 + G171) - H171)</f>
        <v>0</v>
      </c>
      <c r="J171" s="14">
        <v>0</v>
      </c>
      <c r="K171" s="15">
        <v>0</v>
      </c>
      <c r="L171" s="13" t="s">
        <v>30</v>
      </c>
    </row>
    <row r="172" ht="10.95" customHeight="true" customFormat="true" s="9">
      <c r="A172" s="18">
        <v>45473</v>
      </c>
      <c r="B172" s="19" t="s">
        <v>170</v>
      </c>
      <c r="C172" s="19" t="s">
        <v>171</v>
      </c>
      <c r="D172" s="19" t="s">
        <v>19</v>
      </c>
      <c r="E172" s="19" t="s">
        <v>172</v>
      </c>
      <c r="F172" s="19" t="s">
        <v>173</v>
      </c>
      <c r="G172" s="20">
        <v>147370.0700</v>
      </c>
      <c r="H172" s="20">
        <v>0</v>
      </c>
      <c r="I172" s="20">
        <f ca="1">((I171 + G172) - H172)</f>
        <v>0</v>
      </c>
      <c r="J172" s="20">
        <v>0</v>
      </c>
      <c r="K172" s="21">
        <v>0</v>
      </c>
      <c r="L172" s="19" t="s">
        <v>30</v>
      </c>
    </row>
    <row r="173" ht="10.95" customHeight="true" customFormat="true" s="9">
      <c r="A173" s="18">
        <v>45473</v>
      </c>
      <c r="B173" s="19" t="s">
        <v>170</v>
      </c>
      <c r="C173" s="19" t="s">
        <v>171</v>
      </c>
      <c r="D173" s="19" t="s">
        <v>19</v>
      </c>
      <c r="E173" s="19" t="s">
        <v>172</v>
      </c>
      <c r="F173" s="19" t="s">
        <v>173</v>
      </c>
      <c r="G173" s="20">
        <v>0</v>
      </c>
      <c r="H173" s="20">
        <v>120724.1400</v>
      </c>
      <c r="I173" s="20">
        <f ca="1">((I172 + G173) - H173)</f>
        <v>0</v>
      </c>
      <c r="J173" s="20">
        <v>0</v>
      </c>
      <c r="K173" s="21">
        <v>0</v>
      </c>
      <c r="L173" s="19" t="s">
        <v>30</v>
      </c>
    </row>
    <row r="174" ht="10.95" customHeight="true" customFormat="true" s="9">
      <c r="A174" s="16" t="s">
        <v>174</v>
      </c>
      <c r="B174" s="16"/>
      <c r="C174" s="16"/>
      <c r="D174" s="16"/>
      <c r="E174" s="16"/>
      <c r="F174" s="16"/>
      <c r="G174" s="17">
        <f ca="1">SUM(G171:G173)</f>
        <v>0</v>
      </c>
      <c r="H174" s="17">
        <f ca="1">SUM(H171:H173)</f>
        <v>0</v>
      </c>
      <c r="I174" s="17">
        <f ca="1">I173</f>
        <v>0</v>
      </c>
      <c r="J174" s="17">
        <f ca="1">SUM(J171:J173)</f>
        <v>0</v>
      </c>
      <c r="K174" s="16"/>
      <c r="L174" s="16"/>
    </row>
    <row r="175" ht="10.95" customHeight="true" customFormat="true" s="9">
      <c r="A175" s="16" t="s">
        <v>24</v>
      </c>
      <c r="B175" s="16"/>
      <c r="C175" s="16"/>
      <c r="D175" s="16"/>
      <c r="E175" s="16"/>
      <c r="F175" s="16"/>
      <c r="G175" s="17">
        <v>778484.3300</v>
      </c>
      <c r="H175" s="17">
        <v>0</v>
      </c>
      <c r="I175" s="17">
        <v>0</v>
      </c>
      <c r="J175" s="17">
        <v>0</v>
      </c>
      <c r="K175" s="16"/>
      <c r="L175" s="16"/>
    </row>
    <row r="176" ht="10.95" customHeight="true" customFormat="true" s="9">
      <c r="A176" s="10" t="s">
        <v>25</v>
      </c>
      <c r="B176" s="10"/>
      <c r="C176" s="10"/>
      <c r="D176" s="10"/>
      <c r="E176" s="10"/>
      <c r="F176" s="10"/>
      <c r="G176" s="11">
        <v>0</v>
      </c>
      <c r="H176" s="11">
        <v>257851.2600</v>
      </c>
      <c r="I176" s="11">
        <f ca="1">I173</f>
        <v>0</v>
      </c>
      <c r="J176" s="11">
        <v>0</v>
      </c>
      <c r="K176" s="10"/>
      <c r="L176" s="10"/>
    </row>
    <row r="177" ht="13.35" customHeight="true"/>
    <row r="178" ht="12.1" customHeight="true" customFormat="true" s="5">
      <c r="A178" s="8" t="s">
        <v>175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</row>
    <row r="179" ht="10.95" customHeight="true" customFormat="true" s="9">
      <c r="A179" s="10" t="s">
        <v>16</v>
      </c>
      <c r="B179" s="10"/>
      <c r="C179" s="10"/>
      <c r="D179" s="10"/>
      <c r="E179" s="10"/>
      <c r="F179" s="10"/>
      <c r="G179" s="11">
        <v>0</v>
      </c>
      <c r="H179" s="11">
        <v>120724.1400</v>
      </c>
      <c r="I179" s="11">
        <f ca="1">(G179 - H179)</f>
        <v>0</v>
      </c>
      <c r="J179" s="11">
        <v>0</v>
      </c>
      <c r="K179" s="10"/>
      <c r="L179" s="10"/>
    </row>
    <row r="180" ht="10.95" customHeight="true" customFormat="true" s="9">
      <c r="A180" s="12">
        <v>45173</v>
      </c>
      <c r="B180" s="13" t="s">
        <v>176</v>
      </c>
      <c r="C180" s="13" t="s">
        <v>171</v>
      </c>
      <c r="D180" s="13" t="s">
        <v>19</v>
      </c>
      <c r="E180" s="13" t="s">
        <v>177</v>
      </c>
      <c r="F180" s="13" t="s">
        <v>178</v>
      </c>
      <c r="G180" s="14">
        <v>0</v>
      </c>
      <c r="H180" s="14">
        <v>128192.8600</v>
      </c>
      <c r="I180" s="14">
        <f ca="1">((I179 + G180) - H180)</f>
        <v>0</v>
      </c>
      <c r="J180" s="14">
        <v>0</v>
      </c>
      <c r="K180" s="15">
        <v>0</v>
      </c>
      <c r="L180" s="13" t="s">
        <v>30</v>
      </c>
    </row>
    <row r="181" ht="10.95" customHeight="true" customFormat="true" s="9">
      <c r="A181" s="18">
        <v>45473</v>
      </c>
      <c r="B181" s="19" t="s">
        <v>176</v>
      </c>
      <c r="C181" s="19" t="s">
        <v>171</v>
      </c>
      <c r="D181" s="19" t="s">
        <v>19</v>
      </c>
      <c r="E181" s="19" t="s">
        <v>172</v>
      </c>
      <c r="F181" s="19" t="s">
        <v>173</v>
      </c>
      <c r="G181" s="20">
        <v>120724.1400</v>
      </c>
      <c r="H181" s="20">
        <v>0</v>
      </c>
      <c r="I181" s="20">
        <f ca="1">((I180 + G181) - H181)</f>
        <v>0</v>
      </c>
      <c r="J181" s="20">
        <v>0</v>
      </c>
      <c r="K181" s="21">
        <v>0</v>
      </c>
      <c r="L181" s="19" t="s">
        <v>30</v>
      </c>
    </row>
    <row r="182" ht="10.95" customHeight="true" customFormat="true" s="9">
      <c r="A182" s="18">
        <v>45473</v>
      </c>
      <c r="B182" s="19" t="s">
        <v>176</v>
      </c>
      <c r="C182" s="19" t="s">
        <v>171</v>
      </c>
      <c r="D182" s="19" t="s">
        <v>19</v>
      </c>
      <c r="E182" s="19" t="s">
        <v>179</v>
      </c>
      <c r="F182" s="19" t="s">
        <v>180</v>
      </c>
      <c r="G182" s="20">
        <v>41056.3900</v>
      </c>
      <c r="H182" s="20">
        <v>0</v>
      </c>
      <c r="I182" s="20">
        <f ca="1">((I181 + G182) - H182)</f>
        <v>0</v>
      </c>
      <c r="J182" s="20">
        <v>0</v>
      </c>
      <c r="K182" s="21">
        <v>0</v>
      </c>
      <c r="L182" s="19" t="s">
        <v>30</v>
      </c>
    </row>
    <row r="183" ht="10.95" customHeight="true" customFormat="true" s="9">
      <c r="A183" s="16" t="s">
        <v>181</v>
      </c>
      <c r="B183" s="16"/>
      <c r="C183" s="16"/>
      <c r="D183" s="16"/>
      <c r="E183" s="16"/>
      <c r="F183" s="16"/>
      <c r="G183" s="17">
        <f ca="1">SUM(G180:G182)</f>
        <v>0</v>
      </c>
      <c r="H183" s="17">
        <f ca="1">SUM(H180:H182)</f>
        <v>0</v>
      </c>
      <c r="I183" s="17">
        <f ca="1">I182</f>
        <v>0</v>
      </c>
      <c r="J183" s="17">
        <f ca="1">SUM(J180:J182)</f>
        <v>0</v>
      </c>
      <c r="K183" s="16"/>
      <c r="L183" s="16"/>
    </row>
    <row r="184" ht="10.95" customHeight="true" customFormat="true" s="9">
      <c r="A184" s="16" t="s">
        <v>24</v>
      </c>
      <c r="B184" s="16"/>
      <c r="C184" s="16"/>
      <c r="D184" s="16"/>
      <c r="E184" s="16"/>
      <c r="F184" s="16"/>
      <c r="G184" s="17">
        <v>33587.6700</v>
      </c>
      <c r="H184" s="17">
        <v>0</v>
      </c>
      <c r="I184" s="17">
        <v>0</v>
      </c>
      <c r="J184" s="17">
        <v>0</v>
      </c>
      <c r="K184" s="16"/>
      <c r="L184" s="16"/>
    </row>
    <row r="185" ht="10.95" customHeight="true" customFormat="true" s="9">
      <c r="A185" s="10" t="s">
        <v>25</v>
      </c>
      <c r="B185" s="10"/>
      <c r="C185" s="10"/>
      <c r="D185" s="10"/>
      <c r="E185" s="10"/>
      <c r="F185" s="10"/>
      <c r="G185" s="11">
        <v>0</v>
      </c>
      <c r="H185" s="11">
        <v>87136.4700</v>
      </c>
      <c r="I185" s="11">
        <f ca="1">I182</f>
        <v>0</v>
      </c>
      <c r="J185" s="11">
        <v>0</v>
      </c>
      <c r="K185" s="10"/>
      <c r="L185" s="10"/>
    </row>
    <row r="186" ht="13.35" customHeight="true"/>
    <row r="187" ht="12.1" customHeight="true" customFormat="true" s="5">
      <c r="A187" s="8" t="s">
        <v>182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</row>
    <row r="188" ht="10.95" customHeight="true" customFormat="true" s="9">
      <c r="A188" s="10" t="s">
        <v>16</v>
      </c>
      <c r="B188" s="10"/>
      <c r="C188" s="10"/>
      <c r="D188" s="10"/>
      <c r="E188" s="10"/>
      <c r="F188" s="10"/>
      <c r="G188" s="11">
        <v>147370.0700</v>
      </c>
      <c r="H188" s="11">
        <v>0</v>
      </c>
      <c r="I188" s="11">
        <f ca="1">(G188 - H188)</f>
        <v>0</v>
      </c>
      <c r="J188" s="11">
        <v>0</v>
      </c>
      <c r="K188" s="10"/>
      <c r="L188" s="10"/>
    </row>
    <row r="189" ht="10.95" customHeight="true" customFormat="true" s="9">
      <c r="A189" s="12">
        <v>45473</v>
      </c>
      <c r="B189" s="13" t="s">
        <v>183</v>
      </c>
      <c r="C189" s="13" t="s">
        <v>171</v>
      </c>
      <c r="D189" s="13" t="s">
        <v>19</v>
      </c>
      <c r="E189" s="13" t="s">
        <v>172</v>
      </c>
      <c r="F189" s="13" t="s">
        <v>173</v>
      </c>
      <c r="G189" s="14">
        <v>0</v>
      </c>
      <c r="H189" s="14">
        <v>147370.0700</v>
      </c>
      <c r="I189" s="14">
        <f ca="1">((I188 + G189) - H189)</f>
        <v>0</v>
      </c>
      <c r="J189" s="14">
        <v>0</v>
      </c>
      <c r="K189" s="15">
        <v>0</v>
      </c>
      <c r="L189" s="13" t="s">
        <v>30</v>
      </c>
    </row>
    <row r="190" ht="10.95" customHeight="true" customFormat="true" s="9">
      <c r="A190" s="18">
        <v>45473</v>
      </c>
      <c r="B190" s="19" t="s">
        <v>183</v>
      </c>
      <c r="C190" s="19" t="s">
        <v>171</v>
      </c>
      <c r="D190" s="19" t="s">
        <v>19</v>
      </c>
      <c r="E190" s="19" t="s">
        <v>166</v>
      </c>
      <c r="F190" s="19" t="s">
        <v>167</v>
      </c>
      <c r="G190" s="20">
        <v>0</v>
      </c>
      <c r="H190" s="20">
        <v>31202.3400</v>
      </c>
      <c r="I190" s="20">
        <f ca="1">((I189 + G190) - H190)</f>
        <v>0</v>
      </c>
      <c r="J190" s="20">
        <v>0</v>
      </c>
      <c r="K190" s="21">
        <v>0</v>
      </c>
      <c r="L190" s="19" t="s">
        <v>30</v>
      </c>
    </row>
    <row r="191" ht="10.95" customHeight="true" customFormat="true" s="9">
      <c r="A191" s="16" t="s">
        <v>184</v>
      </c>
      <c r="B191" s="16"/>
      <c r="C191" s="16"/>
      <c r="D191" s="16"/>
      <c r="E191" s="16"/>
      <c r="F191" s="16"/>
      <c r="G191" s="17">
        <f ca="1">SUM(G189:G190)</f>
        <v>0</v>
      </c>
      <c r="H191" s="17">
        <f ca="1">SUM(H189:H190)</f>
        <v>0</v>
      </c>
      <c r="I191" s="17">
        <f ca="1">I190</f>
        <v>0</v>
      </c>
      <c r="J191" s="17">
        <f ca="1">SUM(J189:J190)</f>
        <v>0</v>
      </c>
      <c r="K191" s="16"/>
      <c r="L191" s="16"/>
    </row>
    <row r="192" ht="10.95" customHeight="true" customFormat="true" s="9">
      <c r="A192" s="16" t="s">
        <v>24</v>
      </c>
      <c r="B192" s="16"/>
      <c r="C192" s="16"/>
      <c r="D192" s="16"/>
      <c r="E192" s="16"/>
      <c r="F192" s="16"/>
      <c r="G192" s="17">
        <v>0</v>
      </c>
      <c r="H192" s="17">
        <v>178572.4100</v>
      </c>
      <c r="I192" s="17">
        <v>0</v>
      </c>
      <c r="J192" s="17">
        <v>0</v>
      </c>
      <c r="K192" s="16"/>
      <c r="L192" s="16"/>
    </row>
    <row r="193" ht="10.95" customHeight="true" customFormat="true" s="9">
      <c r="A193" s="10" t="s">
        <v>25</v>
      </c>
      <c r="B193" s="10"/>
      <c r="C193" s="10"/>
      <c r="D193" s="10"/>
      <c r="E193" s="10"/>
      <c r="F193" s="10"/>
      <c r="G193" s="11">
        <v>0</v>
      </c>
      <c r="H193" s="11">
        <v>31202.3400</v>
      </c>
      <c r="I193" s="11">
        <f ca="1">I190</f>
        <v>0</v>
      </c>
      <c r="J193" s="11">
        <v>0</v>
      </c>
      <c r="K193" s="10"/>
      <c r="L193" s="10"/>
    </row>
    <row r="194" ht="13.35" customHeight="true"/>
    <row r="195" ht="12.1" customHeight="true" customFormat="true" s="5">
      <c r="A195" s="8" t="s">
        <v>185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</row>
    <row r="196" ht="10.95" customHeight="true" customFormat="true" s="9">
      <c r="A196" s="10" t="s">
        <v>16</v>
      </c>
      <c r="B196" s="10"/>
      <c r="C196" s="10"/>
      <c r="D196" s="10"/>
      <c r="E196" s="10"/>
      <c r="F196" s="10"/>
      <c r="G196" s="11">
        <v>0</v>
      </c>
      <c r="H196" s="11">
        <v>1036333.6100</v>
      </c>
      <c r="I196" s="11">
        <f ca="1">(G196 - H196)</f>
        <v>0</v>
      </c>
      <c r="J196" s="11">
        <v>0</v>
      </c>
      <c r="K196" s="10"/>
      <c r="L196" s="10"/>
    </row>
    <row r="197" ht="10.95" customHeight="true" customFormat="true" s="9">
      <c r="A197" s="12">
        <v>45473</v>
      </c>
      <c r="B197" s="13" t="s">
        <v>186</v>
      </c>
      <c r="C197" s="13" t="s">
        <v>171</v>
      </c>
      <c r="D197" s="13" t="s">
        <v>19</v>
      </c>
      <c r="E197" s="13" t="s">
        <v>172</v>
      </c>
      <c r="F197" s="13" t="s">
        <v>173</v>
      </c>
      <c r="G197" s="14">
        <v>751838.3800</v>
      </c>
      <c r="H197" s="14">
        <v>0</v>
      </c>
      <c r="I197" s="14">
        <f ca="1">((I196 + G197) - H197)</f>
        <v>0</v>
      </c>
      <c r="J197" s="14">
        <v>0</v>
      </c>
      <c r="K197" s="15">
        <v>0</v>
      </c>
      <c r="L197" s="13" t="s">
        <v>30</v>
      </c>
    </row>
    <row r="198" ht="10.95" customHeight="true" customFormat="true" s="9">
      <c r="A198" s="18">
        <v>45473</v>
      </c>
      <c r="B198" s="19" t="s">
        <v>186</v>
      </c>
      <c r="C198" s="19" t="s">
        <v>171</v>
      </c>
      <c r="D198" s="19" t="s">
        <v>19</v>
      </c>
      <c r="E198" s="19" t="s">
        <v>172</v>
      </c>
      <c r="F198" s="19" t="s">
        <v>173</v>
      </c>
      <c r="G198" s="20">
        <v>147370.0800</v>
      </c>
      <c r="H198" s="20">
        <v>0</v>
      </c>
      <c r="I198" s="20">
        <f ca="1">((I197 + G198) - H198)</f>
        <v>0</v>
      </c>
      <c r="J198" s="20">
        <v>0</v>
      </c>
      <c r="K198" s="21">
        <v>0</v>
      </c>
      <c r="L198" s="19" t="s">
        <v>30</v>
      </c>
    </row>
    <row r="199" ht="10.95" customHeight="true" customFormat="true" s="9">
      <c r="A199" s="18">
        <v>45473</v>
      </c>
      <c r="B199" s="19" t="s">
        <v>186</v>
      </c>
      <c r="C199" s="19" t="s">
        <v>171</v>
      </c>
      <c r="D199" s="19" t="s">
        <v>19</v>
      </c>
      <c r="E199" s="19" t="s">
        <v>172</v>
      </c>
      <c r="F199" s="19" t="s">
        <v>173</v>
      </c>
      <c r="G199" s="20">
        <v>0</v>
      </c>
      <c r="H199" s="20">
        <v>120724.1300</v>
      </c>
      <c r="I199" s="20">
        <f ca="1">((I198 + G199) - H199)</f>
        <v>0</v>
      </c>
      <c r="J199" s="20">
        <v>0</v>
      </c>
      <c r="K199" s="21">
        <v>0</v>
      </c>
      <c r="L199" s="19" t="s">
        <v>30</v>
      </c>
    </row>
    <row r="200" ht="10.95" customHeight="true" customFormat="true" s="9">
      <c r="A200" s="16" t="s">
        <v>187</v>
      </c>
      <c r="B200" s="16"/>
      <c r="C200" s="16"/>
      <c r="D200" s="16"/>
      <c r="E200" s="16"/>
      <c r="F200" s="16"/>
      <c r="G200" s="17">
        <f ca="1">SUM(G197:G199)</f>
        <v>0</v>
      </c>
      <c r="H200" s="17">
        <f ca="1">SUM(H197:H199)</f>
        <v>0</v>
      </c>
      <c r="I200" s="17">
        <f ca="1">I199</f>
        <v>0</v>
      </c>
      <c r="J200" s="17">
        <f ca="1">SUM(J197:J199)</f>
        <v>0</v>
      </c>
      <c r="K200" s="16"/>
      <c r="L200" s="16"/>
    </row>
    <row r="201" ht="10.95" customHeight="true" customFormat="true" s="9">
      <c r="A201" s="16" t="s">
        <v>24</v>
      </c>
      <c r="B201" s="16"/>
      <c r="C201" s="16"/>
      <c r="D201" s="16"/>
      <c r="E201" s="16"/>
      <c r="F201" s="16"/>
      <c r="G201" s="17">
        <v>778484.3300</v>
      </c>
      <c r="H201" s="17">
        <v>0</v>
      </c>
      <c r="I201" s="17">
        <v>0</v>
      </c>
      <c r="J201" s="17">
        <v>0</v>
      </c>
      <c r="K201" s="16"/>
      <c r="L201" s="16"/>
    </row>
    <row r="202" ht="10.95" customHeight="true" customFormat="true" s="9">
      <c r="A202" s="10" t="s">
        <v>25</v>
      </c>
      <c r="B202" s="10"/>
      <c r="C202" s="10"/>
      <c r="D202" s="10"/>
      <c r="E202" s="10"/>
      <c r="F202" s="10"/>
      <c r="G202" s="11">
        <v>0</v>
      </c>
      <c r="H202" s="11">
        <v>257849.2800</v>
      </c>
      <c r="I202" s="11">
        <f ca="1">I199</f>
        <v>0</v>
      </c>
      <c r="J202" s="11">
        <v>0</v>
      </c>
      <c r="K202" s="10"/>
      <c r="L202" s="10"/>
    </row>
    <row r="203" ht="13.35" customHeight="true"/>
    <row r="204" ht="12.1" customHeight="true" customFormat="true" s="5">
      <c r="A204" s="8" t="s">
        <v>188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</row>
    <row r="205" ht="10.95" customHeight="true" customFormat="true" s="9">
      <c r="A205" s="10" t="s">
        <v>16</v>
      </c>
      <c r="B205" s="10"/>
      <c r="C205" s="10"/>
      <c r="D205" s="10"/>
      <c r="E205" s="10"/>
      <c r="F205" s="10"/>
      <c r="G205" s="11">
        <v>0</v>
      </c>
      <c r="H205" s="11">
        <v>120724.1300</v>
      </c>
      <c r="I205" s="11">
        <f ca="1">(G205 - H205)</f>
        <v>0</v>
      </c>
      <c r="J205" s="11">
        <v>0</v>
      </c>
      <c r="K205" s="10"/>
      <c r="L205" s="10"/>
    </row>
    <row r="206" ht="10.95" customHeight="true" customFormat="true" s="9">
      <c r="A206" s="12">
        <v>45173</v>
      </c>
      <c r="B206" s="13" t="s">
        <v>189</v>
      </c>
      <c r="C206" s="13" t="s">
        <v>171</v>
      </c>
      <c r="D206" s="13" t="s">
        <v>19</v>
      </c>
      <c r="E206" s="13" t="s">
        <v>177</v>
      </c>
      <c r="F206" s="13" t="s">
        <v>178</v>
      </c>
      <c r="G206" s="14">
        <v>0</v>
      </c>
      <c r="H206" s="14">
        <v>128192.8500</v>
      </c>
      <c r="I206" s="14">
        <f ca="1">((I205 + G206) - H206)</f>
        <v>0</v>
      </c>
      <c r="J206" s="14">
        <v>0</v>
      </c>
      <c r="K206" s="15">
        <v>0</v>
      </c>
      <c r="L206" s="13" t="s">
        <v>30</v>
      </c>
    </row>
    <row r="207" ht="10.95" customHeight="true" customFormat="true" s="9">
      <c r="A207" s="18">
        <v>45473</v>
      </c>
      <c r="B207" s="19" t="s">
        <v>189</v>
      </c>
      <c r="C207" s="19" t="s">
        <v>171</v>
      </c>
      <c r="D207" s="19" t="s">
        <v>19</v>
      </c>
      <c r="E207" s="19" t="s">
        <v>172</v>
      </c>
      <c r="F207" s="19" t="s">
        <v>173</v>
      </c>
      <c r="G207" s="20">
        <v>120724.1300</v>
      </c>
      <c r="H207" s="20">
        <v>0</v>
      </c>
      <c r="I207" s="20">
        <f ca="1">((I206 + G207) - H207)</f>
        <v>0</v>
      </c>
      <c r="J207" s="20">
        <v>0</v>
      </c>
      <c r="K207" s="21">
        <v>0</v>
      </c>
      <c r="L207" s="19" t="s">
        <v>30</v>
      </c>
    </row>
    <row r="208" ht="10.95" customHeight="true" customFormat="true" s="9">
      <c r="A208" s="18">
        <v>45473</v>
      </c>
      <c r="B208" s="19" t="s">
        <v>189</v>
      </c>
      <c r="C208" s="19" t="s">
        <v>171</v>
      </c>
      <c r="D208" s="19" t="s">
        <v>19</v>
      </c>
      <c r="E208" s="19" t="s">
        <v>179</v>
      </c>
      <c r="F208" s="19" t="s">
        <v>180</v>
      </c>
      <c r="G208" s="20">
        <v>41056.3900</v>
      </c>
      <c r="H208" s="20">
        <v>0</v>
      </c>
      <c r="I208" s="20">
        <f ca="1">((I207 + G208) - H208)</f>
        <v>0</v>
      </c>
      <c r="J208" s="20">
        <v>0</v>
      </c>
      <c r="K208" s="21">
        <v>0</v>
      </c>
      <c r="L208" s="19" t="s">
        <v>30</v>
      </c>
    </row>
    <row r="209" ht="10.95" customHeight="true" customFormat="true" s="9">
      <c r="A209" s="16" t="s">
        <v>190</v>
      </c>
      <c r="B209" s="16"/>
      <c r="C209" s="16"/>
      <c r="D209" s="16"/>
      <c r="E209" s="16"/>
      <c r="F209" s="16"/>
      <c r="G209" s="17">
        <f ca="1">SUM(G206:G208)</f>
        <v>0</v>
      </c>
      <c r="H209" s="17">
        <f ca="1">SUM(H206:H208)</f>
        <v>0</v>
      </c>
      <c r="I209" s="17">
        <f ca="1">I208</f>
        <v>0</v>
      </c>
      <c r="J209" s="17">
        <f ca="1">SUM(J206:J208)</f>
        <v>0</v>
      </c>
      <c r="K209" s="16"/>
      <c r="L209" s="16"/>
    </row>
    <row r="210" ht="10.95" customHeight="true" customFormat="true" s="9">
      <c r="A210" s="16" t="s">
        <v>24</v>
      </c>
      <c r="B210" s="16"/>
      <c r="C210" s="16"/>
      <c r="D210" s="16"/>
      <c r="E210" s="16"/>
      <c r="F210" s="16"/>
      <c r="G210" s="17">
        <v>33587.6700</v>
      </c>
      <c r="H210" s="17">
        <v>0</v>
      </c>
      <c r="I210" s="17">
        <v>0</v>
      </c>
      <c r="J210" s="17">
        <v>0</v>
      </c>
      <c r="K210" s="16"/>
      <c r="L210" s="16"/>
    </row>
    <row r="211" ht="10.95" customHeight="true" customFormat="true" s="9">
      <c r="A211" s="10" t="s">
        <v>25</v>
      </c>
      <c r="B211" s="10"/>
      <c r="C211" s="10"/>
      <c r="D211" s="10"/>
      <c r="E211" s="10"/>
      <c r="F211" s="10"/>
      <c r="G211" s="11">
        <v>0</v>
      </c>
      <c r="H211" s="11">
        <v>87136.4600</v>
      </c>
      <c r="I211" s="11">
        <f ca="1">I208</f>
        <v>0</v>
      </c>
      <c r="J211" s="11">
        <v>0</v>
      </c>
      <c r="K211" s="10"/>
      <c r="L211" s="10"/>
    </row>
    <row r="212" ht="13.35" customHeight="true"/>
    <row r="213" ht="12.1" customHeight="true" customFormat="true" s="5">
      <c r="A213" s="8" t="s">
        <v>191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</row>
    <row r="214" ht="10.95" customHeight="true" customFormat="true" s="9">
      <c r="A214" s="10" t="s">
        <v>16</v>
      </c>
      <c r="B214" s="10"/>
      <c r="C214" s="10"/>
      <c r="D214" s="10"/>
      <c r="E214" s="10"/>
      <c r="F214" s="10"/>
      <c r="G214" s="11">
        <v>147370.0800</v>
      </c>
      <c r="H214" s="11">
        <v>0</v>
      </c>
      <c r="I214" s="11">
        <f ca="1">(G214 - H214)</f>
        <v>0</v>
      </c>
      <c r="J214" s="11">
        <v>0</v>
      </c>
      <c r="K214" s="10"/>
      <c r="L214" s="10"/>
    </row>
    <row r="215" ht="10.95" customHeight="true" customFormat="true" s="9">
      <c r="A215" s="12">
        <v>45473</v>
      </c>
      <c r="B215" s="13" t="s">
        <v>192</v>
      </c>
      <c r="C215" s="13" t="s">
        <v>171</v>
      </c>
      <c r="D215" s="13" t="s">
        <v>19</v>
      </c>
      <c r="E215" s="13" t="s">
        <v>172</v>
      </c>
      <c r="F215" s="13" t="s">
        <v>173</v>
      </c>
      <c r="G215" s="14">
        <v>0</v>
      </c>
      <c r="H215" s="14">
        <v>147370.0800</v>
      </c>
      <c r="I215" s="14">
        <f ca="1">((I214 + G215) - H215)</f>
        <v>0</v>
      </c>
      <c r="J215" s="14">
        <v>0</v>
      </c>
      <c r="K215" s="15">
        <v>0</v>
      </c>
      <c r="L215" s="13" t="s">
        <v>30</v>
      </c>
    </row>
    <row r="216" ht="10.95" customHeight="true" customFormat="true" s="9">
      <c r="A216" s="18">
        <v>45473</v>
      </c>
      <c r="B216" s="19" t="s">
        <v>192</v>
      </c>
      <c r="C216" s="19" t="s">
        <v>171</v>
      </c>
      <c r="D216" s="19" t="s">
        <v>19</v>
      </c>
      <c r="E216" s="19" t="s">
        <v>166</v>
      </c>
      <c r="F216" s="19" t="s">
        <v>167</v>
      </c>
      <c r="G216" s="20">
        <v>0</v>
      </c>
      <c r="H216" s="20">
        <v>31202.3400</v>
      </c>
      <c r="I216" s="20">
        <f ca="1">((I215 + G216) - H216)</f>
        <v>0</v>
      </c>
      <c r="J216" s="20">
        <v>0</v>
      </c>
      <c r="K216" s="21">
        <v>0</v>
      </c>
      <c r="L216" s="19" t="s">
        <v>30</v>
      </c>
    </row>
    <row r="217" ht="10.95" customHeight="true" customFormat="true" s="9">
      <c r="A217" s="16" t="s">
        <v>193</v>
      </c>
      <c r="B217" s="16"/>
      <c r="C217" s="16"/>
      <c r="D217" s="16"/>
      <c r="E217" s="16"/>
      <c r="F217" s="16"/>
      <c r="G217" s="17">
        <f ca="1">SUM(G215:G216)</f>
        <v>0</v>
      </c>
      <c r="H217" s="17">
        <f ca="1">SUM(H215:H216)</f>
        <v>0</v>
      </c>
      <c r="I217" s="17">
        <f ca="1">I216</f>
        <v>0</v>
      </c>
      <c r="J217" s="17">
        <f ca="1">SUM(J215:J216)</f>
        <v>0</v>
      </c>
      <c r="K217" s="16"/>
      <c r="L217" s="16"/>
    </row>
    <row r="218" ht="10.95" customHeight="true" customFormat="true" s="9">
      <c r="A218" s="16" t="s">
        <v>24</v>
      </c>
      <c r="B218" s="16"/>
      <c r="C218" s="16"/>
      <c r="D218" s="16"/>
      <c r="E218" s="16"/>
      <c r="F218" s="16"/>
      <c r="G218" s="17">
        <v>0</v>
      </c>
      <c r="H218" s="17">
        <v>178572.4200</v>
      </c>
      <c r="I218" s="17">
        <v>0</v>
      </c>
      <c r="J218" s="17">
        <v>0</v>
      </c>
      <c r="K218" s="16"/>
      <c r="L218" s="16"/>
    </row>
    <row r="219" ht="10.95" customHeight="true" customFormat="true" s="9">
      <c r="A219" s="10" t="s">
        <v>25</v>
      </c>
      <c r="B219" s="10"/>
      <c r="C219" s="10"/>
      <c r="D219" s="10"/>
      <c r="E219" s="10"/>
      <c r="F219" s="10"/>
      <c r="G219" s="11">
        <v>0</v>
      </c>
      <c r="H219" s="11">
        <v>31202.3400</v>
      </c>
      <c r="I219" s="11">
        <f ca="1">I216</f>
        <v>0</v>
      </c>
      <c r="J219" s="11">
        <v>0</v>
      </c>
      <c r="K219" s="10"/>
      <c r="L219" s="10"/>
    </row>
    <row r="220" ht="13.35" customHeight="true"/>
    <row r="221" ht="12.1" customHeight="true" customFormat="true" s="5">
      <c r="A221" s="8" t="s">
        <v>194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</row>
    <row r="222" ht="10.95" customHeight="true" customFormat="true" s="9">
      <c r="A222" s="10" t="s">
        <v>16</v>
      </c>
      <c r="B222" s="10"/>
      <c r="C222" s="10"/>
      <c r="D222" s="10"/>
      <c r="E222" s="10"/>
      <c r="F222" s="10"/>
      <c r="G222" s="11">
        <v>751838.4000</v>
      </c>
      <c r="H222" s="11">
        <v>0</v>
      </c>
      <c r="I222" s="11">
        <f ca="1">(G222 - H222)</f>
        <v>0</v>
      </c>
      <c r="J222" s="11">
        <v>0</v>
      </c>
      <c r="K222" s="10"/>
      <c r="L222" s="10"/>
    </row>
    <row r="223" ht="10.95" customHeight="true" customFormat="true" s="9">
      <c r="A223" s="12">
        <v>45108</v>
      </c>
      <c r="B223" s="13" t="s">
        <v>195</v>
      </c>
      <c r="C223" s="13" t="s">
        <v>171</v>
      </c>
      <c r="D223" s="13" t="s">
        <v>19</v>
      </c>
      <c r="E223" s="13" t="s">
        <v>196</v>
      </c>
      <c r="F223" s="13" t="s">
        <v>197</v>
      </c>
      <c r="G223" s="14">
        <v>0</v>
      </c>
      <c r="H223" s="14">
        <v>761868.1300</v>
      </c>
      <c r="I223" s="14">
        <f ca="1">((I222 + G223) - H223)</f>
        <v>0</v>
      </c>
      <c r="J223" s="14">
        <v>0</v>
      </c>
      <c r="K223" s="15">
        <v>0</v>
      </c>
      <c r="L223" s="13" t="s">
        <v>30</v>
      </c>
    </row>
    <row r="224" ht="10.95" customHeight="true" customFormat="true" s="9">
      <c r="A224" s="18">
        <v>45473</v>
      </c>
      <c r="B224" s="19" t="s">
        <v>195</v>
      </c>
      <c r="C224" s="19" t="s">
        <v>171</v>
      </c>
      <c r="D224" s="19" t="s">
        <v>19</v>
      </c>
      <c r="E224" s="19" t="s">
        <v>20</v>
      </c>
      <c r="F224" s="19" t="s">
        <v>21</v>
      </c>
      <c r="G224" s="20">
        <v>8000.0000</v>
      </c>
      <c r="H224" s="20">
        <v>0</v>
      </c>
      <c r="I224" s="20">
        <f ca="1">((I223 + G224) - H224)</f>
        <v>0</v>
      </c>
      <c r="J224" s="20">
        <v>0</v>
      </c>
      <c r="K224" s="21">
        <v>0</v>
      </c>
      <c r="L224" s="19" t="s">
        <v>30</v>
      </c>
    </row>
    <row r="225" ht="10.95" customHeight="true" customFormat="true" s="9">
      <c r="A225" s="18">
        <v>45473</v>
      </c>
      <c r="B225" s="19" t="s">
        <v>195</v>
      </c>
      <c r="C225" s="19" t="s">
        <v>171</v>
      </c>
      <c r="D225" s="19" t="s">
        <v>19</v>
      </c>
      <c r="E225" s="19" t="s">
        <v>198</v>
      </c>
      <c r="F225" s="19" t="s">
        <v>199</v>
      </c>
      <c r="G225" s="20">
        <v>15000.0000</v>
      </c>
      <c r="H225" s="20">
        <v>0</v>
      </c>
      <c r="I225" s="20">
        <f ca="1">((I224 + G225) - H225)</f>
        <v>0</v>
      </c>
      <c r="J225" s="20">
        <v>0</v>
      </c>
      <c r="K225" s="21">
        <v>0</v>
      </c>
      <c r="L225" s="19" t="s">
        <v>30</v>
      </c>
    </row>
    <row r="226" ht="10.95" customHeight="true" customFormat="true" s="9">
      <c r="A226" s="18">
        <v>45473</v>
      </c>
      <c r="B226" s="19" t="s">
        <v>195</v>
      </c>
      <c r="C226" s="19" t="s">
        <v>171</v>
      </c>
      <c r="D226" s="19" t="s">
        <v>19</v>
      </c>
      <c r="E226" s="19" t="s">
        <v>172</v>
      </c>
      <c r="F226" s="19" t="s">
        <v>173</v>
      </c>
      <c r="G226" s="20">
        <v>0</v>
      </c>
      <c r="H226" s="20">
        <v>751838.4000</v>
      </c>
      <c r="I226" s="20">
        <f ca="1">((I225 + G226) - H226)</f>
        <v>0</v>
      </c>
      <c r="J226" s="20">
        <v>0</v>
      </c>
      <c r="K226" s="21">
        <v>0</v>
      </c>
      <c r="L226" s="19" t="s">
        <v>30</v>
      </c>
    </row>
    <row r="227" ht="10.95" customHeight="true" customFormat="true" s="9">
      <c r="A227" s="18">
        <v>45473</v>
      </c>
      <c r="B227" s="19" t="s">
        <v>195</v>
      </c>
      <c r="C227" s="19" t="s">
        <v>171</v>
      </c>
      <c r="D227" s="19" t="s">
        <v>19</v>
      </c>
      <c r="E227" s="19" t="s">
        <v>200</v>
      </c>
      <c r="F227" s="19" t="s">
        <v>201</v>
      </c>
      <c r="G227" s="20">
        <v>0</v>
      </c>
      <c r="H227" s="20">
        <v>2644.0400</v>
      </c>
      <c r="I227" s="20">
        <f ca="1">((I226 + G227) - H227)</f>
        <v>0</v>
      </c>
      <c r="J227" s="20">
        <v>0</v>
      </c>
      <c r="K227" s="21">
        <v>0</v>
      </c>
      <c r="L227" s="19" t="s">
        <v>30</v>
      </c>
    </row>
    <row r="228" ht="10.95" customHeight="true" customFormat="true" s="9">
      <c r="A228" s="18">
        <v>45473</v>
      </c>
      <c r="B228" s="19" t="s">
        <v>195</v>
      </c>
      <c r="C228" s="19" t="s">
        <v>171</v>
      </c>
      <c r="D228" s="19" t="s">
        <v>19</v>
      </c>
      <c r="E228" s="19" t="s">
        <v>202</v>
      </c>
      <c r="F228" s="19" t="s">
        <v>203</v>
      </c>
      <c r="G228" s="20">
        <v>0</v>
      </c>
      <c r="H228" s="20">
        <v>32.4400</v>
      </c>
      <c r="I228" s="20">
        <f ca="1">((I227 + G228) - H228)</f>
        <v>0</v>
      </c>
      <c r="J228" s="20">
        <v>0</v>
      </c>
      <c r="K228" s="21">
        <v>0</v>
      </c>
      <c r="L228" s="19" t="s">
        <v>30</v>
      </c>
    </row>
    <row r="229" ht="10.95" customHeight="true" customFormat="true" s="9">
      <c r="A229" s="16" t="s">
        <v>204</v>
      </c>
      <c r="B229" s="16"/>
      <c r="C229" s="16"/>
      <c r="D229" s="16"/>
      <c r="E229" s="16"/>
      <c r="F229" s="16"/>
      <c r="G229" s="17">
        <f ca="1">SUM(G223:G228)</f>
        <v>0</v>
      </c>
      <c r="H229" s="17">
        <f ca="1">SUM(H223:H228)</f>
        <v>0</v>
      </c>
      <c r="I229" s="17">
        <f ca="1">I228</f>
        <v>0</v>
      </c>
      <c r="J229" s="17">
        <f ca="1">SUM(J223:J228)</f>
        <v>0</v>
      </c>
      <c r="K229" s="16"/>
      <c r="L229" s="16"/>
    </row>
    <row r="230" ht="10.95" customHeight="true" customFormat="true" s="9">
      <c r="A230" s="16" t="s">
        <v>24</v>
      </c>
      <c r="B230" s="16"/>
      <c r="C230" s="16"/>
      <c r="D230" s="16"/>
      <c r="E230" s="16"/>
      <c r="F230" s="16"/>
      <c r="G230" s="17">
        <v>0</v>
      </c>
      <c r="H230" s="17">
        <v>1493383.0100</v>
      </c>
      <c r="I230" s="17">
        <v>0</v>
      </c>
      <c r="J230" s="17">
        <v>0</v>
      </c>
      <c r="K230" s="16"/>
      <c r="L230" s="16"/>
    </row>
    <row r="231" ht="10.95" customHeight="true" customFormat="true" s="9">
      <c r="A231" s="10" t="s">
        <v>25</v>
      </c>
      <c r="B231" s="10"/>
      <c r="C231" s="10"/>
      <c r="D231" s="10"/>
      <c r="E231" s="10"/>
      <c r="F231" s="10"/>
      <c r="G231" s="11">
        <v>0</v>
      </c>
      <c r="H231" s="11">
        <v>741544.6100</v>
      </c>
      <c r="I231" s="11">
        <f ca="1">I228</f>
        <v>0</v>
      </c>
      <c r="J231" s="11">
        <v>0</v>
      </c>
      <c r="K231" s="10"/>
      <c r="L231" s="10"/>
    </row>
    <row r="232" ht="13.35" customHeight="true"/>
    <row r="233" ht="12.1" customHeight="true" customFormat="true" s="5">
      <c r="A233" s="8" t="s">
        <v>205</v>
      </c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</row>
    <row r="234" ht="10.95" customHeight="true" customFormat="true" s="9">
      <c r="A234" s="10" t="s">
        <v>16</v>
      </c>
      <c r="B234" s="10"/>
      <c r="C234" s="10"/>
      <c r="D234" s="10"/>
      <c r="E234" s="10"/>
      <c r="F234" s="10"/>
      <c r="G234" s="11">
        <v>751838.3800</v>
      </c>
      <c r="H234" s="11">
        <v>0</v>
      </c>
      <c r="I234" s="11">
        <f ca="1">(G234 - H234)</f>
        <v>0</v>
      </c>
      <c r="J234" s="11">
        <v>0</v>
      </c>
      <c r="K234" s="10"/>
      <c r="L234" s="10"/>
    </row>
    <row r="235" ht="10.95" customHeight="true" customFormat="true" s="9">
      <c r="A235" s="12">
        <v>45108</v>
      </c>
      <c r="B235" s="13" t="s">
        <v>206</v>
      </c>
      <c r="C235" s="13" t="s">
        <v>171</v>
      </c>
      <c r="D235" s="13" t="s">
        <v>19</v>
      </c>
      <c r="E235" s="13" t="s">
        <v>196</v>
      </c>
      <c r="F235" s="13" t="s">
        <v>197</v>
      </c>
      <c r="G235" s="14">
        <v>0</v>
      </c>
      <c r="H235" s="14">
        <v>761868.1200</v>
      </c>
      <c r="I235" s="14">
        <f ca="1">((I234 + G235) - H235)</f>
        <v>0</v>
      </c>
      <c r="J235" s="14">
        <v>0</v>
      </c>
      <c r="K235" s="15">
        <v>0</v>
      </c>
      <c r="L235" s="13" t="s">
        <v>30</v>
      </c>
    </row>
    <row r="236" ht="10.95" customHeight="true" customFormat="true" s="9">
      <c r="A236" s="18">
        <v>45473</v>
      </c>
      <c r="B236" s="19" t="s">
        <v>206</v>
      </c>
      <c r="C236" s="19" t="s">
        <v>171</v>
      </c>
      <c r="D236" s="19" t="s">
        <v>19</v>
      </c>
      <c r="E236" s="19" t="s">
        <v>172</v>
      </c>
      <c r="F236" s="19" t="s">
        <v>173</v>
      </c>
      <c r="G236" s="20">
        <v>0</v>
      </c>
      <c r="H236" s="20">
        <v>751838.3800</v>
      </c>
      <c r="I236" s="20">
        <f ca="1">((I235 + G236) - H236)</f>
        <v>0</v>
      </c>
      <c r="J236" s="20">
        <v>0</v>
      </c>
      <c r="K236" s="21">
        <v>0</v>
      </c>
      <c r="L236" s="19" t="s">
        <v>30</v>
      </c>
    </row>
    <row r="237" ht="10.95" customHeight="true" customFormat="true" s="9">
      <c r="A237" s="18">
        <v>45473</v>
      </c>
      <c r="B237" s="19" t="s">
        <v>206</v>
      </c>
      <c r="C237" s="19" t="s">
        <v>171</v>
      </c>
      <c r="D237" s="19" t="s">
        <v>19</v>
      </c>
      <c r="E237" s="19" t="s">
        <v>200</v>
      </c>
      <c r="F237" s="19" t="s">
        <v>201</v>
      </c>
      <c r="G237" s="20">
        <v>0</v>
      </c>
      <c r="H237" s="20">
        <v>2644.0400</v>
      </c>
      <c r="I237" s="20">
        <f ca="1">((I236 + G237) - H237)</f>
        <v>0</v>
      </c>
      <c r="J237" s="20">
        <v>0</v>
      </c>
      <c r="K237" s="21">
        <v>0</v>
      </c>
      <c r="L237" s="19" t="s">
        <v>30</v>
      </c>
    </row>
    <row r="238" ht="10.95" customHeight="true" customFormat="true" s="9">
      <c r="A238" s="18">
        <v>45473</v>
      </c>
      <c r="B238" s="19" t="s">
        <v>206</v>
      </c>
      <c r="C238" s="19" t="s">
        <v>171</v>
      </c>
      <c r="D238" s="19" t="s">
        <v>19</v>
      </c>
      <c r="E238" s="19" t="s">
        <v>202</v>
      </c>
      <c r="F238" s="19" t="s">
        <v>203</v>
      </c>
      <c r="G238" s="20">
        <v>0</v>
      </c>
      <c r="H238" s="20">
        <v>32.4400</v>
      </c>
      <c r="I238" s="20">
        <f ca="1">((I237 + G238) - H238)</f>
        <v>0</v>
      </c>
      <c r="J238" s="20">
        <v>0</v>
      </c>
      <c r="K238" s="21">
        <v>0</v>
      </c>
      <c r="L238" s="19" t="s">
        <v>30</v>
      </c>
    </row>
    <row r="239" ht="10.95" customHeight="true" customFormat="true" s="9">
      <c r="A239" s="18">
        <v>45473</v>
      </c>
      <c r="B239" s="19" t="s">
        <v>206</v>
      </c>
      <c r="C239" s="19" t="s">
        <v>171</v>
      </c>
      <c r="D239" s="19" t="s">
        <v>19</v>
      </c>
      <c r="E239" s="19" t="s">
        <v>20</v>
      </c>
      <c r="F239" s="19" t="s">
        <v>21</v>
      </c>
      <c r="G239" s="20">
        <v>8000.0000</v>
      </c>
      <c r="H239" s="20">
        <v>0</v>
      </c>
      <c r="I239" s="20">
        <f ca="1">((I238 + G239) - H239)</f>
        <v>0</v>
      </c>
      <c r="J239" s="20">
        <v>0</v>
      </c>
      <c r="K239" s="21">
        <v>0</v>
      </c>
      <c r="L239" s="19" t="s">
        <v>30</v>
      </c>
    </row>
    <row r="240" ht="10.95" customHeight="true" customFormat="true" s="9">
      <c r="A240" s="18">
        <v>45473</v>
      </c>
      <c r="B240" s="19" t="s">
        <v>206</v>
      </c>
      <c r="C240" s="19" t="s">
        <v>171</v>
      </c>
      <c r="D240" s="19" t="s">
        <v>19</v>
      </c>
      <c r="E240" s="19" t="s">
        <v>198</v>
      </c>
      <c r="F240" s="19" t="s">
        <v>199</v>
      </c>
      <c r="G240" s="20">
        <v>15000.0000</v>
      </c>
      <c r="H240" s="20">
        <v>0</v>
      </c>
      <c r="I240" s="20">
        <f ca="1">((I239 + G240) - H240)</f>
        <v>0</v>
      </c>
      <c r="J240" s="20">
        <v>0</v>
      </c>
      <c r="K240" s="21">
        <v>0</v>
      </c>
      <c r="L240" s="19" t="s">
        <v>30</v>
      </c>
    </row>
    <row r="241" ht="10.95" customHeight="true" customFormat="true" s="9">
      <c r="A241" s="16" t="s">
        <v>207</v>
      </c>
      <c r="B241" s="16"/>
      <c r="C241" s="16"/>
      <c r="D241" s="16"/>
      <c r="E241" s="16"/>
      <c r="F241" s="16"/>
      <c r="G241" s="17">
        <f ca="1">SUM(G235:G240)</f>
        <v>0</v>
      </c>
      <c r="H241" s="17">
        <f ca="1">SUM(H235:H240)</f>
        <v>0</v>
      </c>
      <c r="I241" s="17">
        <f ca="1">I240</f>
        <v>0</v>
      </c>
      <c r="J241" s="17">
        <f ca="1">SUM(J235:J240)</f>
        <v>0</v>
      </c>
      <c r="K241" s="16"/>
      <c r="L241" s="16"/>
    </row>
    <row r="242" ht="10.95" customHeight="true" customFormat="true" s="9">
      <c r="A242" s="16" t="s">
        <v>24</v>
      </c>
      <c r="B242" s="16"/>
      <c r="C242" s="16"/>
      <c r="D242" s="16"/>
      <c r="E242" s="16"/>
      <c r="F242" s="16"/>
      <c r="G242" s="17">
        <v>0</v>
      </c>
      <c r="H242" s="17">
        <v>1493382.9800</v>
      </c>
      <c r="I242" s="17">
        <v>0</v>
      </c>
      <c r="J242" s="17">
        <v>0</v>
      </c>
      <c r="K242" s="16"/>
      <c r="L242" s="16"/>
    </row>
    <row r="243" ht="10.95" customHeight="true" customFormat="true" s="9">
      <c r="A243" s="10" t="s">
        <v>25</v>
      </c>
      <c r="B243" s="10"/>
      <c r="C243" s="10"/>
      <c r="D243" s="10"/>
      <c r="E243" s="10"/>
      <c r="F243" s="10"/>
      <c r="G243" s="11">
        <v>0</v>
      </c>
      <c r="H243" s="11">
        <v>741544.6000</v>
      </c>
      <c r="I243" s="11">
        <f ca="1">I240</f>
        <v>0</v>
      </c>
      <c r="J243" s="11">
        <v>0</v>
      </c>
      <c r="K243" s="10"/>
      <c r="L243" s="10"/>
    </row>
    <row r="244" ht="13.35" customHeight="true"/>
    <row r="245" ht="12.1" customHeight="true" customFormat="true" s="5">
      <c r="A245" s="8" t="s">
        <v>208</v>
      </c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</row>
    <row r="246" ht="10.95" customHeight="true" customFormat="true" s="9">
      <c r="A246" s="10" t="s">
        <v>16</v>
      </c>
      <c r="B246" s="10"/>
      <c r="C246" s="10"/>
      <c r="D246" s="10"/>
      <c r="E246" s="10"/>
      <c r="F246" s="10"/>
      <c r="G246" s="11">
        <v>0</v>
      </c>
      <c r="H246" s="11">
        <v>2438931.3900</v>
      </c>
      <c r="I246" s="11">
        <f ca="1">(G246 - H246)</f>
        <v>0</v>
      </c>
      <c r="J246" s="11">
        <v>0</v>
      </c>
      <c r="K246" s="10"/>
      <c r="L246" s="10"/>
    </row>
    <row r="247" ht="10.95" customHeight="true" customFormat="true" s="9">
      <c r="A247" s="12">
        <v>45108</v>
      </c>
      <c r="B247" s="13" t="s">
        <v>209</v>
      </c>
      <c r="C247" s="13" t="s">
        <v>210</v>
      </c>
      <c r="D247" s="13" t="s">
        <v>19</v>
      </c>
      <c r="E247" s="13" t="s">
        <v>196</v>
      </c>
      <c r="F247" s="13" t="s">
        <v>197</v>
      </c>
      <c r="G247" s="14">
        <v>1523736.2500</v>
      </c>
      <c r="H247" s="14">
        <v>0</v>
      </c>
      <c r="I247" s="14">
        <f ca="1">((I246 + G247) - H247)</f>
        <v>0</v>
      </c>
      <c r="J247" s="14">
        <v>0</v>
      </c>
      <c r="K247" s="15">
        <v>0</v>
      </c>
      <c r="L247" s="13" t="s">
        <v>30</v>
      </c>
    </row>
    <row r="248" ht="10.95" customHeight="true" customFormat="true" s="9">
      <c r="A248" s="18">
        <v>45473</v>
      </c>
      <c r="B248" s="19" t="s">
        <v>209</v>
      </c>
      <c r="C248" s="19" t="s">
        <v>210</v>
      </c>
      <c r="D248" s="19" t="s">
        <v>19</v>
      </c>
      <c r="E248" s="19" t="s">
        <v>143</v>
      </c>
      <c r="F248" s="19" t="s">
        <v>144</v>
      </c>
      <c r="G248" s="20">
        <v>0</v>
      </c>
      <c r="H248" s="20">
        <v>4080.0000</v>
      </c>
      <c r="I248" s="20">
        <f ca="1">((I247 + G248) - H248)</f>
        <v>0</v>
      </c>
      <c r="J248" s="20">
        <v>0</v>
      </c>
      <c r="K248" s="21">
        <v>0</v>
      </c>
      <c r="L248" s="19" t="s">
        <v>30</v>
      </c>
    </row>
    <row r="249" ht="10.95" customHeight="true" customFormat="true" s="9">
      <c r="A249" s="18">
        <v>45473</v>
      </c>
      <c r="B249" s="19" t="s">
        <v>209</v>
      </c>
      <c r="C249" s="19" t="s">
        <v>210</v>
      </c>
      <c r="D249" s="19" t="s">
        <v>19</v>
      </c>
      <c r="E249" s="19" t="s">
        <v>153</v>
      </c>
      <c r="F249" s="19" t="s">
        <v>154</v>
      </c>
      <c r="G249" s="20">
        <v>0</v>
      </c>
      <c r="H249" s="20">
        <v>30000.0000</v>
      </c>
      <c r="I249" s="20">
        <f ca="1">((I248 + G249) - H249)</f>
        <v>0</v>
      </c>
      <c r="J249" s="20">
        <v>0</v>
      </c>
      <c r="K249" s="21">
        <v>0</v>
      </c>
      <c r="L249" s="19" t="s">
        <v>30</v>
      </c>
    </row>
    <row r="250" ht="10.95" customHeight="true" customFormat="true" s="9">
      <c r="A250" s="18">
        <v>45473</v>
      </c>
      <c r="B250" s="19" t="s">
        <v>209</v>
      </c>
      <c r="C250" s="19" t="s">
        <v>210</v>
      </c>
      <c r="D250" s="19" t="s">
        <v>19</v>
      </c>
      <c r="E250" s="19" t="s">
        <v>28</v>
      </c>
      <c r="F250" s="19" t="s">
        <v>29</v>
      </c>
      <c r="G250" s="20">
        <v>144565.7800</v>
      </c>
      <c r="H250" s="20">
        <v>0</v>
      </c>
      <c r="I250" s="20">
        <f ca="1">((I249 + G250) - H250)</f>
        <v>0</v>
      </c>
      <c r="J250" s="20">
        <v>0</v>
      </c>
      <c r="K250" s="21">
        <v>0</v>
      </c>
      <c r="L250" s="19" t="s">
        <v>30</v>
      </c>
    </row>
    <row r="251" ht="10.95" customHeight="true" customFormat="true" s="9">
      <c r="A251" s="18">
        <v>45473</v>
      </c>
      <c r="B251" s="19" t="s">
        <v>209</v>
      </c>
      <c r="C251" s="19" t="s">
        <v>210</v>
      </c>
      <c r="D251" s="19" t="s">
        <v>19</v>
      </c>
      <c r="E251" s="19" t="s">
        <v>211</v>
      </c>
      <c r="F251" s="19" t="s">
        <v>212</v>
      </c>
      <c r="G251" s="20">
        <v>0</v>
      </c>
      <c r="H251" s="20">
        <v>90986.3700</v>
      </c>
      <c r="I251" s="20">
        <f ca="1">((I250 + G251) - H251)</f>
        <v>0</v>
      </c>
      <c r="J251" s="20">
        <v>0</v>
      </c>
      <c r="K251" s="21">
        <v>0</v>
      </c>
      <c r="L251" s="19" t="s">
        <v>30</v>
      </c>
    </row>
    <row r="252" ht="10.95" customHeight="true" customFormat="true" s="9">
      <c r="A252" s="18">
        <v>45473</v>
      </c>
      <c r="B252" s="19" t="s">
        <v>209</v>
      </c>
      <c r="C252" s="19" t="s">
        <v>210</v>
      </c>
      <c r="D252" s="19" t="s">
        <v>19</v>
      </c>
      <c r="E252" s="19" t="s">
        <v>213</v>
      </c>
      <c r="F252" s="19" t="s">
        <v>214</v>
      </c>
      <c r="G252" s="20">
        <v>0</v>
      </c>
      <c r="H252" s="20">
        <v>2359168.6000</v>
      </c>
      <c r="I252" s="20">
        <f ca="1">((I251 + G252) - H252)</f>
        <v>0</v>
      </c>
      <c r="J252" s="20">
        <v>0</v>
      </c>
      <c r="K252" s="21">
        <v>0</v>
      </c>
      <c r="L252" s="19" t="s">
        <v>30</v>
      </c>
    </row>
    <row r="253" ht="10.95" customHeight="true" customFormat="true" s="9">
      <c r="A253" s="18">
        <v>45473</v>
      </c>
      <c r="B253" s="19" t="s">
        <v>209</v>
      </c>
      <c r="C253" s="19" t="s">
        <v>210</v>
      </c>
      <c r="D253" s="19" t="s">
        <v>19</v>
      </c>
      <c r="E253" s="19" t="s">
        <v>161</v>
      </c>
      <c r="F253" s="19" t="s">
        <v>162</v>
      </c>
      <c r="G253" s="20">
        <v>0</v>
      </c>
      <c r="H253" s="20">
        <v>15531.8600</v>
      </c>
      <c r="I253" s="20">
        <f ca="1">((I252 + G253) - H253)</f>
        <v>0</v>
      </c>
      <c r="J253" s="20">
        <v>0</v>
      </c>
      <c r="K253" s="21">
        <v>0</v>
      </c>
      <c r="L253" s="19" t="s">
        <v>30</v>
      </c>
    </row>
    <row r="254" ht="10.95" customHeight="true" customFormat="true" s="9">
      <c r="A254" s="18">
        <v>45473</v>
      </c>
      <c r="B254" s="19" t="s">
        <v>209</v>
      </c>
      <c r="C254" s="19" t="s">
        <v>210</v>
      </c>
      <c r="D254" s="19" t="s">
        <v>19</v>
      </c>
      <c r="E254" s="19" t="s">
        <v>148</v>
      </c>
      <c r="F254" s="19" t="s">
        <v>149</v>
      </c>
      <c r="G254" s="20">
        <v>0</v>
      </c>
      <c r="H254" s="20">
        <v>24550.9400</v>
      </c>
      <c r="I254" s="20">
        <f ca="1">((I253 + G254) - H254)</f>
        <v>0</v>
      </c>
      <c r="J254" s="20">
        <v>0</v>
      </c>
      <c r="K254" s="21">
        <v>0</v>
      </c>
      <c r="L254" s="19" t="s">
        <v>30</v>
      </c>
    </row>
    <row r="255" ht="10.95" customHeight="true" customFormat="true" s="9">
      <c r="A255" s="18">
        <v>45473</v>
      </c>
      <c r="B255" s="19" t="s">
        <v>209</v>
      </c>
      <c r="C255" s="19" t="s">
        <v>210</v>
      </c>
      <c r="D255" s="19" t="s">
        <v>19</v>
      </c>
      <c r="E255" s="19" t="s">
        <v>157</v>
      </c>
      <c r="F255" s="19" t="s">
        <v>156</v>
      </c>
      <c r="G255" s="20">
        <v>0</v>
      </c>
      <c r="H255" s="20">
        <v>38800.0000</v>
      </c>
      <c r="I255" s="20">
        <f ca="1">((I254 + G255) - H255)</f>
        <v>0</v>
      </c>
      <c r="J255" s="20">
        <v>0</v>
      </c>
      <c r="K255" s="21">
        <v>0</v>
      </c>
      <c r="L255" s="19" t="s">
        <v>30</v>
      </c>
    </row>
    <row r="256" ht="10.95" customHeight="true" customFormat="true" s="9">
      <c r="A256" s="18">
        <v>45473</v>
      </c>
      <c r="B256" s="19" t="s">
        <v>209</v>
      </c>
      <c r="C256" s="19" t="s">
        <v>210</v>
      </c>
      <c r="D256" s="19" t="s">
        <v>19</v>
      </c>
      <c r="E256" s="19" t="s">
        <v>138</v>
      </c>
      <c r="F256" s="19" t="s">
        <v>139</v>
      </c>
      <c r="G256" s="20">
        <v>0</v>
      </c>
      <c r="H256" s="20">
        <v>3300.0000</v>
      </c>
      <c r="I256" s="20">
        <f ca="1">((I255 + G256) - H256)</f>
        <v>0</v>
      </c>
      <c r="J256" s="20">
        <v>0</v>
      </c>
      <c r="K256" s="21">
        <v>0</v>
      </c>
      <c r="L256" s="19" t="s">
        <v>30</v>
      </c>
    </row>
    <row r="257" ht="10.95" customHeight="true" customFormat="true" s="9">
      <c r="A257" s="16" t="s">
        <v>215</v>
      </c>
      <c r="B257" s="16"/>
      <c r="C257" s="16"/>
      <c r="D257" s="16"/>
      <c r="E257" s="16"/>
      <c r="F257" s="16"/>
      <c r="G257" s="17">
        <f ca="1">SUM(G247:G256)</f>
        <v>0</v>
      </c>
      <c r="H257" s="17">
        <f ca="1">SUM(H247:H256)</f>
        <v>0</v>
      </c>
      <c r="I257" s="17">
        <f ca="1">I256</f>
        <v>0</v>
      </c>
      <c r="J257" s="17">
        <f ca="1">SUM(J247:J256)</f>
        <v>0</v>
      </c>
      <c r="K257" s="16"/>
      <c r="L257" s="16"/>
    </row>
    <row r="258" ht="10.95" customHeight="true" customFormat="true" s="9">
      <c r="A258" s="16" t="s">
        <v>24</v>
      </c>
      <c r="B258" s="16"/>
      <c r="C258" s="16"/>
      <c r="D258" s="16"/>
      <c r="E258" s="16"/>
      <c r="F258" s="16"/>
      <c r="G258" s="17">
        <v>0</v>
      </c>
      <c r="H258" s="17">
        <v>898115.7400</v>
      </c>
      <c r="I258" s="17">
        <v>0</v>
      </c>
      <c r="J258" s="17">
        <v>0</v>
      </c>
      <c r="K258" s="16"/>
      <c r="L258" s="16"/>
    </row>
    <row r="259" ht="10.95" customHeight="true" customFormat="true" s="9">
      <c r="A259" s="10" t="s">
        <v>25</v>
      </c>
      <c r="B259" s="10"/>
      <c r="C259" s="10"/>
      <c r="D259" s="10"/>
      <c r="E259" s="10"/>
      <c r="F259" s="10"/>
      <c r="G259" s="11">
        <v>0</v>
      </c>
      <c r="H259" s="11">
        <v>3337047.1300</v>
      </c>
      <c r="I259" s="11">
        <f ca="1">I256</f>
        <v>0</v>
      </c>
      <c r="J259" s="11">
        <v>0</v>
      </c>
      <c r="K259" s="10"/>
      <c r="L259" s="10"/>
    </row>
    <row r="260" ht="13.35" customHeight="true"/>
    <row r="261" ht="12.1" customHeight="true" customFormat="true" s="5">
      <c r="A261" s="8" t="s">
        <v>216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</row>
    <row r="262" ht="10.95" customHeight="true" customFormat="true" s="9">
      <c r="A262" s="10" t="s">
        <v>16</v>
      </c>
      <c r="B262" s="10"/>
      <c r="C262" s="10"/>
      <c r="D262" s="10"/>
      <c r="E262" s="10"/>
      <c r="F262" s="10"/>
      <c r="G262" s="11">
        <v>396934.3300</v>
      </c>
      <c r="H262" s="11">
        <v>0</v>
      </c>
      <c r="I262" s="11">
        <f ca="1">(G262 - H262)</f>
        <v>0</v>
      </c>
      <c r="J262" s="11">
        <v>0</v>
      </c>
      <c r="K262" s="10"/>
      <c r="L262" s="10"/>
    </row>
    <row r="263" ht="10.95" customHeight="true" customFormat="true" s="9">
      <c r="A263" s="12">
        <v>45473</v>
      </c>
      <c r="B263" s="13" t="s">
        <v>217</v>
      </c>
      <c r="C263" s="13" t="s">
        <v>218</v>
      </c>
      <c r="D263" s="13" t="s">
        <v>19</v>
      </c>
      <c r="E263" s="13" t="s">
        <v>179</v>
      </c>
      <c r="F263" s="13" t="s">
        <v>180</v>
      </c>
      <c r="G263" s="14">
        <v>0</v>
      </c>
      <c r="H263" s="14">
        <v>82112.7800</v>
      </c>
      <c r="I263" s="14">
        <f ca="1">((I262 + G263) - H263)</f>
        <v>0</v>
      </c>
      <c r="J263" s="14">
        <v>0</v>
      </c>
      <c r="K263" s="15">
        <v>0</v>
      </c>
      <c r="L263" s="13" t="s">
        <v>30</v>
      </c>
    </row>
    <row r="264" ht="10.95" customHeight="true" customFormat="true" s="9">
      <c r="A264" s="16" t="s">
        <v>219</v>
      </c>
      <c r="B264" s="16"/>
      <c r="C264" s="16"/>
      <c r="D264" s="16"/>
      <c r="E264" s="16"/>
      <c r="F264" s="16"/>
      <c r="G264" s="17">
        <f ca="1">G263</f>
        <v>0</v>
      </c>
      <c r="H264" s="17">
        <f ca="1">H263</f>
        <v>0</v>
      </c>
      <c r="I264" s="17">
        <f ca="1">I263</f>
        <v>0</v>
      </c>
      <c r="J264" s="17">
        <f ca="1">J263</f>
        <v>0</v>
      </c>
      <c r="K264" s="16"/>
      <c r="L264" s="16"/>
    </row>
    <row r="265" ht="10.95" customHeight="true" customFormat="true" s="9">
      <c r="A265" s="16" t="s">
        <v>24</v>
      </c>
      <c r="B265" s="16"/>
      <c r="C265" s="16"/>
      <c r="D265" s="16"/>
      <c r="E265" s="16"/>
      <c r="F265" s="16"/>
      <c r="G265" s="17">
        <v>0</v>
      </c>
      <c r="H265" s="17">
        <v>82112.7800</v>
      </c>
      <c r="I265" s="17">
        <v>0</v>
      </c>
      <c r="J265" s="17">
        <v>0</v>
      </c>
      <c r="K265" s="16"/>
      <c r="L265" s="16"/>
    </row>
    <row r="266" ht="10.95" customHeight="true" customFormat="true" s="9">
      <c r="A266" s="10" t="s">
        <v>25</v>
      </c>
      <c r="B266" s="10"/>
      <c r="C266" s="10"/>
      <c r="D266" s="10"/>
      <c r="E266" s="10"/>
      <c r="F266" s="10"/>
      <c r="G266" s="11">
        <v>314821.5500</v>
      </c>
      <c r="H266" s="11">
        <v>0</v>
      </c>
      <c r="I266" s="11">
        <f ca="1">I263</f>
        <v>0</v>
      </c>
      <c r="J266" s="11">
        <v>0</v>
      </c>
      <c r="K266" s="10"/>
      <c r="L266" s="10"/>
    </row>
    <row r="267" ht="13.35" customHeight="true"/>
    <row r="268" ht="12.1" customHeight="true" customFormat="true" s="5">
      <c r="A268" s="8" t="s">
        <v>220</v>
      </c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</row>
    <row r="269" ht="10.95" customHeight="true" customFormat="true" s="9">
      <c r="A269" s="10" t="s">
        <v>16</v>
      </c>
      <c r="B269" s="10"/>
      <c r="C269" s="10"/>
      <c r="D269" s="10"/>
      <c r="E269" s="10"/>
      <c r="F269" s="10"/>
      <c r="G269" s="11">
        <v>368892.6600</v>
      </c>
      <c r="H269" s="11">
        <v>0</v>
      </c>
      <c r="I269" s="11">
        <f ca="1">(G269 - H269)</f>
        <v>0</v>
      </c>
      <c r="J269" s="11">
        <v>0</v>
      </c>
      <c r="K269" s="10"/>
      <c r="L269" s="10"/>
    </row>
    <row r="270" ht="10.95" customHeight="true" customFormat="true" s="9">
      <c r="A270" s="12">
        <v>45473</v>
      </c>
      <c r="B270" s="13" t="s">
        <v>221</v>
      </c>
      <c r="C270" s="13" t="s">
        <v>210</v>
      </c>
      <c r="D270" s="13" t="s">
        <v>19</v>
      </c>
      <c r="E270" s="13" t="s">
        <v>200</v>
      </c>
      <c r="F270" s="13" t="s">
        <v>201</v>
      </c>
      <c r="G270" s="14">
        <v>5288.0800</v>
      </c>
      <c r="H270" s="14">
        <v>0</v>
      </c>
      <c r="I270" s="14">
        <f ca="1">((I269 + G270) - H270)</f>
        <v>0</v>
      </c>
      <c r="J270" s="14">
        <v>0</v>
      </c>
      <c r="K270" s="15">
        <v>0</v>
      </c>
      <c r="L270" s="13" t="s">
        <v>30</v>
      </c>
    </row>
    <row r="271" ht="10.95" customHeight="true" customFormat="true" s="9">
      <c r="A271" s="16" t="s">
        <v>222</v>
      </c>
      <c r="B271" s="16"/>
      <c r="C271" s="16"/>
      <c r="D271" s="16"/>
      <c r="E271" s="16"/>
      <c r="F271" s="16"/>
      <c r="G271" s="17">
        <f ca="1">G270</f>
        <v>0</v>
      </c>
      <c r="H271" s="17">
        <f ca="1">H270</f>
        <v>0</v>
      </c>
      <c r="I271" s="17">
        <f ca="1">I270</f>
        <v>0</v>
      </c>
      <c r="J271" s="17">
        <f ca="1">J270</f>
        <v>0</v>
      </c>
      <c r="K271" s="16"/>
      <c r="L271" s="16"/>
    </row>
    <row r="272" ht="10.95" customHeight="true" customFormat="true" s="9">
      <c r="A272" s="16" t="s">
        <v>24</v>
      </c>
      <c r="B272" s="16"/>
      <c r="C272" s="16"/>
      <c r="D272" s="16"/>
      <c r="E272" s="16"/>
      <c r="F272" s="16"/>
      <c r="G272" s="17">
        <v>5288.0800</v>
      </c>
      <c r="H272" s="17">
        <v>0</v>
      </c>
      <c r="I272" s="17">
        <v>0</v>
      </c>
      <c r="J272" s="17">
        <v>0</v>
      </c>
      <c r="K272" s="16"/>
      <c r="L272" s="16"/>
    </row>
    <row r="273" ht="10.95" customHeight="true" customFormat="true" s="9">
      <c r="A273" s="10" t="s">
        <v>25</v>
      </c>
      <c r="B273" s="10"/>
      <c r="C273" s="10"/>
      <c r="D273" s="10"/>
      <c r="E273" s="10"/>
      <c r="F273" s="10"/>
      <c r="G273" s="11">
        <v>374180.7400</v>
      </c>
      <c r="H273" s="11">
        <v>0</v>
      </c>
      <c r="I273" s="11">
        <f ca="1">I270</f>
        <v>0</v>
      </c>
      <c r="J273" s="11">
        <v>0</v>
      </c>
      <c r="K273" s="10"/>
      <c r="L273" s="10"/>
    </row>
    <row r="274" ht="13.35" customHeight="true"/>
    <row r="275" ht="12.1" customHeight="true" customFormat="true" s="5">
      <c r="A275" s="8" t="s">
        <v>223</v>
      </c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</row>
    <row r="276" ht="10.95" customHeight="true" customFormat="true" s="9">
      <c r="A276" s="10" t="s">
        <v>16</v>
      </c>
      <c r="B276" s="10"/>
      <c r="C276" s="10"/>
      <c r="D276" s="10"/>
      <c r="E276" s="10"/>
      <c r="F276" s="10"/>
      <c r="G276" s="11">
        <v>30731.0400</v>
      </c>
      <c r="H276" s="11">
        <v>0</v>
      </c>
      <c r="I276" s="11">
        <f ca="1">(G276 - H276)</f>
        <v>0</v>
      </c>
      <c r="J276" s="11">
        <v>0</v>
      </c>
      <c r="K276" s="10"/>
      <c r="L276" s="10"/>
    </row>
    <row r="277" ht="10.95" customHeight="true" customFormat="true" s="9">
      <c r="A277" s="13"/>
      <c r="B277" s="13" t="s">
        <v>224</v>
      </c>
      <c r="C277" s="13" t="s">
        <v>225</v>
      </c>
      <c r="D277" s="13"/>
      <c r="E277" s="13" t="s">
        <v>226</v>
      </c>
      <c r="F277" s="13"/>
      <c r="G277" s="14">
        <v>0</v>
      </c>
      <c r="H277" s="14">
        <v>0</v>
      </c>
      <c r="I277" s="14">
        <f ca="1">((I276 + G277) - H277)</f>
        <v>0</v>
      </c>
      <c r="J277" s="14">
        <v>0</v>
      </c>
      <c r="K277" s="15">
        <v>0</v>
      </c>
      <c r="L277" s="13"/>
    </row>
    <row r="278" ht="10.95" customHeight="true" customFormat="true" s="9">
      <c r="A278" s="16" t="s">
        <v>227</v>
      </c>
      <c r="B278" s="16"/>
      <c r="C278" s="16"/>
      <c r="D278" s="16"/>
      <c r="E278" s="16"/>
      <c r="F278" s="16"/>
      <c r="G278" s="17">
        <f ca="1">G277</f>
        <v>0</v>
      </c>
      <c r="H278" s="17">
        <f ca="1">H277</f>
        <v>0</v>
      </c>
      <c r="I278" s="17">
        <f ca="1">I277</f>
        <v>0</v>
      </c>
      <c r="J278" s="17">
        <f ca="1">J277</f>
        <v>0</v>
      </c>
      <c r="K278" s="16"/>
      <c r="L278" s="16"/>
    </row>
    <row r="279" ht="10.95" customHeight="true" customFormat="true" s="9">
      <c r="A279" s="16" t="s">
        <v>24</v>
      </c>
      <c r="B279" s="16"/>
      <c r="C279" s="16"/>
      <c r="D279" s="16"/>
      <c r="E279" s="16"/>
      <c r="F279" s="16"/>
      <c r="G279" s="17">
        <v>0</v>
      </c>
      <c r="H279" s="17">
        <v>0</v>
      </c>
      <c r="I279" s="17">
        <v>0</v>
      </c>
      <c r="J279" s="17">
        <v>0</v>
      </c>
      <c r="K279" s="16"/>
      <c r="L279" s="16"/>
    </row>
    <row r="280" ht="10.95" customHeight="true" customFormat="true" s="9">
      <c r="A280" s="10" t="s">
        <v>25</v>
      </c>
      <c r="B280" s="10"/>
      <c r="C280" s="10"/>
      <c r="D280" s="10"/>
      <c r="E280" s="10"/>
      <c r="F280" s="10"/>
      <c r="G280" s="11">
        <v>30731.0400</v>
      </c>
      <c r="H280" s="11">
        <v>0</v>
      </c>
      <c r="I280" s="11">
        <f ca="1">I277</f>
        <v>0</v>
      </c>
      <c r="J280" s="11">
        <v>0</v>
      </c>
      <c r="K280" s="10"/>
      <c r="L280" s="10"/>
    </row>
    <row r="281" ht="13.35" customHeight="true"/>
    <row r="282" ht="12.1" customHeight="true" customFormat="true" s="5">
      <c r="A282" s="8" t="s">
        <v>228</v>
      </c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</row>
    <row r="283" ht="10.95" customHeight="true" customFormat="true" s="9">
      <c r="A283" s="10" t="s">
        <v>16</v>
      </c>
      <c r="B283" s="10"/>
      <c r="C283" s="10"/>
      <c r="D283" s="10"/>
      <c r="E283" s="10"/>
      <c r="F283" s="10"/>
      <c r="G283" s="11">
        <v>386850.3500</v>
      </c>
      <c r="H283" s="11">
        <v>0</v>
      </c>
      <c r="I283" s="11">
        <f ca="1">(G283 - H283)</f>
        <v>0</v>
      </c>
      <c r="J283" s="11">
        <v>0</v>
      </c>
      <c r="K283" s="10"/>
      <c r="L283" s="10"/>
    </row>
    <row r="284" ht="10.95" customHeight="true" customFormat="true" s="9">
      <c r="A284" s="13"/>
      <c r="B284" s="13" t="s">
        <v>229</v>
      </c>
      <c r="C284" s="13" t="s">
        <v>225</v>
      </c>
      <c r="D284" s="13"/>
      <c r="E284" s="13" t="s">
        <v>226</v>
      </c>
      <c r="F284" s="13"/>
      <c r="G284" s="14">
        <v>0</v>
      </c>
      <c r="H284" s="14">
        <v>0</v>
      </c>
      <c r="I284" s="14">
        <f ca="1">((I283 + G284) - H284)</f>
        <v>0</v>
      </c>
      <c r="J284" s="14">
        <v>0</v>
      </c>
      <c r="K284" s="15">
        <v>0</v>
      </c>
      <c r="L284" s="13"/>
    </row>
    <row r="285" ht="10.95" customHeight="true" customFormat="true" s="9">
      <c r="A285" s="16" t="s">
        <v>230</v>
      </c>
      <c r="B285" s="16"/>
      <c r="C285" s="16"/>
      <c r="D285" s="16"/>
      <c r="E285" s="16"/>
      <c r="F285" s="16"/>
      <c r="G285" s="17">
        <f ca="1">G284</f>
        <v>0</v>
      </c>
      <c r="H285" s="17">
        <f ca="1">H284</f>
        <v>0</v>
      </c>
      <c r="I285" s="17">
        <f ca="1">I284</f>
        <v>0</v>
      </c>
      <c r="J285" s="17">
        <f ca="1">J284</f>
        <v>0</v>
      </c>
      <c r="K285" s="16"/>
      <c r="L285" s="16"/>
    </row>
    <row r="286" ht="10.95" customHeight="true" customFormat="true" s="9">
      <c r="A286" s="16" t="s">
        <v>24</v>
      </c>
      <c r="B286" s="16"/>
      <c r="C286" s="16"/>
      <c r="D286" s="16"/>
      <c r="E286" s="16"/>
      <c r="F286" s="16"/>
      <c r="G286" s="17">
        <v>0</v>
      </c>
      <c r="H286" s="17">
        <v>0</v>
      </c>
      <c r="I286" s="17">
        <v>0</v>
      </c>
      <c r="J286" s="17">
        <v>0</v>
      </c>
      <c r="K286" s="16"/>
      <c r="L286" s="16"/>
    </row>
    <row r="287" ht="10.95" customHeight="true" customFormat="true" s="9">
      <c r="A287" s="10" t="s">
        <v>25</v>
      </c>
      <c r="B287" s="10"/>
      <c r="C287" s="10"/>
      <c r="D287" s="10"/>
      <c r="E287" s="10"/>
      <c r="F287" s="10"/>
      <c r="G287" s="11">
        <v>386850.3500</v>
      </c>
      <c r="H287" s="11">
        <v>0</v>
      </c>
      <c r="I287" s="11">
        <f ca="1">I284</f>
        <v>0</v>
      </c>
      <c r="J287" s="11">
        <v>0</v>
      </c>
      <c r="K287" s="10"/>
      <c r="L287" s="10"/>
    </row>
    <row r="288" ht="13.35" customHeight="true"/>
    <row r="289" ht="12.1" customHeight="true" customFormat="true" s="5">
      <c r="A289" s="8" t="s">
        <v>231</v>
      </c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</row>
    <row r="290" ht="10.95" customHeight="true" customFormat="true" s="9">
      <c r="A290" s="10" t="s">
        <v>16</v>
      </c>
      <c r="B290" s="10"/>
      <c r="C290" s="10"/>
      <c r="D290" s="10"/>
      <c r="E290" s="10"/>
      <c r="F290" s="10"/>
      <c r="G290" s="11">
        <v>1237865.8400</v>
      </c>
      <c r="H290" s="11">
        <v>0</v>
      </c>
      <c r="I290" s="11">
        <f ca="1">(G290 - H290)</f>
        <v>0</v>
      </c>
      <c r="J290" s="11">
        <v>0</v>
      </c>
      <c r="K290" s="10"/>
      <c r="L290" s="10"/>
    </row>
    <row r="291" ht="10.95" customHeight="true" customFormat="true" s="9">
      <c r="A291" s="13"/>
      <c r="B291" s="13" t="s">
        <v>232</v>
      </c>
      <c r="C291" s="13" t="s">
        <v>225</v>
      </c>
      <c r="D291" s="13"/>
      <c r="E291" s="13" t="s">
        <v>226</v>
      </c>
      <c r="F291" s="13"/>
      <c r="G291" s="14">
        <v>0</v>
      </c>
      <c r="H291" s="14">
        <v>0</v>
      </c>
      <c r="I291" s="14">
        <f ca="1">((I290 + G291) - H291)</f>
        <v>0</v>
      </c>
      <c r="J291" s="14">
        <v>0</v>
      </c>
      <c r="K291" s="15">
        <v>0</v>
      </c>
      <c r="L291" s="13"/>
    </row>
    <row r="292" ht="10.95" customHeight="true" customFormat="true" s="9">
      <c r="A292" s="16" t="s">
        <v>233</v>
      </c>
      <c r="B292" s="16"/>
      <c r="C292" s="16"/>
      <c r="D292" s="16"/>
      <c r="E292" s="16"/>
      <c r="F292" s="16"/>
      <c r="G292" s="17">
        <f ca="1">G291</f>
        <v>0</v>
      </c>
      <c r="H292" s="17">
        <f ca="1">H291</f>
        <v>0</v>
      </c>
      <c r="I292" s="17">
        <f ca="1">I291</f>
        <v>0</v>
      </c>
      <c r="J292" s="17">
        <f ca="1">J291</f>
        <v>0</v>
      </c>
      <c r="K292" s="16"/>
      <c r="L292" s="16"/>
    </row>
    <row r="293" ht="10.95" customHeight="true" customFormat="true" s="9">
      <c r="A293" s="16" t="s">
        <v>24</v>
      </c>
      <c r="B293" s="16"/>
      <c r="C293" s="16"/>
      <c r="D293" s="16"/>
      <c r="E293" s="16"/>
      <c r="F293" s="16"/>
      <c r="G293" s="17">
        <v>0</v>
      </c>
      <c r="H293" s="17">
        <v>0</v>
      </c>
      <c r="I293" s="17">
        <v>0</v>
      </c>
      <c r="J293" s="17">
        <v>0</v>
      </c>
      <c r="K293" s="16"/>
      <c r="L293" s="16"/>
    </row>
    <row r="294" ht="10.95" customHeight="true" customFormat="true" s="9">
      <c r="A294" s="10" t="s">
        <v>25</v>
      </c>
      <c r="B294" s="10"/>
      <c r="C294" s="10"/>
      <c r="D294" s="10"/>
      <c r="E294" s="10"/>
      <c r="F294" s="10"/>
      <c r="G294" s="11">
        <v>1237865.8400</v>
      </c>
      <c r="H294" s="11">
        <v>0</v>
      </c>
      <c r="I294" s="11">
        <f ca="1">I291</f>
        <v>0</v>
      </c>
      <c r="J294" s="11">
        <v>0</v>
      </c>
      <c r="K294" s="10"/>
      <c r="L294" s="10"/>
    </row>
    <row r="295" ht="13.35" customHeight="true"/>
    <row r="296" ht="12.1" customHeight="true" customFormat="true" s="5">
      <c r="A296" s="8" t="s">
        <v>234</v>
      </c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</row>
    <row r="297" ht="10.95" customHeight="true" customFormat="true" s="9">
      <c r="A297" s="10" t="s">
        <v>16</v>
      </c>
      <c r="B297" s="10"/>
      <c r="C297" s="10"/>
      <c r="D297" s="10"/>
      <c r="E297" s="10"/>
      <c r="F297" s="10"/>
      <c r="G297" s="11">
        <v>0</v>
      </c>
      <c r="H297" s="11">
        <v>447360.0000</v>
      </c>
      <c r="I297" s="11">
        <f ca="1">(G297 - H297)</f>
        <v>0</v>
      </c>
      <c r="J297" s="11">
        <v>0</v>
      </c>
      <c r="K297" s="10"/>
      <c r="L297" s="10"/>
    </row>
    <row r="298" ht="10.95" customHeight="true" customFormat="true" s="9">
      <c r="A298" s="13"/>
      <c r="B298" s="13" t="s">
        <v>235</v>
      </c>
      <c r="C298" s="13" t="s">
        <v>225</v>
      </c>
      <c r="D298" s="13"/>
      <c r="E298" s="13" t="s">
        <v>226</v>
      </c>
      <c r="F298" s="13"/>
      <c r="G298" s="14">
        <v>0</v>
      </c>
      <c r="H298" s="14">
        <v>0</v>
      </c>
      <c r="I298" s="14">
        <f ca="1">((I297 + G298) - H298)</f>
        <v>0</v>
      </c>
      <c r="J298" s="14">
        <v>0</v>
      </c>
      <c r="K298" s="15">
        <v>0</v>
      </c>
      <c r="L298" s="13"/>
    </row>
    <row r="299" ht="10.95" customHeight="true" customFormat="true" s="9">
      <c r="A299" s="16" t="s">
        <v>236</v>
      </c>
      <c r="B299" s="16"/>
      <c r="C299" s="16"/>
      <c r="D299" s="16"/>
      <c r="E299" s="16"/>
      <c r="F299" s="16"/>
      <c r="G299" s="17">
        <f ca="1">G298</f>
        <v>0</v>
      </c>
      <c r="H299" s="17">
        <f ca="1">H298</f>
        <v>0</v>
      </c>
      <c r="I299" s="17">
        <f ca="1">I298</f>
        <v>0</v>
      </c>
      <c r="J299" s="17">
        <f ca="1">J298</f>
        <v>0</v>
      </c>
      <c r="K299" s="16"/>
      <c r="L299" s="16"/>
    </row>
    <row r="300" ht="10.95" customHeight="true" customFormat="true" s="9">
      <c r="A300" s="16" t="s">
        <v>24</v>
      </c>
      <c r="B300" s="16"/>
      <c r="C300" s="16"/>
      <c r="D300" s="16"/>
      <c r="E300" s="16"/>
      <c r="F300" s="16"/>
      <c r="G300" s="17">
        <v>0</v>
      </c>
      <c r="H300" s="17">
        <v>0</v>
      </c>
      <c r="I300" s="17">
        <v>0</v>
      </c>
      <c r="J300" s="17">
        <v>0</v>
      </c>
      <c r="K300" s="16"/>
      <c r="L300" s="16"/>
    </row>
    <row r="301" ht="10.95" customHeight="true" customFormat="true" s="9">
      <c r="A301" s="10" t="s">
        <v>25</v>
      </c>
      <c r="B301" s="10"/>
      <c r="C301" s="10"/>
      <c r="D301" s="10"/>
      <c r="E301" s="10"/>
      <c r="F301" s="10"/>
      <c r="G301" s="11">
        <v>0</v>
      </c>
      <c r="H301" s="11">
        <v>447360.0000</v>
      </c>
      <c r="I301" s="11">
        <f ca="1">I298</f>
        <v>0</v>
      </c>
      <c r="J301" s="11">
        <v>0</v>
      </c>
      <c r="K301" s="10"/>
      <c r="L301" s="10"/>
    </row>
    <row r="302" ht="13.35" customHeight="true"/>
    <row r="303" ht="12.1" customHeight="true" customFormat="true" s="5">
      <c r="A303" s="8" t="s">
        <v>237</v>
      </c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</row>
    <row r="304" ht="10.95" customHeight="true" customFormat="true" s="9">
      <c r="A304" s="10" t="s">
        <v>16</v>
      </c>
      <c r="B304" s="10"/>
      <c r="C304" s="10"/>
      <c r="D304" s="10"/>
      <c r="E304" s="10"/>
      <c r="F304" s="10"/>
      <c r="G304" s="11">
        <v>2185300.1900</v>
      </c>
      <c r="H304" s="11">
        <v>0</v>
      </c>
      <c r="I304" s="11">
        <f ca="1">(G304 - H304)</f>
        <v>0</v>
      </c>
      <c r="J304" s="11">
        <v>0</v>
      </c>
      <c r="K304" s="10"/>
      <c r="L304" s="10"/>
    </row>
    <row r="305" ht="10.95" customHeight="true" customFormat="true" s="9">
      <c r="A305" s="13"/>
      <c r="B305" s="13" t="s">
        <v>238</v>
      </c>
      <c r="C305" s="13" t="s">
        <v>225</v>
      </c>
      <c r="D305" s="13"/>
      <c r="E305" s="13" t="s">
        <v>226</v>
      </c>
      <c r="F305" s="13"/>
      <c r="G305" s="14">
        <v>0</v>
      </c>
      <c r="H305" s="14">
        <v>0</v>
      </c>
      <c r="I305" s="14">
        <f ca="1">((I304 + G305) - H305)</f>
        <v>0</v>
      </c>
      <c r="J305" s="14">
        <v>0</v>
      </c>
      <c r="K305" s="15">
        <v>0</v>
      </c>
      <c r="L305" s="13"/>
    </row>
    <row r="306" ht="10.95" customHeight="true" customFormat="true" s="9">
      <c r="A306" s="16" t="s">
        <v>239</v>
      </c>
      <c r="B306" s="16"/>
      <c r="C306" s="16"/>
      <c r="D306" s="16"/>
      <c r="E306" s="16"/>
      <c r="F306" s="16"/>
      <c r="G306" s="17">
        <f ca="1">G305</f>
        <v>0</v>
      </c>
      <c r="H306" s="17">
        <f ca="1">H305</f>
        <v>0</v>
      </c>
      <c r="I306" s="17">
        <f ca="1">I305</f>
        <v>0</v>
      </c>
      <c r="J306" s="17">
        <f ca="1">J305</f>
        <v>0</v>
      </c>
      <c r="K306" s="16"/>
      <c r="L306" s="16"/>
    </row>
    <row r="307" ht="10.95" customHeight="true" customFormat="true" s="9">
      <c r="A307" s="16" t="s">
        <v>24</v>
      </c>
      <c r="B307" s="16"/>
      <c r="C307" s="16"/>
      <c r="D307" s="16"/>
      <c r="E307" s="16"/>
      <c r="F307" s="16"/>
      <c r="G307" s="17">
        <v>0</v>
      </c>
      <c r="H307" s="17">
        <v>0</v>
      </c>
      <c r="I307" s="17">
        <v>0</v>
      </c>
      <c r="J307" s="17">
        <v>0</v>
      </c>
      <c r="K307" s="16"/>
      <c r="L307" s="16"/>
    </row>
    <row r="308" ht="10.95" customHeight="true" customFormat="true" s="9">
      <c r="A308" s="10" t="s">
        <v>25</v>
      </c>
      <c r="B308" s="10"/>
      <c r="C308" s="10"/>
      <c r="D308" s="10"/>
      <c r="E308" s="10"/>
      <c r="F308" s="10"/>
      <c r="G308" s="11">
        <v>2185300.1900</v>
      </c>
      <c r="H308" s="11">
        <v>0</v>
      </c>
      <c r="I308" s="11">
        <f ca="1">I305</f>
        <v>0</v>
      </c>
      <c r="J308" s="11">
        <v>0</v>
      </c>
      <c r="K308" s="10"/>
      <c r="L308" s="10"/>
    </row>
    <row r="309" ht="13.35" customHeight="true"/>
    <row r="310" ht="12.1" customHeight="true" customFormat="true" s="5">
      <c r="A310" s="8" t="s">
        <v>240</v>
      </c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</row>
    <row r="311" ht="10.95" customHeight="true" customFormat="true" s="9">
      <c r="A311" s="10" t="s">
        <v>16</v>
      </c>
      <c r="B311" s="10"/>
      <c r="C311" s="10"/>
      <c r="D311" s="10"/>
      <c r="E311" s="10"/>
      <c r="F311" s="10"/>
      <c r="G311" s="11">
        <v>0</v>
      </c>
      <c r="H311" s="11">
        <v>423802.0000</v>
      </c>
      <c r="I311" s="11">
        <f ca="1">(G311 - H311)</f>
        <v>0</v>
      </c>
      <c r="J311" s="11">
        <v>0</v>
      </c>
      <c r="K311" s="10"/>
      <c r="L311" s="10"/>
    </row>
    <row r="312" ht="10.95" customHeight="true" customFormat="true" s="9">
      <c r="A312" s="13"/>
      <c r="B312" s="13" t="s">
        <v>241</v>
      </c>
      <c r="C312" s="13" t="s">
        <v>225</v>
      </c>
      <c r="D312" s="13"/>
      <c r="E312" s="13" t="s">
        <v>226</v>
      </c>
      <c r="F312" s="13"/>
      <c r="G312" s="14">
        <v>0</v>
      </c>
      <c r="H312" s="14">
        <v>0</v>
      </c>
      <c r="I312" s="14">
        <f ca="1">((I311 + G312) - H312)</f>
        <v>0</v>
      </c>
      <c r="J312" s="14">
        <v>0</v>
      </c>
      <c r="K312" s="15">
        <v>0</v>
      </c>
      <c r="L312" s="13"/>
    </row>
    <row r="313" ht="10.95" customHeight="true" customFormat="true" s="9">
      <c r="A313" s="16" t="s">
        <v>242</v>
      </c>
      <c r="B313" s="16"/>
      <c r="C313" s="16"/>
      <c r="D313" s="16"/>
      <c r="E313" s="16"/>
      <c r="F313" s="16"/>
      <c r="G313" s="17">
        <f ca="1">G312</f>
        <v>0</v>
      </c>
      <c r="H313" s="17">
        <f ca="1">H312</f>
        <v>0</v>
      </c>
      <c r="I313" s="17">
        <f ca="1">I312</f>
        <v>0</v>
      </c>
      <c r="J313" s="17">
        <f ca="1">J312</f>
        <v>0</v>
      </c>
      <c r="K313" s="16"/>
      <c r="L313" s="16"/>
    </row>
    <row r="314" ht="10.95" customHeight="true" customFormat="true" s="9">
      <c r="A314" s="16" t="s">
        <v>24</v>
      </c>
      <c r="B314" s="16"/>
      <c r="C314" s="16"/>
      <c r="D314" s="16"/>
      <c r="E314" s="16"/>
      <c r="F314" s="16"/>
      <c r="G314" s="17">
        <v>0</v>
      </c>
      <c r="H314" s="17">
        <v>0</v>
      </c>
      <c r="I314" s="17">
        <v>0</v>
      </c>
      <c r="J314" s="17">
        <v>0</v>
      </c>
      <c r="K314" s="16"/>
      <c r="L314" s="16"/>
    </row>
    <row r="315" ht="10.95" customHeight="true" customFormat="true" s="9">
      <c r="A315" s="10" t="s">
        <v>25</v>
      </c>
      <c r="B315" s="10"/>
      <c r="C315" s="10"/>
      <c r="D315" s="10"/>
      <c r="E315" s="10"/>
      <c r="F315" s="10"/>
      <c r="G315" s="11">
        <v>0</v>
      </c>
      <c r="H315" s="11">
        <v>423802.0000</v>
      </c>
      <c r="I315" s="11">
        <f ca="1">I312</f>
        <v>0</v>
      </c>
      <c r="J315" s="11">
        <v>0</v>
      </c>
      <c r="K315" s="10"/>
      <c r="L315" s="10"/>
    </row>
    <row r="316" ht="13.35" customHeight="true"/>
    <row r="317" ht="12.1" customHeight="true" customFormat="true" s="5">
      <c r="A317" s="8" t="s">
        <v>243</v>
      </c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</row>
    <row r="318" ht="10.95" customHeight="true" customFormat="true" s="9">
      <c r="A318" s="10" t="s">
        <v>16</v>
      </c>
      <c r="B318" s="10"/>
      <c r="C318" s="10"/>
      <c r="D318" s="10"/>
      <c r="E318" s="10"/>
      <c r="F318" s="10"/>
      <c r="G318" s="11">
        <v>0</v>
      </c>
      <c r="H318" s="11">
        <v>0</v>
      </c>
      <c r="I318" s="11">
        <f ca="1">(G318 - H318)</f>
        <v>0</v>
      </c>
      <c r="J318" s="11">
        <v>0</v>
      </c>
      <c r="K318" s="10"/>
      <c r="L318" s="10"/>
    </row>
    <row r="319" ht="10.95" customHeight="true" customFormat="true" s="9">
      <c r="A319" s="12">
        <v>45473</v>
      </c>
      <c r="B319" s="13" t="s">
        <v>244</v>
      </c>
      <c r="C319" s="13" t="s">
        <v>225</v>
      </c>
      <c r="D319" s="13" t="s">
        <v>19</v>
      </c>
      <c r="E319" s="13" t="s">
        <v>211</v>
      </c>
      <c r="F319" s="13" t="s">
        <v>212</v>
      </c>
      <c r="G319" s="14">
        <v>90986.3700</v>
      </c>
      <c r="H319" s="14">
        <v>0</v>
      </c>
      <c r="I319" s="14">
        <f ca="1">((I318 + G319) - H319)</f>
        <v>0</v>
      </c>
      <c r="J319" s="14">
        <v>0</v>
      </c>
      <c r="K319" s="15">
        <v>0</v>
      </c>
      <c r="L319" s="13" t="s">
        <v>30</v>
      </c>
    </row>
    <row r="320" ht="10.95" customHeight="true" customFormat="true" s="9">
      <c r="A320" s="16" t="s">
        <v>245</v>
      </c>
      <c r="B320" s="16"/>
      <c r="C320" s="16"/>
      <c r="D320" s="16"/>
      <c r="E320" s="16"/>
      <c r="F320" s="16"/>
      <c r="G320" s="17">
        <f ca="1">G319</f>
        <v>0</v>
      </c>
      <c r="H320" s="17">
        <f ca="1">H319</f>
        <v>0</v>
      </c>
      <c r="I320" s="17">
        <f ca="1">I319</f>
        <v>0</v>
      </c>
      <c r="J320" s="17">
        <f ca="1">J319</f>
        <v>0</v>
      </c>
      <c r="K320" s="16"/>
      <c r="L320" s="16"/>
    </row>
    <row r="321" ht="10.95" customHeight="true" customFormat="true" s="9">
      <c r="A321" s="16" t="s">
        <v>24</v>
      </c>
      <c r="B321" s="16"/>
      <c r="C321" s="16"/>
      <c r="D321" s="16"/>
      <c r="E321" s="16"/>
      <c r="F321" s="16"/>
      <c r="G321" s="17">
        <v>90986.3700</v>
      </c>
      <c r="H321" s="17">
        <v>0</v>
      </c>
      <c r="I321" s="17">
        <v>0</v>
      </c>
      <c r="J321" s="17">
        <v>0</v>
      </c>
      <c r="K321" s="16"/>
      <c r="L321" s="16"/>
    </row>
    <row r="322" ht="10.95" customHeight="true" customFormat="true" s="9">
      <c r="A322" s="10" t="s">
        <v>25</v>
      </c>
      <c r="B322" s="10"/>
      <c r="C322" s="10"/>
      <c r="D322" s="10"/>
      <c r="E322" s="10"/>
      <c r="F322" s="10"/>
      <c r="G322" s="11">
        <v>90986.3700</v>
      </c>
      <c r="H322" s="11">
        <v>0</v>
      </c>
      <c r="I322" s="11">
        <f ca="1">I319</f>
        <v>0</v>
      </c>
      <c r="J322" s="11">
        <v>0</v>
      </c>
      <c r="K322" s="10"/>
      <c r="L322" s="10"/>
    </row>
    <row r="323" ht="13.35" customHeight="true"/>
    <row r="324" ht="12.1" customHeight="true" customFormat="true" s="5">
      <c r="A324" s="8" t="s">
        <v>246</v>
      </c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</row>
    <row r="325" ht="10.95" customHeight="true" customFormat="true" s="9">
      <c r="A325" s="10" t="s">
        <v>16</v>
      </c>
      <c r="B325" s="10"/>
      <c r="C325" s="10"/>
      <c r="D325" s="10"/>
      <c r="E325" s="10"/>
      <c r="F325" s="10"/>
      <c r="G325" s="11">
        <v>0</v>
      </c>
      <c r="H325" s="11">
        <v>0</v>
      </c>
      <c r="I325" s="11">
        <f ca="1">(G325 - H325)</f>
        <v>0</v>
      </c>
      <c r="J325" s="11">
        <v>0</v>
      </c>
      <c r="K325" s="10"/>
      <c r="L325" s="10"/>
    </row>
    <row r="326" ht="10.95" customHeight="true" customFormat="true" s="9">
      <c r="A326" s="12">
        <v>45173</v>
      </c>
      <c r="B326" s="13" t="s">
        <v>247</v>
      </c>
      <c r="C326" s="13" t="s">
        <v>225</v>
      </c>
      <c r="D326" s="13" t="s">
        <v>19</v>
      </c>
      <c r="E326" s="13" t="s">
        <v>248</v>
      </c>
      <c r="F326" s="13" t="s">
        <v>178</v>
      </c>
      <c r="G326" s="14">
        <v>255135.0100</v>
      </c>
      <c r="H326" s="14">
        <v>0</v>
      </c>
      <c r="I326" s="14">
        <f ca="1">((I325 + G326) - H326)</f>
        <v>0</v>
      </c>
      <c r="J326" s="14">
        <v>0</v>
      </c>
      <c r="K326" s="15">
        <v>0</v>
      </c>
      <c r="L326" s="13" t="s">
        <v>30</v>
      </c>
    </row>
    <row r="327" ht="10.95" customHeight="true" customFormat="true" s="9">
      <c r="A327" s="18">
        <v>45173</v>
      </c>
      <c r="B327" s="19" t="s">
        <v>247</v>
      </c>
      <c r="C327" s="19" t="s">
        <v>225</v>
      </c>
      <c r="D327" s="19" t="s">
        <v>19</v>
      </c>
      <c r="E327" s="19" t="s">
        <v>249</v>
      </c>
      <c r="F327" s="19" t="s">
        <v>178</v>
      </c>
      <c r="G327" s="20">
        <v>1118.0400</v>
      </c>
      <c r="H327" s="20">
        <v>0</v>
      </c>
      <c r="I327" s="20">
        <f ca="1">((I326 + G327) - H327)</f>
        <v>0</v>
      </c>
      <c r="J327" s="20">
        <v>0</v>
      </c>
      <c r="K327" s="21">
        <v>0</v>
      </c>
      <c r="L327" s="19" t="s">
        <v>30</v>
      </c>
    </row>
    <row r="328" ht="10.95" customHeight="true" customFormat="true" s="9">
      <c r="A328" s="18">
        <v>45173</v>
      </c>
      <c r="B328" s="19" t="s">
        <v>247</v>
      </c>
      <c r="C328" s="19" t="s">
        <v>225</v>
      </c>
      <c r="D328" s="19" t="s">
        <v>19</v>
      </c>
      <c r="E328" s="19" t="s">
        <v>250</v>
      </c>
      <c r="F328" s="19" t="s">
        <v>178</v>
      </c>
      <c r="G328" s="20">
        <v>132.6600</v>
      </c>
      <c r="H328" s="20">
        <v>0</v>
      </c>
      <c r="I328" s="20">
        <f ca="1">((I327 + G328) - H328)</f>
        <v>0</v>
      </c>
      <c r="J328" s="20">
        <v>0</v>
      </c>
      <c r="K328" s="21">
        <v>0</v>
      </c>
      <c r="L328" s="19" t="s">
        <v>30</v>
      </c>
    </row>
    <row r="329" ht="10.95" customHeight="true" customFormat="true" s="9">
      <c r="A329" s="18">
        <v>45473</v>
      </c>
      <c r="B329" s="19" t="s">
        <v>247</v>
      </c>
      <c r="C329" s="19" t="s">
        <v>225</v>
      </c>
      <c r="D329" s="19" t="s">
        <v>19</v>
      </c>
      <c r="E329" s="19" t="s">
        <v>251</v>
      </c>
      <c r="F329" s="19" t="s">
        <v>252</v>
      </c>
      <c r="G329" s="20">
        <v>28500.0000</v>
      </c>
      <c r="H329" s="20">
        <v>0</v>
      </c>
      <c r="I329" s="20">
        <f ca="1">((I328 + G329) - H329)</f>
        <v>0</v>
      </c>
      <c r="J329" s="20">
        <v>0</v>
      </c>
      <c r="K329" s="21">
        <v>0</v>
      </c>
      <c r="L329" s="19" t="s">
        <v>30</v>
      </c>
    </row>
    <row r="330" ht="10.95" customHeight="true" customFormat="true" s="9">
      <c r="A330" s="16" t="s">
        <v>253</v>
      </c>
      <c r="B330" s="16"/>
      <c r="C330" s="16"/>
      <c r="D330" s="16"/>
      <c r="E330" s="16"/>
      <c r="F330" s="16"/>
      <c r="G330" s="17">
        <f ca="1">SUM(G326:G329)</f>
        <v>0</v>
      </c>
      <c r="H330" s="17">
        <f ca="1">SUM(H326:H329)</f>
        <v>0</v>
      </c>
      <c r="I330" s="17">
        <f ca="1">I329</f>
        <v>0</v>
      </c>
      <c r="J330" s="17">
        <f ca="1">SUM(J326:J329)</f>
        <v>0</v>
      </c>
      <c r="K330" s="16"/>
      <c r="L330" s="16"/>
    </row>
    <row r="331" ht="10.95" customHeight="true" customFormat="true" s="9">
      <c r="A331" s="16" t="s">
        <v>24</v>
      </c>
      <c r="B331" s="16"/>
      <c r="C331" s="16"/>
      <c r="D331" s="16"/>
      <c r="E331" s="16"/>
      <c r="F331" s="16"/>
      <c r="G331" s="17">
        <v>284885.7100</v>
      </c>
      <c r="H331" s="17">
        <v>0</v>
      </c>
      <c r="I331" s="17">
        <v>0</v>
      </c>
      <c r="J331" s="17">
        <v>0</v>
      </c>
      <c r="K331" s="16"/>
      <c r="L331" s="16"/>
    </row>
    <row r="332" ht="10.95" customHeight="true" customFormat="true" s="9">
      <c r="A332" s="10" t="s">
        <v>25</v>
      </c>
      <c r="B332" s="10"/>
      <c r="C332" s="10"/>
      <c r="D332" s="10"/>
      <c r="E332" s="10"/>
      <c r="F332" s="10"/>
      <c r="G332" s="11">
        <v>284885.7100</v>
      </c>
      <c r="H332" s="11">
        <v>0</v>
      </c>
      <c r="I332" s="11">
        <f ca="1">I329</f>
        <v>0</v>
      </c>
      <c r="J332" s="11">
        <v>0</v>
      </c>
      <c r="K332" s="10"/>
      <c r="L332" s="10"/>
    </row>
    <row r="333" ht="13.35" customHeight="true"/>
    <row r="334" ht="12.1" customHeight="true" customFormat="true" s="5">
      <c r="A334" s="8" t="s">
        <v>254</v>
      </c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</row>
    <row r="335" ht="10.95" customHeight="true" customFormat="true" s="9">
      <c r="A335" s="10" t="s">
        <v>16</v>
      </c>
      <c r="B335" s="10"/>
      <c r="C335" s="10"/>
      <c r="D335" s="10"/>
      <c r="E335" s="10"/>
      <c r="F335" s="10"/>
      <c r="G335" s="11">
        <v>28500.0000</v>
      </c>
      <c r="H335" s="11">
        <v>0</v>
      </c>
      <c r="I335" s="11">
        <f ca="1">(G335 - H335)</f>
        <v>0</v>
      </c>
      <c r="J335" s="11">
        <v>0</v>
      </c>
      <c r="K335" s="10"/>
      <c r="L335" s="10"/>
    </row>
    <row r="336" ht="10.95" customHeight="true" customFormat="true" s="9">
      <c r="A336" s="12">
        <v>45473</v>
      </c>
      <c r="B336" s="13" t="s">
        <v>255</v>
      </c>
      <c r="C336" s="13" t="s">
        <v>225</v>
      </c>
      <c r="D336" s="13" t="s">
        <v>19</v>
      </c>
      <c r="E336" s="13" t="s">
        <v>251</v>
      </c>
      <c r="F336" s="13" t="s">
        <v>252</v>
      </c>
      <c r="G336" s="14">
        <v>0</v>
      </c>
      <c r="H336" s="14">
        <v>28500.0000</v>
      </c>
      <c r="I336" s="14">
        <f ca="1">((I335 + G336) - H336)</f>
        <v>0</v>
      </c>
      <c r="J336" s="14">
        <v>0</v>
      </c>
      <c r="K336" s="15">
        <v>0</v>
      </c>
      <c r="L336" s="13" t="s">
        <v>30</v>
      </c>
    </row>
    <row r="337" ht="10.95" customHeight="true" customFormat="true" s="9">
      <c r="A337" s="16" t="s">
        <v>256</v>
      </c>
      <c r="B337" s="16"/>
      <c r="C337" s="16"/>
      <c r="D337" s="16"/>
      <c r="E337" s="16"/>
      <c r="F337" s="16"/>
      <c r="G337" s="17">
        <f ca="1">G336</f>
        <v>0</v>
      </c>
      <c r="H337" s="17">
        <f ca="1">H336</f>
        <v>0</v>
      </c>
      <c r="I337" s="17">
        <f ca="1">I336</f>
        <v>0</v>
      </c>
      <c r="J337" s="17">
        <f ca="1">J336</f>
        <v>0</v>
      </c>
      <c r="K337" s="16"/>
      <c r="L337" s="16"/>
    </row>
    <row r="338" ht="10.95" customHeight="true" customFormat="true" s="9">
      <c r="A338" s="16" t="s">
        <v>24</v>
      </c>
      <c r="B338" s="16"/>
      <c r="C338" s="16"/>
      <c r="D338" s="16"/>
      <c r="E338" s="16"/>
      <c r="F338" s="16"/>
      <c r="G338" s="17">
        <v>0</v>
      </c>
      <c r="H338" s="17">
        <v>28500.0000</v>
      </c>
      <c r="I338" s="17">
        <v>0</v>
      </c>
      <c r="J338" s="17">
        <v>0</v>
      </c>
      <c r="K338" s="16"/>
      <c r="L338" s="16"/>
    </row>
    <row r="339" ht="10.95" customHeight="true" customFormat="true" s="9">
      <c r="A339" s="10" t="s">
        <v>25</v>
      </c>
      <c r="B339" s="10"/>
      <c r="C339" s="10"/>
      <c r="D339" s="10"/>
      <c r="E339" s="10"/>
      <c r="F339" s="10"/>
      <c r="G339" s="11">
        <v>0</v>
      </c>
      <c r="H339" s="11">
        <v>0</v>
      </c>
      <c r="I339" s="11">
        <f ca="1">I336</f>
        <v>0</v>
      </c>
      <c r="J339" s="11">
        <v>0</v>
      </c>
      <c r="K339" s="10"/>
      <c r="L339" s="10"/>
    </row>
    <row r="340" ht="13.35" customHeight="true"/>
    <row r="341" ht="12.1" customHeight="true" customFormat="true" s="5">
      <c r="A341" s="8" t="s">
        <v>257</v>
      </c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</row>
    <row r="342" ht="10.95" customHeight="true" customFormat="true" s="9">
      <c r="A342" s="10" t="s">
        <v>16</v>
      </c>
      <c r="B342" s="10"/>
      <c r="C342" s="10"/>
      <c r="D342" s="10"/>
      <c r="E342" s="10"/>
      <c r="F342" s="10"/>
      <c r="G342" s="11">
        <v>0</v>
      </c>
      <c r="H342" s="11">
        <v>0</v>
      </c>
      <c r="I342" s="11">
        <f ca="1">(G342 - H342)</f>
        <v>0</v>
      </c>
      <c r="J342" s="11">
        <v>0</v>
      </c>
      <c r="K342" s="10"/>
      <c r="L342" s="10"/>
    </row>
    <row r="343" ht="10.95" customHeight="true" customFormat="true" s="9">
      <c r="A343" s="12">
        <v>45473</v>
      </c>
      <c r="B343" s="13" t="s">
        <v>258</v>
      </c>
      <c r="C343" s="13" t="s">
        <v>225</v>
      </c>
      <c r="D343" s="13" t="s">
        <v>19</v>
      </c>
      <c r="E343" s="13" t="s">
        <v>213</v>
      </c>
      <c r="F343" s="13" t="s">
        <v>214</v>
      </c>
      <c r="G343" s="14">
        <v>2250000.0000</v>
      </c>
      <c r="H343" s="14">
        <v>0</v>
      </c>
      <c r="I343" s="14">
        <f ca="1">((I342 + G343) - H343)</f>
        <v>0</v>
      </c>
      <c r="J343" s="14">
        <v>0</v>
      </c>
      <c r="K343" s="15">
        <v>0</v>
      </c>
      <c r="L343" s="13" t="s">
        <v>30</v>
      </c>
    </row>
    <row r="344" ht="10.95" customHeight="true" customFormat="true" s="9">
      <c r="A344" s="16" t="s">
        <v>259</v>
      </c>
      <c r="B344" s="16"/>
      <c r="C344" s="16"/>
      <c r="D344" s="16"/>
      <c r="E344" s="16"/>
      <c r="F344" s="16"/>
      <c r="G344" s="17">
        <f ca="1">G343</f>
        <v>0</v>
      </c>
      <c r="H344" s="17">
        <f ca="1">H343</f>
        <v>0</v>
      </c>
      <c r="I344" s="17">
        <f ca="1">I343</f>
        <v>0</v>
      </c>
      <c r="J344" s="17">
        <f ca="1">J343</f>
        <v>0</v>
      </c>
      <c r="K344" s="16"/>
      <c r="L344" s="16"/>
    </row>
    <row r="345" ht="10.95" customHeight="true" customFormat="true" s="9">
      <c r="A345" s="16" t="s">
        <v>24</v>
      </c>
      <c r="B345" s="16"/>
      <c r="C345" s="16"/>
      <c r="D345" s="16"/>
      <c r="E345" s="16"/>
      <c r="F345" s="16"/>
      <c r="G345" s="17">
        <v>2250000.0000</v>
      </c>
      <c r="H345" s="17">
        <v>0</v>
      </c>
      <c r="I345" s="17">
        <v>0</v>
      </c>
      <c r="J345" s="17">
        <v>0</v>
      </c>
      <c r="K345" s="16"/>
      <c r="L345" s="16"/>
    </row>
    <row r="346" ht="10.95" customHeight="true" customFormat="true" s="9">
      <c r="A346" s="10" t="s">
        <v>25</v>
      </c>
      <c r="B346" s="10"/>
      <c r="C346" s="10"/>
      <c r="D346" s="10"/>
      <c r="E346" s="10"/>
      <c r="F346" s="10"/>
      <c r="G346" s="11">
        <v>2250000.0000</v>
      </c>
      <c r="H346" s="11">
        <v>0</v>
      </c>
      <c r="I346" s="11">
        <f ca="1">I343</f>
        <v>0</v>
      </c>
      <c r="J346" s="11">
        <v>0</v>
      </c>
      <c r="K346" s="10"/>
      <c r="L346" s="10"/>
    </row>
    <row r="347" ht="13.35" customHeight="true"/>
    <row r="348" ht="12.1" customHeight="true" customFormat="true" s="5">
      <c r="A348" s="8" t="s">
        <v>260</v>
      </c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</row>
    <row r="349" ht="10.95" customHeight="true" customFormat="true" s="9">
      <c r="A349" s="10" t="s">
        <v>16</v>
      </c>
      <c r="B349" s="10"/>
      <c r="C349" s="10"/>
      <c r="D349" s="10"/>
      <c r="E349" s="10"/>
      <c r="F349" s="10"/>
      <c r="G349" s="11">
        <v>0</v>
      </c>
      <c r="H349" s="11">
        <v>0</v>
      </c>
      <c r="I349" s="11">
        <f ca="1">(G349 - H349)</f>
        <v>0</v>
      </c>
      <c r="J349" s="11">
        <v>0</v>
      </c>
      <c r="K349" s="10"/>
      <c r="L349" s="10"/>
    </row>
    <row r="350" ht="10.95" customHeight="true" customFormat="true" s="9">
      <c r="A350" s="12">
        <v>45473</v>
      </c>
      <c r="B350" s="13" t="s">
        <v>261</v>
      </c>
      <c r="C350" s="13" t="s">
        <v>225</v>
      </c>
      <c r="D350" s="13" t="s">
        <v>19</v>
      </c>
      <c r="E350" s="13" t="s">
        <v>213</v>
      </c>
      <c r="F350" s="13" t="s">
        <v>214</v>
      </c>
      <c r="G350" s="14">
        <v>106845.0000</v>
      </c>
      <c r="H350" s="14">
        <v>0</v>
      </c>
      <c r="I350" s="14">
        <f ca="1">((I349 + G350) - H350)</f>
        <v>0</v>
      </c>
      <c r="J350" s="14">
        <v>0</v>
      </c>
      <c r="K350" s="15">
        <v>0</v>
      </c>
      <c r="L350" s="13" t="s">
        <v>30</v>
      </c>
    </row>
    <row r="351" ht="10.95" customHeight="true" customFormat="true" s="9">
      <c r="A351" s="16" t="s">
        <v>262</v>
      </c>
      <c r="B351" s="16"/>
      <c r="C351" s="16"/>
      <c r="D351" s="16"/>
      <c r="E351" s="16"/>
      <c r="F351" s="16"/>
      <c r="G351" s="17">
        <f ca="1">G350</f>
        <v>0</v>
      </c>
      <c r="H351" s="17">
        <f ca="1">H350</f>
        <v>0</v>
      </c>
      <c r="I351" s="17">
        <f ca="1">I350</f>
        <v>0</v>
      </c>
      <c r="J351" s="17">
        <f ca="1">J350</f>
        <v>0</v>
      </c>
      <c r="K351" s="16"/>
      <c r="L351" s="16"/>
    </row>
    <row r="352" ht="10.95" customHeight="true" customFormat="true" s="9">
      <c r="A352" s="16" t="s">
        <v>24</v>
      </c>
      <c r="B352" s="16"/>
      <c r="C352" s="16"/>
      <c r="D352" s="16"/>
      <c r="E352" s="16"/>
      <c r="F352" s="16"/>
      <c r="G352" s="17">
        <v>106845.0000</v>
      </c>
      <c r="H352" s="17">
        <v>0</v>
      </c>
      <c r="I352" s="17">
        <v>0</v>
      </c>
      <c r="J352" s="17">
        <v>0</v>
      </c>
      <c r="K352" s="16"/>
      <c r="L352" s="16"/>
    </row>
    <row r="353" ht="10.95" customHeight="true" customFormat="true" s="9">
      <c r="A353" s="10" t="s">
        <v>25</v>
      </c>
      <c r="B353" s="10"/>
      <c r="C353" s="10"/>
      <c r="D353" s="10"/>
      <c r="E353" s="10"/>
      <c r="F353" s="10"/>
      <c r="G353" s="11">
        <v>106845.0000</v>
      </c>
      <c r="H353" s="11">
        <v>0</v>
      </c>
      <c r="I353" s="11">
        <f ca="1">I350</f>
        <v>0</v>
      </c>
      <c r="J353" s="11">
        <v>0</v>
      </c>
      <c r="K353" s="10"/>
      <c r="L353" s="10"/>
    </row>
    <row r="354" ht="13.35" customHeight="true"/>
    <row r="355" ht="12.1" customHeight="true" customFormat="true" s="5">
      <c r="A355" s="8" t="s">
        <v>263</v>
      </c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</row>
    <row r="356" ht="10.95" customHeight="true" customFormat="true" s="9">
      <c r="A356" s="10" t="s">
        <v>16</v>
      </c>
      <c r="B356" s="10"/>
      <c r="C356" s="10"/>
      <c r="D356" s="10"/>
      <c r="E356" s="10"/>
      <c r="F356" s="10"/>
      <c r="G356" s="11">
        <v>0</v>
      </c>
      <c r="H356" s="11">
        <v>0</v>
      </c>
      <c r="I356" s="11">
        <f ca="1">(G356 - H356)</f>
        <v>0</v>
      </c>
      <c r="J356" s="11">
        <v>0</v>
      </c>
      <c r="K356" s="10"/>
      <c r="L356" s="10"/>
    </row>
    <row r="357" ht="10.95" customHeight="true" customFormat="true" s="9">
      <c r="A357" s="12">
        <v>45473</v>
      </c>
      <c r="B357" s="13" t="s">
        <v>264</v>
      </c>
      <c r="C357" s="13" t="s">
        <v>225</v>
      </c>
      <c r="D357" s="13" t="s">
        <v>19</v>
      </c>
      <c r="E357" s="13" t="s">
        <v>213</v>
      </c>
      <c r="F357" s="13" t="s">
        <v>214</v>
      </c>
      <c r="G357" s="14">
        <v>2323.6000</v>
      </c>
      <c r="H357" s="14">
        <v>0</v>
      </c>
      <c r="I357" s="14">
        <f ca="1">((I356 + G357) - H357)</f>
        <v>0</v>
      </c>
      <c r="J357" s="14">
        <v>0</v>
      </c>
      <c r="K357" s="15">
        <v>0</v>
      </c>
      <c r="L357" s="13" t="s">
        <v>30</v>
      </c>
    </row>
    <row r="358" ht="10.95" customHeight="true" customFormat="true" s="9">
      <c r="A358" s="16" t="s">
        <v>265</v>
      </c>
      <c r="B358" s="16"/>
      <c r="C358" s="16"/>
      <c r="D358" s="16"/>
      <c r="E358" s="16"/>
      <c r="F358" s="16"/>
      <c r="G358" s="17">
        <f ca="1">G357</f>
        <v>0</v>
      </c>
      <c r="H358" s="17">
        <f ca="1">H357</f>
        <v>0</v>
      </c>
      <c r="I358" s="17">
        <f ca="1">I357</f>
        <v>0</v>
      </c>
      <c r="J358" s="17">
        <f ca="1">J357</f>
        <v>0</v>
      </c>
      <c r="K358" s="16"/>
      <c r="L358" s="16"/>
    </row>
    <row r="359" ht="10.95" customHeight="true" customFormat="true" s="9">
      <c r="A359" s="16" t="s">
        <v>24</v>
      </c>
      <c r="B359" s="16"/>
      <c r="C359" s="16"/>
      <c r="D359" s="16"/>
      <c r="E359" s="16"/>
      <c r="F359" s="16"/>
      <c r="G359" s="17">
        <v>2323.6000</v>
      </c>
      <c r="H359" s="17">
        <v>0</v>
      </c>
      <c r="I359" s="17">
        <v>0</v>
      </c>
      <c r="J359" s="17">
        <v>0</v>
      </c>
      <c r="K359" s="16"/>
      <c r="L359" s="16"/>
    </row>
    <row r="360" ht="10.95" customHeight="true" customFormat="true" s="9">
      <c r="A360" s="10" t="s">
        <v>25</v>
      </c>
      <c r="B360" s="10"/>
      <c r="C360" s="10"/>
      <c r="D360" s="10"/>
      <c r="E360" s="10"/>
      <c r="F360" s="10"/>
      <c r="G360" s="11">
        <v>2323.6000</v>
      </c>
      <c r="H360" s="11">
        <v>0</v>
      </c>
      <c r="I360" s="11">
        <f ca="1">I357</f>
        <v>0</v>
      </c>
      <c r="J360" s="11">
        <v>0</v>
      </c>
      <c r="K360" s="10"/>
      <c r="L360" s="10"/>
    </row>
    <row r="361" ht="13.35" customHeight="true"/>
    <row r="362" ht="12.1" customHeight="true" customFormat="true" s="5">
      <c r="A362" s="8" t="s">
        <v>266</v>
      </c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</row>
    <row r="363" ht="10.95" customHeight="true" customFormat="true" s="9">
      <c r="A363" s="10" t="s">
        <v>16</v>
      </c>
      <c r="B363" s="10"/>
      <c r="C363" s="10"/>
      <c r="D363" s="10"/>
      <c r="E363" s="10"/>
      <c r="F363" s="10"/>
      <c r="G363" s="11">
        <v>447360.0000</v>
      </c>
      <c r="H363" s="11">
        <v>0</v>
      </c>
      <c r="I363" s="11">
        <f ca="1">(G363 - H363)</f>
        <v>0</v>
      </c>
      <c r="J363" s="11">
        <v>0</v>
      </c>
      <c r="K363" s="10"/>
      <c r="L363" s="10"/>
    </row>
    <row r="364" ht="10.95" customHeight="true" customFormat="true" s="9">
      <c r="A364" s="13"/>
      <c r="B364" s="13" t="s">
        <v>267</v>
      </c>
      <c r="C364" s="13" t="s">
        <v>225</v>
      </c>
      <c r="D364" s="13"/>
      <c r="E364" s="13" t="s">
        <v>226</v>
      </c>
      <c r="F364" s="13"/>
      <c r="G364" s="14">
        <v>0</v>
      </c>
      <c r="H364" s="14">
        <v>0</v>
      </c>
      <c r="I364" s="14">
        <f ca="1">((I363 + G364) - H364)</f>
        <v>0</v>
      </c>
      <c r="J364" s="14">
        <v>0</v>
      </c>
      <c r="K364" s="15">
        <v>0</v>
      </c>
      <c r="L364" s="13"/>
    </row>
    <row r="365" ht="10.95" customHeight="true" customFormat="true" s="9">
      <c r="A365" s="16" t="s">
        <v>268</v>
      </c>
      <c r="B365" s="16"/>
      <c r="C365" s="16"/>
      <c r="D365" s="16"/>
      <c r="E365" s="16"/>
      <c r="F365" s="16"/>
      <c r="G365" s="17">
        <f ca="1">G364</f>
        <v>0</v>
      </c>
      <c r="H365" s="17">
        <f ca="1">H364</f>
        <v>0</v>
      </c>
      <c r="I365" s="17">
        <f ca="1">I364</f>
        <v>0</v>
      </c>
      <c r="J365" s="17">
        <f ca="1">J364</f>
        <v>0</v>
      </c>
      <c r="K365" s="16"/>
      <c r="L365" s="16"/>
    </row>
    <row r="366" ht="10.95" customHeight="true" customFormat="true" s="9">
      <c r="A366" s="16" t="s">
        <v>24</v>
      </c>
      <c r="B366" s="16"/>
      <c r="C366" s="16"/>
      <c r="D366" s="16"/>
      <c r="E366" s="16"/>
      <c r="F366" s="16"/>
      <c r="G366" s="17">
        <v>0</v>
      </c>
      <c r="H366" s="17">
        <v>0</v>
      </c>
      <c r="I366" s="17">
        <v>0</v>
      </c>
      <c r="J366" s="17">
        <v>0</v>
      </c>
      <c r="K366" s="16"/>
      <c r="L366" s="16"/>
    </row>
    <row r="367" ht="10.95" customHeight="true" customFormat="true" s="9">
      <c r="A367" s="10" t="s">
        <v>25</v>
      </c>
      <c r="B367" s="10"/>
      <c r="C367" s="10"/>
      <c r="D367" s="10"/>
      <c r="E367" s="10"/>
      <c r="F367" s="10"/>
      <c r="G367" s="11">
        <v>447360.0000</v>
      </c>
      <c r="H367" s="11">
        <v>0</v>
      </c>
      <c r="I367" s="11">
        <f ca="1">I364</f>
        <v>0</v>
      </c>
      <c r="J367" s="11">
        <v>0</v>
      </c>
      <c r="K367" s="10"/>
      <c r="L367" s="10"/>
    </row>
    <row r="368" ht="13.35" customHeight="true"/>
    <row r="369" ht="12.1" customHeight="true" customFormat="true" s="5">
      <c r="A369" s="8" t="s">
        <v>269</v>
      </c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</row>
    <row r="370" ht="10.95" customHeight="true" customFormat="true" s="9">
      <c r="A370" s="10" t="s">
        <v>16</v>
      </c>
      <c r="B370" s="10"/>
      <c r="C370" s="10"/>
      <c r="D370" s="10"/>
      <c r="E370" s="10"/>
      <c r="F370" s="10"/>
      <c r="G370" s="11">
        <v>0</v>
      </c>
      <c r="H370" s="11">
        <v>135976.0000</v>
      </c>
      <c r="I370" s="11">
        <f ca="1">(G370 - H370)</f>
        <v>0</v>
      </c>
      <c r="J370" s="11">
        <v>0</v>
      </c>
      <c r="K370" s="10"/>
      <c r="L370" s="10"/>
    </row>
    <row r="371" ht="10.95" customHeight="true" customFormat="true" s="9">
      <c r="A371" s="13"/>
      <c r="B371" s="13" t="s">
        <v>270</v>
      </c>
      <c r="C371" s="13" t="s">
        <v>225</v>
      </c>
      <c r="D371" s="13"/>
      <c r="E371" s="13" t="s">
        <v>226</v>
      </c>
      <c r="F371" s="13"/>
      <c r="G371" s="14">
        <v>0</v>
      </c>
      <c r="H371" s="14">
        <v>0</v>
      </c>
      <c r="I371" s="14">
        <f ca="1">((I370 + G371) - H371)</f>
        <v>0</v>
      </c>
      <c r="J371" s="14">
        <v>0</v>
      </c>
      <c r="K371" s="15">
        <v>0</v>
      </c>
      <c r="L371" s="13"/>
    </row>
    <row r="372" ht="10.95" customHeight="true" customFormat="true" s="9">
      <c r="A372" s="16" t="s">
        <v>271</v>
      </c>
      <c r="B372" s="16"/>
      <c r="C372" s="16"/>
      <c r="D372" s="16"/>
      <c r="E372" s="16"/>
      <c r="F372" s="16"/>
      <c r="G372" s="17">
        <f ca="1">G371</f>
        <v>0</v>
      </c>
      <c r="H372" s="17">
        <f ca="1">H371</f>
        <v>0</v>
      </c>
      <c r="I372" s="17">
        <f ca="1">I371</f>
        <v>0</v>
      </c>
      <c r="J372" s="17">
        <f ca="1">J371</f>
        <v>0</v>
      </c>
      <c r="K372" s="16"/>
      <c r="L372" s="16"/>
    </row>
    <row r="373" ht="10.95" customHeight="true" customFormat="true" s="9">
      <c r="A373" s="16" t="s">
        <v>24</v>
      </c>
      <c r="B373" s="16"/>
      <c r="C373" s="16"/>
      <c r="D373" s="16"/>
      <c r="E373" s="16"/>
      <c r="F373" s="16"/>
      <c r="G373" s="17">
        <v>0</v>
      </c>
      <c r="H373" s="17">
        <v>0</v>
      </c>
      <c r="I373" s="17">
        <v>0</v>
      </c>
      <c r="J373" s="17">
        <v>0</v>
      </c>
      <c r="K373" s="16"/>
      <c r="L373" s="16"/>
    </row>
    <row r="374" ht="10.95" customHeight="true" customFormat="true" s="9">
      <c r="A374" s="10" t="s">
        <v>25</v>
      </c>
      <c r="B374" s="10"/>
      <c r="C374" s="10"/>
      <c r="D374" s="10"/>
      <c r="E374" s="10"/>
      <c r="F374" s="10"/>
      <c r="G374" s="11">
        <v>0</v>
      </c>
      <c r="H374" s="11">
        <v>135976.0000</v>
      </c>
      <c r="I374" s="11">
        <f ca="1">I371</f>
        <v>0</v>
      </c>
      <c r="J374" s="11">
        <v>0</v>
      </c>
      <c r="K374" s="10"/>
      <c r="L374" s="10"/>
    </row>
    <row r="375" ht="13.35" customHeight="true"/>
    <row r="376" ht="12.1" customHeight="true" customFormat="true" s="5">
      <c r="A376" s="8" t="s">
        <v>272</v>
      </c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</row>
    <row r="377" ht="10.95" customHeight="true" customFormat="true" s="9">
      <c r="A377" s="10" t="s">
        <v>16</v>
      </c>
      <c r="B377" s="10"/>
      <c r="C377" s="10"/>
      <c r="D377" s="10"/>
      <c r="E377" s="10"/>
      <c r="F377" s="10"/>
      <c r="G377" s="11">
        <v>86879.6300</v>
      </c>
      <c r="H377" s="11">
        <v>0</v>
      </c>
      <c r="I377" s="11">
        <f ca="1">(G377 - H377)</f>
        <v>0</v>
      </c>
      <c r="J377" s="11">
        <v>0</v>
      </c>
      <c r="K377" s="10"/>
      <c r="L377" s="10"/>
    </row>
    <row r="378" ht="10.95" customHeight="true" customFormat="true" s="9">
      <c r="A378" s="13"/>
      <c r="B378" s="13" t="s">
        <v>273</v>
      </c>
      <c r="C378" s="13" t="s">
        <v>225</v>
      </c>
      <c r="D378" s="13"/>
      <c r="E378" s="13" t="s">
        <v>226</v>
      </c>
      <c r="F378" s="13"/>
      <c r="G378" s="14">
        <v>0</v>
      </c>
      <c r="H378" s="14">
        <v>0</v>
      </c>
      <c r="I378" s="14">
        <f ca="1">((I377 + G378) - H378)</f>
        <v>0</v>
      </c>
      <c r="J378" s="14">
        <v>0</v>
      </c>
      <c r="K378" s="15">
        <v>0</v>
      </c>
      <c r="L378" s="13"/>
    </row>
    <row r="379" ht="10.95" customHeight="true" customFormat="true" s="9">
      <c r="A379" s="16" t="s">
        <v>274</v>
      </c>
      <c r="B379" s="16"/>
      <c r="C379" s="16"/>
      <c r="D379" s="16"/>
      <c r="E379" s="16"/>
      <c r="F379" s="16"/>
      <c r="G379" s="17">
        <f ca="1">G378</f>
        <v>0</v>
      </c>
      <c r="H379" s="17">
        <f ca="1">H378</f>
        <v>0</v>
      </c>
      <c r="I379" s="17">
        <f ca="1">I378</f>
        <v>0</v>
      </c>
      <c r="J379" s="17">
        <f ca="1">J378</f>
        <v>0</v>
      </c>
      <c r="K379" s="16"/>
      <c r="L379" s="16"/>
    </row>
    <row r="380" ht="10.95" customHeight="true" customFormat="true" s="9">
      <c r="A380" s="16" t="s">
        <v>24</v>
      </c>
      <c r="B380" s="16"/>
      <c r="C380" s="16"/>
      <c r="D380" s="16"/>
      <c r="E380" s="16"/>
      <c r="F380" s="16"/>
      <c r="G380" s="17">
        <v>0</v>
      </c>
      <c r="H380" s="17">
        <v>0</v>
      </c>
      <c r="I380" s="17">
        <v>0</v>
      </c>
      <c r="J380" s="17">
        <v>0</v>
      </c>
      <c r="K380" s="16"/>
      <c r="L380" s="16"/>
    </row>
    <row r="381" ht="10.95" customHeight="true" customFormat="true" s="9">
      <c r="A381" s="10" t="s">
        <v>25</v>
      </c>
      <c r="B381" s="10"/>
      <c r="C381" s="10"/>
      <c r="D381" s="10"/>
      <c r="E381" s="10"/>
      <c r="F381" s="10"/>
      <c r="G381" s="11">
        <v>86879.6300</v>
      </c>
      <c r="H381" s="11">
        <v>0</v>
      </c>
      <c r="I381" s="11">
        <f ca="1">I378</f>
        <v>0</v>
      </c>
      <c r="J381" s="11">
        <v>0</v>
      </c>
      <c r="K381" s="10"/>
      <c r="L381" s="10"/>
    </row>
    <row r="382" ht="13.35" customHeight="true"/>
    <row r="383" ht="12.1" customHeight="true" customFormat="true" s="5">
      <c r="A383" s="8" t="s">
        <v>275</v>
      </c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</row>
    <row r="384" ht="10.95" customHeight="true" customFormat="true" s="9">
      <c r="A384" s="10" t="s">
        <v>16</v>
      </c>
      <c r="B384" s="10"/>
      <c r="C384" s="10"/>
      <c r="D384" s="10"/>
      <c r="E384" s="10"/>
      <c r="F384" s="10"/>
      <c r="G384" s="11">
        <v>0</v>
      </c>
      <c r="H384" s="11">
        <v>86879.6300</v>
      </c>
      <c r="I384" s="11">
        <f ca="1">(G384 - H384)</f>
        <v>0</v>
      </c>
      <c r="J384" s="11">
        <v>0</v>
      </c>
      <c r="K384" s="10"/>
      <c r="L384" s="10"/>
    </row>
    <row r="385" ht="10.95" customHeight="true" customFormat="true" s="9">
      <c r="A385" s="13"/>
      <c r="B385" s="13" t="s">
        <v>276</v>
      </c>
      <c r="C385" s="13" t="s">
        <v>225</v>
      </c>
      <c r="D385" s="13"/>
      <c r="E385" s="13" t="s">
        <v>226</v>
      </c>
      <c r="F385" s="13"/>
      <c r="G385" s="14">
        <v>0</v>
      </c>
      <c r="H385" s="14">
        <v>0</v>
      </c>
      <c r="I385" s="14">
        <f ca="1">((I384 + G385) - H385)</f>
        <v>0</v>
      </c>
      <c r="J385" s="14">
        <v>0</v>
      </c>
      <c r="K385" s="15">
        <v>0</v>
      </c>
      <c r="L385" s="13"/>
    </row>
    <row r="386" ht="10.95" customHeight="true" customFormat="true" s="9">
      <c r="A386" s="16" t="s">
        <v>277</v>
      </c>
      <c r="B386" s="16"/>
      <c r="C386" s="16"/>
      <c r="D386" s="16"/>
      <c r="E386" s="16"/>
      <c r="F386" s="16"/>
      <c r="G386" s="17">
        <f ca="1">G385</f>
        <v>0</v>
      </c>
      <c r="H386" s="17">
        <f ca="1">H385</f>
        <v>0</v>
      </c>
      <c r="I386" s="17">
        <f ca="1">I385</f>
        <v>0</v>
      </c>
      <c r="J386" s="17">
        <f ca="1">J385</f>
        <v>0</v>
      </c>
      <c r="K386" s="16"/>
      <c r="L386" s="16"/>
    </row>
    <row r="387" ht="10.95" customHeight="true" customFormat="true" s="9">
      <c r="A387" s="16" t="s">
        <v>24</v>
      </c>
      <c r="B387" s="16"/>
      <c r="C387" s="16"/>
      <c r="D387" s="16"/>
      <c r="E387" s="16"/>
      <c r="F387" s="16"/>
      <c r="G387" s="17">
        <v>0</v>
      </c>
      <c r="H387" s="17">
        <v>0</v>
      </c>
      <c r="I387" s="17">
        <v>0</v>
      </c>
      <c r="J387" s="17">
        <v>0</v>
      </c>
      <c r="K387" s="16"/>
      <c r="L387" s="16"/>
    </row>
    <row r="388" ht="10.95" customHeight="true" customFormat="true" s="9">
      <c r="A388" s="10" t="s">
        <v>25</v>
      </c>
      <c r="B388" s="10"/>
      <c r="C388" s="10"/>
      <c r="D388" s="10"/>
      <c r="E388" s="10"/>
      <c r="F388" s="10"/>
      <c r="G388" s="11">
        <v>0</v>
      </c>
      <c r="H388" s="11">
        <v>86879.6300</v>
      </c>
      <c r="I388" s="11">
        <f ca="1">I385</f>
        <v>0</v>
      </c>
      <c r="J388" s="11">
        <v>0</v>
      </c>
      <c r="K388" s="10"/>
      <c r="L388" s="10"/>
    </row>
    <row r="389" ht="13.35" customHeight="true"/>
    <row r="390" ht="12.1" customHeight="true" customFormat="true" s="5">
      <c r="A390" s="8" t="s">
        <v>278</v>
      </c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</row>
    <row r="391" ht="10.95" customHeight="true" customFormat="true" s="9">
      <c r="A391" s="10" t="s">
        <v>16</v>
      </c>
      <c r="B391" s="10"/>
      <c r="C391" s="10"/>
      <c r="D391" s="10"/>
      <c r="E391" s="10"/>
      <c r="F391" s="10"/>
      <c r="G391" s="11">
        <v>89399.1800</v>
      </c>
      <c r="H391" s="11">
        <v>0</v>
      </c>
      <c r="I391" s="11">
        <f ca="1">(G391 - H391)</f>
        <v>0</v>
      </c>
      <c r="J391" s="11">
        <v>0</v>
      </c>
      <c r="K391" s="10"/>
      <c r="L391" s="10"/>
    </row>
    <row r="392" ht="10.95" customHeight="true" customFormat="true" s="9">
      <c r="A392" s="13"/>
      <c r="B392" s="13" t="s">
        <v>279</v>
      </c>
      <c r="C392" s="13" t="s">
        <v>225</v>
      </c>
      <c r="D392" s="13"/>
      <c r="E392" s="13" t="s">
        <v>226</v>
      </c>
      <c r="F392" s="13"/>
      <c r="G392" s="14">
        <v>0</v>
      </c>
      <c r="H392" s="14">
        <v>0</v>
      </c>
      <c r="I392" s="14">
        <f ca="1">((I391 + G392) - H392)</f>
        <v>0</v>
      </c>
      <c r="J392" s="14">
        <v>0</v>
      </c>
      <c r="K392" s="15">
        <v>0</v>
      </c>
      <c r="L392" s="13"/>
    </row>
    <row r="393" ht="10.95" customHeight="true" customFormat="true" s="9">
      <c r="A393" s="16" t="s">
        <v>280</v>
      </c>
      <c r="B393" s="16"/>
      <c r="C393" s="16"/>
      <c r="D393" s="16"/>
      <c r="E393" s="16"/>
      <c r="F393" s="16"/>
      <c r="G393" s="17">
        <f ca="1">G392</f>
        <v>0</v>
      </c>
      <c r="H393" s="17">
        <f ca="1">H392</f>
        <v>0</v>
      </c>
      <c r="I393" s="17">
        <f ca="1">I392</f>
        <v>0</v>
      </c>
      <c r="J393" s="17">
        <f ca="1">J392</f>
        <v>0</v>
      </c>
      <c r="K393" s="16"/>
      <c r="L393" s="16"/>
    </row>
    <row r="394" ht="10.95" customHeight="true" customFormat="true" s="9">
      <c r="A394" s="16" t="s">
        <v>24</v>
      </c>
      <c r="B394" s="16"/>
      <c r="C394" s="16"/>
      <c r="D394" s="16"/>
      <c r="E394" s="16"/>
      <c r="F394" s="16"/>
      <c r="G394" s="17">
        <v>0</v>
      </c>
      <c r="H394" s="17">
        <v>0</v>
      </c>
      <c r="I394" s="17">
        <v>0</v>
      </c>
      <c r="J394" s="17">
        <v>0</v>
      </c>
      <c r="K394" s="16"/>
      <c r="L394" s="16"/>
    </row>
    <row r="395" ht="10.95" customHeight="true" customFormat="true" s="9">
      <c r="A395" s="10" t="s">
        <v>25</v>
      </c>
      <c r="B395" s="10"/>
      <c r="C395" s="10"/>
      <c r="D395" s="10"/>
      <c r="E395" s="10"/>
      <c r="F395" s="10"/>
      <c r="G395" s="11">
        <v>89399.1800</v>
      </c>
      <c r="H395" s="11">
        <v>0</v>
      </c>
      <c r="I395" s="11">
        <f ca="1">I392</f>
        <v>0</v>
      </c>
      <c r="J395" s="11">
        <v>0</v>
      </c>
      <c r="K395" s="10"/>
      <c r="L395" s="10"/>
    </row>
    <row r="396" ht="13.35" customHeight="true"/>
    <row r="397" ht="12.1" customHeight="true" customFormat="true" s="5">
      <c r="A397" s="8" t="s">
        <v>281</v>
      </c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</row>
    <row r="398" ht="10.95" customHeight="true" customFormat="true" s="9">
      <c r="A398" s="10" t="s">
        <v>16</v>
      </c>
      <c r="B398" s="10"/>
      <c r="C398" s="10"/>
      <c r="D398" s="10"/>
      <c r="E398" s="10"/>
      <c r="F398" s="10"/>
      <c r="G398" s="11">
        <v>0</v>
      </c>
      <c r="H398" s="11">
        <v>89399.1800</v>
      </c>
      <c r="I398" s="11">
        <f ca="1">(G398 - H398)</f>
        <v>0</v>
      </c>
      <c r="J398" s="11">
        <v>0</v>
      </c>
      <c r="K398" s="10"/>
      <c r="L398" s="10"/>
    </row>
    <row r="399" ht="10.95" customHeight="true" customFormat="true" s="9">
      <c r="A399" s="12">
        <v>45138</v>
      </c>
      <c r="B399" s="13" t="s">
        <v>282</v>
      </c>
      <c r="C399" s="13" t="s">
        <v>225</v>
      </c>
      <c r="D399" s="13"/>
      <c r="E399" s="13" t="s">
        <v>40</v>
      </c>
      <c r="F399" s="13"/>
      <c r="G399" s="14">
        <v>0</v>
      </c>
      <c r="H399" s="14">
        <v>731.5600</v>
      </c>
      <c r="I399" s="14">
        <f ca="1">((I398 + G399) - H399)</f>
        <v>0</v>
      </c>
      <c r="J399" s="14">
        <v>0</v>
      </c>
      <c r="K399" s="15">
        <v>0</v>
      </c>
      <c r="L399" s="13"/>
    </row>
    <row r="400" ht="10.95" customHeight="true" customFormat="true" s="9">
      <c r="A400" s="18">
        <v>45138</v>
      </c>
      <c r="B400" s="19" t="s">
        <v>282</v>
      </c>
      <c r="C400" s="19" t="s">
        <v>225</v>
      </c>
      <c r="D400" s="19"/>
      <c r="E400" s="19" t="s">
        <v>41</v>
      </c>
      <c r="F400" s="19"/>
      <c r="G400" s="20">
        <v>0</v>
      </c>
      <c r="H400" s="20">
        <v>404.2500</v>
      </c>
      <c r="I400" s="20">
        <f ca="1">((I399 + G400) - H400)</f>
        <v>0</v>
      </c>
      <c r="J400" s="20">
        <v>0</v>
      </c>
      <c r="K400" s="21">
        <v>0</v>
      </c>
      <c r="L400" s="19"/>
    </row>
    <row r="401" ht="10.95" customHeight="true" customFormat="true" s="9">
      <c r="A401" s="18">
        <v>45169</v>
      </c>
      <c r="B401" s="19" t="s">
        <v>282</v>
      </c>
      <c r="C401" s="19" t="s">
        <v>225</v>
      </c>
      <c r="D401" s="19"/>
      <c r="E401" s="19" t="s">
        <v>48</v>
      </c>
      <c r="F401" s="19"/>
      <c r="G401" s="20">
        <v>0</v>
      </c>
      <c r="H401" s="20">
        <v>731.5600</v>
      </c>
      <c r="I401" s="20">
        <f ca="1">((I400 + G401) - H401)</f>
        <v>0</v>
      </c>
      <c r="J401" s="20">
        <v>0</v>
      </c>
      <c r="K401" s="21">
        <v>0</v>
      </c>
      <c r="L401" s="19"/>
    </row>
    <row r="402" ht="10.95" customHeight="true" customFormat="true" s="9">
      <c r="A402" s="18">
        <v>45169</v>
      </c>
      <c r="B402" s="19" t="s">
        <v>282</v>
      </c>
      <c r="C402" s="19" t="s">
        <v>225</v>
      </c>
      <c r="D402" s="19"/>
      <c r="E402" s="19" t="s">
        <v>49</v>
      </c>
      <c r="F402" s="19"/>
      <c r="G402" s="20">
        <v>0</v>
      </c>
      <c r="H402" s="20">
        <v>404.2400</v>
      </c>
      <c r="I402" s="20">
        <f ca="1">((I401 + G402) - H402)</f>
        <v>0</v>
      </c>
      <c r="J402" s="20">
        <v>0</v>
      </c>
      <c r="K402" s="21">
        <v>0</v>
      </c>
      <c r="L402" s="19"/>
    </row>
    <row r="403" ht="10.95" customHeight="true" customFormat="true" s="9">
      <c r="A403" s="18">
        <v>45199</v>
      </c>
      <c r="B403" s="19" t="s">
        <v>282</v>
      </c>
      <c r="C403" s="19" t="s">
        <v>225</v>
      </c>
      <c r="D403" s="19"/>
      <c r="E403" s="19" t="s">
        <v>56</v>
      </c>
      <c r="F403" s="19"/>
      <c r="G403" s="20">
        <v>0</v>
      </c>
      <c r="H403" s="20">
        <v>707.9700</v>
      </c>
      <c r="I403" s="20">
        <f ca="1">((I402 + G403) - H403)</f>
        <v>0</v>
      </c>
      <c r="J403" s="20">
        <v>0</v>
      </c>
      <c r="K403" s="21">
        <v>0</v>
      </c>
      <c r="L403" s="19"/>
    </row>
    <row r="404" ht="10.95" customHeight="true" customFormat="true" s="9">
      <c r="A404" s="18">
        <v>45199</v>
      </c>
      <c r="B404" s="19" t="s">
        <v>282</v>
      </c>
      <c r="C404" s="19" t="s">
        <v>225</v>
      </c>
      <c r="D404" s="19"/>
      <c r="E404" s="19" t="s">
        <v>57</v>
      </c>
      <c r="F404" s="19"/>
      <c r="G404" s="20">
        <v>0</v>
      </c>
      <c r="H404" s="20">
        <v>391.2100</v>
      </c>
      <c r="I404" s="20">
        <f ca="1">((I403 + G404) - H404)</f>
        <v>0</v>
      </c>
      <c r="J404" s="20">
        <v>0</v>
      </c>
      <c r="K404" s="21">
        <v>0</v>
      </c>
      <c r="L404" s="19"/>
    </row>
    <row r="405" ht="10.95" customHeight="true" customFormat="true" s="9">
      <c r="A405" s="18">
        <v>45230</v>
      </c>
      <c r="B405" s="19" t="s">
        <v>282</v>
      </c>
      <c r="C405" s="19" t="s">
        <v>225</v>
      </c>
      <c r="D405" s="19"/>
      <c r="E405" s="19" t="s">
        <v>64</v>
      </c>
      <c r="F405" s="19"/>
      <c r="G405" s="20">
        <v>0</v>
      </c>
      <c r="H405" s="20">
        <v>731.5600</v>
      </c>
      <c r="I405" s="20">
        <f ca="1">((I404 + G405) - H405)</f>
        <v>0</v>
      </c>
      <c r="J405" s="20">
        <v>0</v>
      </c>
      <c r="K405" s="21">
        <v>0</v>
      </c>
      <c r="L405" s="19"/>
    </row>
    <row r="406" ht="10.95" customHeight="true" customFormat="true" s="9">
      <c r="A406" s="18">
        <v>45230</v>
      </c>
      <c r="B406" s="19" t="s">
        <v>282</v>
      </c>
      <c r="C406" s="19" t="s">
        <v>225</v>
      </c>
      <c r="D406" s="19"/>
      <c r="E406" s="19" t="s">
        <v>65</v>
      </c>
      <c r="F406" s="19"/>
      <c r="G406" s="20">
        <v>0</v>
      </c>
      <c r="H406" s="20">
        <v>404.2500</v>
      </c>
      <c r="I406" s="20">
        <f ca="1">((I405 + G406) - H406)</f>
        <v>0</v>
      </c>
      <c r="J406" s="20">
        <v>0</v>
      </c>
      <c r="K406" s="21">
        <v>0</v>
      </c>
      <c r="L406" s="19"/>
    </row>
    <row r="407" ht="10.95" customHeight="true" customFormat="true" s="9">
      <c r="A407" s="18">
        <v>45260</v>
      </c>
      <c r="B407" s="19" t="s">
        <v>282</v>
      </c>
      <c r="C407" s="19" t="s">
        <v>225</v>
      </c>
      <c r="D407" s="19"/>
      <c r="E407" s="19" t="s">
        <v>72</v>
      </c>
      <c r="F407" s="19"/>
      <c r="G407" s="20">
        <v>0</v>
      </c>
      <c r="H407" s="20">
        <v>707.9600</v>
      </c>
      <c r="I407" s="20">
        <f ca="1">((I406 + G407) - H407)</f>
        <v>0</v>
      </c>
      <c r="J407" s="20">
        <v>0</v>
      </c>
      <c r="K407" s="21">
        <v>0</v>
      </c>
      <c r="L407" s="19"/>
    </row>
    <row r="408" ht="10.95" customHeight="true" customFormat="true" s="9">
      <c r="A408" s="18">
        <v>45260</v>
      </c>
      <c r="B408" s="19" t="s">
        <v>282</v>
      </c>
      <c r="C408" s="19" t="s">
        <v>225</v>
      </c>
      <c r="D408" s="19"/>
      <c r="E408" s="19" t="s">
        <v>73</v>
      </c>
      <c r="F408" s="19"/>
      <c r="G408" s="20">
        <v>0</v>
      </c>
      <c r="H408" s="20">
        <v>391.2100</v>
      </c>
      <c r="I408" s="20">
        <f ca="1">((I407 + G408) - H408)</f>
        <v>0</v>
      </c>
      <c r="J408" s="20">
        <v>0</v>
      </c>
      <c r="K408" s="21">
        <v>0</v>
      </c>
      <c r="L408" s="19"/>
    </row>
    <row r="409" ht="10.95" customHeight="true" customFormat="true" s="9">
      <c r="A409" s="18">
        <v>45291</v>
      </c>
      <c r="B409" s="19" t="s">
        <v>282</v>
      </c>
      <c r="C409" s="19" t="s">
        <v>225</v>
      </c>
      <c r="D409" s="19"/>
      <c r="E409" s="19" t="s">
        <v>80</v>
      </c>
      <c r="F409" s="19"/>
      <c r="G409" s="20">
        <v>0</v>
      </c>
      <c r="H409" s="20">
        <v>731.5600</v>
      </c>
      <c r="I409" s="20">
        <f ca="1">((I408 + G409) - H409)</f>
        <v>0</v>
      </c>
      <c r="J409" s="20">
        <v>0</v>
      </c>
      <c r="K409" s="21">
        <v>0</v>
      </c>
      <c r="L409" s="19"/>
    </row>
    <row r="410" ht="10.95" customHeight="true" customFormat="true" s="9">
      <c r="A410" s="18">
        <v>45291</v>
      </c>
      <c r="B410" s="19" t="s">
        <v>282</v>
      </c>
      <c r="C410" s="19" t="s">
        <v>225</v>
      </c>
      <c r="D410" s="19"/>
      <c r="E410" s="19" t="s">
        <v>81</v>
      </c>
      <c r="F410" s="19"/>
      <c r="G410" s="20">
        <v>0</v>
      </c>
      <c r="H410" s="20">
        <v>404.2400</v>
      </c>
      <c r="I410" s="20">
        <f ca="1">((I409 + G410) - H410)</f>
        <v>0</v>
      </c>
      <c r="J410" s="20">
        <v>0</v>
      </c>
      <c r="K410" s="21">
        <v>0</v>
      </c>
      <c r="L410" s="19"/>
    </row>
    <row r="411" ht="10.95" customHeight="true" customFormat="true" s="9">
      <c r="A411" s="18">
        <v>45322</v>
      </c>
      <c r="B411" s="19" t="s">
        <v>282</v>
      </c>
      <c r="C411" s="19" t="s">
        <v>225</v>
      </c>
      <c r="D411" s="19"/>
      <c r="E411" s="19" t="s">
        <v>88</v>
      </c>
      <c r="F411" s="19"/>
      <c r="G411" s="20">
        <v>0</v>
      </c>
      <c r="H411" s="20">
        <v>731.5700</v>
      </c>
      <c r="I411" s="20">
        <f ca="1">((I410 + G411) - H411)</f>
        <v>0</v>
      </c>
      <c r="J411" s="20">
        <v>0</v>
      </c>
      <c r="K411" s="21">
        <v>0</v>
      </c>
      <c r="L411" s="19"/>
    </row>
    <row r="412" ht="10.95" customHeight="true" customFormat="true" s="9">
      <c r="A412" s="18">
        <v>45322</v>
      </c>
      <c r="B412" s="19" t="s">
        <v>282</v>
      </c>
      <c r="C412" s="19" t="s">
        <v>225</v>
      </c>
      <c r="D412" s="19"/>
      <c r="E412" s="19" t="s">
        <v>89</v>
      </c>
      <c r="F412" s="19"/>
      <c r="G412" s="20">
        <v>0</v>
      </c>
      <c r="H412" s="20">
        <v>404.2500</v>
      </c>
      <c r="I412" s="20">
        <f ca="1">((I411 + G412) - H412)</f>
        <v>0</v>
      </c>
      <c r="J412" s="20">
        <v>0</v>
      </c>
      <c r="K412" s="21">
        <v>0</v>
      </c>
      <c r="L412" s="19"/>
    </row>
    <row r="413" ht="10.95" customHeight="true" customFormat="true" s="9">
      <c r="A413" s="18">
        <v>45351</v>
      </c>
      <c r="B413" s="19" t="s">
        <v>282</v>
      </c>
      <c r="C413" s="19" t="s">
        <v>225</v>
      </c>
      <c r="D413" s="19"/>
      <c r="E413" s="19" t="s">
        <v>96</v>
      </c>
      <c r="F413" s="19"/>
      <c r="G413" s="20">
        <v>0</v>
      </c>
      <c r="H413" s="20">
        <v>684.3600</v>
      </c>
      <c r="I413" s="20">
        <f ca="1">((I412 + G413) - H413)</f>
        <v>0</v>
      </c>
      <c r="J413" s="20">
        <v>0</v>
      </c>
      <c r="K413" s="21">
        <v>0</v>
      </c>
      <c r="L413" s="19"/>
    </row>
    <row r="414" ht="10.95" customHeight="true" customFormat="true" s="9">
      <c r="A414" s="18">
        <v>45351</v>
      </c>
      <c r="B414" s="19" t="s">
        <v>282</v>
      </c>
      <c r="C414" s="19" t="s">
        <v>225</v>
      </c>
      <c r="D414" s="19"/>
      <c r="E414" s="19" t="s">
        <v>97</v>
      </c>
      <c r="F414" s="19"/>
      <c r="G414" s="20">
        <v>0</v>
      </c>
      <c r="H414" s="20">
        <v>378.1700</v>
      </c>
      <c r="I414" s="20">
        <f ca="1">((I413 + G414) - H414)</f>
        <v>0</v>
      </c>
      <c r="J414" s="20">
        <v>0</v>
      </c>
      <c r="K414" s="21">
        <v>0</v>
      </c>
      <c r="L414" s="19"/>
    </row>
    <row r="415" ht="10.95" customHeight="true" customFormat="true" s="9">
      <c r="A415" s="18">
        <v>45382</v>
      </c>
      <c r="B415" s="19" t="s">
        <v>282</v>
      </c>
      <c r="C415" s="19" t="s">
        <v>225</v>
      </c>
      <c r="D415" s="19"/>
      <c r="E415" s="19" t="s">
        <v>104</v>
      </c>
      <c r="F415" s="19"/>
      <c r="G415" s="20">
        <v>0</v>
      </c>
      <c r="H415" s="20">
        <v>731.5600</v>
      </c>
      <c r="I415" s="20">
        <f ca="1">((I414 + G415) - H415)</f>
        <v>0</v>
      </c>
      <c r="J415" s="20">
        <v>0</v>
      </c>
      <c r="K415" s="21">
        <v>0</v>
      </c>
      <c r="L415" s="19"/>
    </row>
    <row r="416" ht="10.95" customHeight="true" customFormat="true" s="9">
      <c r="A416" s="18">
        <v>45382</v>
      </c>
      <c r="B416" s="19" t="s">
        <v>282</v>
      </c>
      <c r="C416" s="19" t="s">
        <v>225</v>
      </c>
      <c r="D416" s="19"/>
      <c r="E416" s="19" t="s">
        <v>105</v>
      </c>
      <c r="F416" s="19"/>
      <c r="G416" s="20">
        <v>0</v>
      </c>
      <c r="H416" s="20">
        <v>404.2500</v>
      </c>
      <c r="I416" s="20">
        <f ca="1">((I415 + G416) - H416)</f>
        <v>0</v>
      </c>
      <c r="J416" s="20">
        <v>0</v>
      </c>
      <c r="K416" s="21">
        <v>0</v>
      </c>
      <c r="L416" s="19"/>
    </row>
    <row r="417" ht="10.95" customHeight="true" customFormat="true" s="9">
      <c r="A417" s="18">
        <v>45412</v>
      </c>
      <c r="B417" s="19" t="s">
        <v>282</v>
      </c>
      <c r="C417" s="19" t="s">
        <v>225</v>
      </c>
      <c r="D417" s="19"/>
      <c r="E417" s="19" t="s">
        <v>112</v>
      </c>
      <c r="F417" s="19"/>
      <c r="G417" s="20">
        <v>0</v>
      </c>
      <c r="H417" s="20">
        <v>707.9700</v>
      </c>
      <c r="I417" s="20">
        <f ca="1">((I416 + G417) - H417)</f>
        <v>0</v>
      </c>
      <c r="J417" s="20">
        <v>0</v>
      </c>
      <c r="K417" s="21">
        <v>0</v>
      </c>
      <c r="L417" s="19"/>
    </row>
    <row r="418" ht="10.95" customHeight="true" customFormat="true" s="9">
      <c r="A418" s="18">
        <v>45412</v>
      </c>
      <c r="B418" s="19" t="s">
        <v>282</v>
      </c>
      <c r="C418" s="19" t="s">
        <v>225</v>
      </c>
      <c r="D418" s="19"/>
      <c r="E418" s="19" t="s">
        <v>113</v>
      </c>
      <c r="F418" s="19"/>
      <c r="G418" s="20">
        <v>0</v>
      </c>
      <c r="H418" s="20">
        <v>391.2000</v>
      </c>
      <c r="I418" s="20">
        <f ca="1">((I417 + G418) - H418)</f>
        <v>0</v>
      </c>
      <c r="J418" s="20">
        <v>0</v>
      </c>
      <c r="K418" s="21">
        <v>0</v>
      </c>
      <c r="L418" s="19"/>
    </row>
    <row r="419" ht="10.95" customHeight="true" customFormat="true" s="9">
      <c r="A419" s="18">
        <v>45443</v>
      </c>
      <c r="B419" s="19" t="s">
        <v>282</v>
      </c>
      <c r="C419" s="19" t="s">
        <v>225</v>
      </c>
      <c r="D419" s="19"/>
      <c r="E419" s="19" t="s">
        <v>120</v>
      </c>
      <c r="F419" s="19"/>
      <c r="G419" s="20">
        <v>0</v>
      </c>
      <c r="H419" s="20">
        <v>731.5600</v>
      </c>
      <c r="I419" s="20">
        <f ca="1">((I418 + G419) - H419)</f>
        <v>0</v>
      </c>
      <c r="J419" s="20">
        <v>0</v>
      </c>
      <c r="K419" s="21">
        <v>0</v>
      </c>
      <c r="L419" s="19"/>
    </row>
    <row r="420" ht="10.95" customHeight="true" customFormat="true" s="9">
      <c r="A420" s="18">
        <v>45443</v>
      </c>
      <c r="B420" s="19" t="s">
        <v>282</v>
      </c>
      <c r="C420" s="19" t="s">
        <v>225</v>
      </c>
      <c r="D420" s="19"/>
      <c r="E420" s="19" t="s">
        <v>121</v>
      </c>
      <c r="F420" s="19"/>
      <c r="G420" s="20">
        <v>0</v>
      </c>
      <c r="H420" s="20">
        <v>404.2500</v>
      </c>
      <c r="I420" s="20">
        <f ca="1">((I419 + G420) - H420)</f>
        <v>0</v>
      </c>
      <c r="J420" s="20">
        <v>0</v>
      </c>
      <c r="K420" s="21">
        <v>0</v>
      </c>
      <c r="L420" s="19"/>
    </row>
    <row r="421" ht="10.95" customHeight="true" customFormat="true" s="9">
      <c r="A421" s="18">
        <v>45473</v>
      </c>
      <c r="B421" s="19" t="s">
        <v>282</v>
      </c>
      <c r="C421" s="19" t="s">
        <v>225</v>
      </c>
      <c r="D421" s="19"/>
      <c r="E421" s="19" t="s">
        <v>129</v>
      </c>
      <c r="F421" s="19"/>
      <c r="G421" s="20">
        <v>0</v>
      </c>
      <c r="H421" s="20">
        <v>391.2100</v>
      </c>
      <c r="I421" s="20">
        <f ca="1">((I420 + G421) - H421)</f>
        <v>0</v>
      </c>
      <c r="J421" s="20">
        <v>0</v>
      </c>
      <c r="K421" s="21">
        <v>0</v>
      </c>
      <c r="L421" s="19"/>
    </row>
    <row r="422" ht="10.95" customHeight="true" customFormat="true" s="9">
      <c r="A422" s="18">
        <v>45473</v>
      </c>
      <c r="B422" s="19" t="s">
        <v>282</v>
      </c>
      <c r="C422" s="19" t="s">
        <v>225</v>
      </c>
      <c r="D422" s="19" t="s">
        <v>19</v>
      </c>
      <c r="E422" s="19" t="s">
        <v>133</v>
      </c>
      <c r="F422" s="19" t="s">
        <v>134</v>
      </c>
      <c r="G422" s="20">
        <v>13409.8800</v>
      </c>
      <c r="H422" s="20">
        <v>0</v>
      </c>
      <c r="I422" s="20">
        <f ca="1">((I421 + G422) - H422)</f>
        <v>0</v>
      </c>
      <c r="J422" s="20">
        <v>0</v>
      </c>
      <c r="K422" s="21">
        <v>0</v>
      </c>
      <c r="L422" s="19" t="s">
        <v>30</v>
      </c>
    </row>
    <row r="423" ht="10.95" customHeight="true" customFormat="true" s="9">
      <c r="A423" s="18">
        <v>45473</v>
      </c>
      <c r="B423" s="19" t="s">
        <v>282</v>
      </c>
      <c r="C423" s="19" t="s">
        <v>225</v>
      </c>
      <c r="D423" s="19"/>
      <c r="E423" s="19" t="s">
        <v>128</v>
      </c>
      <c r="F423" s="19"/>
      <c r="G423" s="20">
        <v>0</v>
      </c>
      <c r="H423" s="20">
        <v>707.9600</v>
      </c>
      <c r="I423" s="20">
        <f ca="1">((I422 + G423) - H423)</f>
        <v>0</v>
      </c>
      <c r="J423" s="20">
        <v>0</v>
      </c>
      <c r="K423" s="21">
        <v>0</v>
      </c>
      <c r="L423" s="19"/>
    </row>
    <row r="424" ht="10.95" customHeight="true" customFormat="true" s="9">
      <c r="A424" s="16" t="s">
        <v>283</v>
      </c>
      <c r="B424" s="16"/>
      <c r="C424" s="16"/>
      <c r="D424" s="16"/>
      <c r="E424" s="16"/>
      <c r="F424" s="16"/>
      <c r="G424" s="17">
        <f ca="1">SUM(G399:G423)</f>
        <v>0</v>
      </c>
      <c r="H424" s="17">
        <f ca="1">SUM(H399:H423)</f>
        <v>0</v>
      </c>
      <c r="I424" s="17">
        <f ca="1">I423</f>
        <v>0</v>
      </c>
      <c r="J424" s="17">
        <f ca="1">SUM(J399:J423)</f>
        <v>0</v>
      </c>
      <c r="K424" s="16"/>
      <c r="L424" s="16"/>
    </row>
    <row r="425" ht="10.95" customHeight="true" customFormat="true" s="9">
      <c r="A425" s="16" t="s">
        <v>24</v>
      </c>
      <c r="B425" s="16"/>
      <c r="C425" s="16"/>
      <c r="D425" s="16"/>
      <c r="E425" s="16"/>
      <c r="F425" s="16"/>
      <c r="G425" s="17">
        <v>0</v>
      </c>
      <c r="H425" s="17">
        <v>0</v>
      </c>
      <c r="I425" s="17">
        <v>0</v>
      </c>
      <c r="J425" s="17">
        <v>0</v>
      </c>
      <c r="K425" s="16"/>
      <c r="L425" s="16"/>
    </row>
    <row r="426" ht="10.95" customHeight="true" customFormat="true" s="9">
      <c r="A426" s="10" t="s">
        <v>25</v>
      </c>
      <c r="B426" s="10"/>
      <c r="C426" s="10"/>
      <c r="D426" s="10"/>
      <c r="E426" s="10"/>
      <c r="F426" s="10"/>
      <c r="G426" s="11">
        <v>0</v>
      </c>
      <c r="H426" s="11">
        <v>89399.1800</v>
      </c>
      <c r="I426" s="11">
        <f ca="1">I423</f>
        <v>0</v>
      </c>
      <c r="J426" s="11">
        <v>0</v>
      </c>
      <c r="K426" s="10"/>
      <c r="L426" s="10"/>
    </row>
    <row r="427" ht="13.35" customHeight="true"/>
    <row r="428" ht="12.1" customHeight="true" customFormat="true" s="5">
      <c r="A428" s="8" t="s">
        <v>284</v>
      </c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</row>
    <row r="429" ht="10.95" customHeight="true" customFormat="true" s="9">
      <c r="A429" s="10" t="s">
        <v>16</v>
      </c>
      <c r="B429" s="10"/>
      <c r="C429" s="10"/>
      <c r="D429" s="10"/>
      <c r="E429" s="10"/>
      <c r="F429" s="10"/>
      <c r="G429" s="11">
        <v>0</v>
      </c>
      <c r="H429" s="11">
        <v>0</v>
      </c>
      <c r="I429" s="11">
        <f ca="1">(G429 - H429)</f>
        <v>0</v>
      </c>
      <c r="J429" s="11">
        <v>0</v>
      </c>
      <c r="K429" s="10"/>
      <c r="L429" s="10"/>
    </row>
    <row r="430" ht="10.95" customHeight="true" customFormat="true" s="9">
      <c r="A430" s="12">
        <v>45138</v>
      </c>
      <c r="B430" s="13" t="s">
        <v>285</v>
      </c>
      <c r="C430" s="13" t="s">
        <v>225</v>
      </c>
      <c r="D430" s="13"/>
      <c r="E430" s="13" t="s">
        <v>35</v>
      </c>
      <c r="F430" s="13"/>
      <c r="G430" s="14">
        <v>0</v>
      </c>
      <c r="H430" s="14">
        <v>84.5400</v>
      </c>
      <c r="I430" s="14">
        <f ca="1">((I429 + G430) - H430)</f>
        <v>0</v>
      </c>
      <c r="J430" s="14">
        <v>0</v>
      </c>
      <c r="K430" s="15">
        <v>0</v>
      </c>
      <c r="L430" s="13"/>
    </row>
    <row r="431" ht="10.95" customHeight="true" customFormat="true" s="9">
      <c r="A431" s="18">
        <v>45138</v>
      </c>
      <c r="B431" s="19" t="s">
        <v>285</v>
      </c>
      <c r="C431" s="19" t="s">
        <v>225</v>
      </c>
      <c r="D431" s="19"/>
      <c r="E431" s="19" t="s">
        <v>36</v>
      </c>
      <c r="F431" s="19"/>
      <c r="G431" s="20">
        <v>0</v>
      </c>
      <c r="H431" s="20">
        <v>684.5200</v>
      </c>
      <c r="I431" s="20">
        <f ca="1">((I430 + G431) - H431)</f>
        <v>0</v>
      </c>
      <c r="J431" s="20">
        <v>0</v>
      </c>
      <c r="K431" s="21">
        <v>0</v>
      </c>
      <c r="L431" s="19"/>
    </row>
    <row r="432" ht="10.95" customHeight="true" customFormat="true" s="9">
      <c r="A432" s="18">
        <v>45138</v>
      </c>
      <c r="B432" s="19" t="s">
        <v>285</v>
      </c>
      <c r="C432" s="19" t="s">
        <v>225</v>
      </c>
      <c r="D432" s="19"/>
      <c r="E432" s="19" t="s">
        <v>37</v>
      </c>
      <c r="F432" s="19"/>
      <c r="G432" s="20">
        <v>0</v>
      </c>
      <c r="H432" s="20">
        <v>215.9300</v>
      </c>
      <c r="I432" s="20">
        <f ca="1">((I431 + G432) - H432)</f>
        <v>0</v>
      </c>
      <c r="J432" s="20">
        <v>0</v>
      </c>
      <c r="K432" s="21">
        <v>0</v>
      </c>
      <c r="L432" s="19"/>
    </row>
    <row r="433" ht="10.95" customHeight="true" customFormat="true" s="9">
      <c r="A433" s="18">
        <v>45138</v>
      </c>
      <c r="B433" s="19" t="s">
        <v>285</v>
      </c>
      <c r="C433" s="19" t="s">
        <v>225</v>
      </c>
      <c r="D433" s="19"/>
      <c r="E433" s="19" t="s">
        <v>38</v>
      </c>
      <c r="F433" s="19"/>
      <c r="G433" s="20">
        <v>0</v>
      </c>
      <c r="H433" s="20">
        <v>231.0000</v>
      </c>
      <c r="I433" s="20">
        <f ca="1">((I432 + G433) - H433)</f>
        <v>0</v>
      </c>
      <c r="J433" s="20">
        <v>0</v>
      </c>
      <c r="K433" s="21">
        <v>0</v>
      </c>
      <c r="L433" s="19"/>
    </row>
    <row r="434" ht="10.95" customHeight="true" customFormat="true" s="9">
      <c r="A434" s="18">
        <v>45138</v>
      </c>
      <c r="B434" s="19" t="s">
        <v>285</v>
      </c>
      <c r="C434" s="19" t="s">
        <v>225</v>
      </c>
      <c r="D434" s="19"/>
      <c r="E434" s="19" t="s">
        <v>39</v>
      </c>
      <c r="F434" s="19"/>
      <c r="G434" s="20">
        <v>0</v>
      </c>
      <c r="H434" s="20">
        <v>330.9500</v>
      </c>
      <c r="I434" s="20">
        <f ca="1">((I433 + G434) - H434)</f>
        <v>0</v>
      </c>
      <c r="J434" s="20">
        <v>0</v>
      </c>
      <c r="K434" s="21">
        <v>0</v>
      </c>
      <c r="L434" s="19"/>
    </row>
    <row r="435" ht="10.95" customHeight="true" customFormat="true" s="9">
      <c r="A435" s="18">
        <v>45138</v>
      </c>
      <c r="B435" s="19" t="s">
        <v>285</v>
      </c>
      <c r="C435" s="19" t="s">
        <v>225</v>
      </c>
      <c r="D435" s="19"/>
      <c r="E435" s="19" t="s">
        <v>42</v>
      </c>
      <c r="F435" s="19"/>
      <c r="G435" s="20">
        <v>0</v>
      </c>
      <c r="H435" s="20">
        <v>273.4300</v>
      </c>
      <c r="I435" s="20">
        <f ca="1">((I434 + G435) - H435)</f>
        <v>0</v>
      </c>
      <c r="J435" s="20">
        <v>0</v>
      </c>
      <c r="K435" s="21">
        <v>0</v>
      </c>
      <c r="L435" s="19"/>
    </row>
    <row r="436" ht="10.95" customHeight="true" customFormat="true" s="9">
      <c r="A436" s="18">
        <v>45169</v>
      </c>
      <c r="B436" s="19" t="s">
        <v>285</v>
      </c>
      <c r="C436" s="19" t="s">
        <v>225</v>
      </c>
      <c r="D436" s="19"/>
      <c r="E436" s="19" t="s">
        <v>43</v>
      </c>
      <c r="F436" s="19"/>
      <c r="G436" s="20">
        <v>0</v>
      </c>
      <c r="H436" s="20">
        <v>84.5500</v>
      </c>
      <c r="I436" s="20">
        <f ca="1">((I435 + G436) - H436)</f>
        <v>0</v>
      </c>
      <c r="J436" s="20">
        <v>0</v>
      </c>
      <c r="K436" s="21">
        <v>0</v>
      </c>
      <c r="L436" s="19"/>
    </row>
    <row r="437" ht="10.95" customHeight="true" customFormat="true" s="9">
      <c r="A437" s="18">
        <v>45169</v>
      </c>
      <c r="B437" s="19" t="s">
        <v>285</v>
      </c>
      <c r="C437" s="19" t="s">
        <v>225</v>
      </c>
      <c r="D437" s="19"/>
      <c r="E437" s="19" t="s">
        <v>44</v>
      </c>
      <c r="F437" s="19"/>
      <c r="G437" s="20">
        <v>0</v>
      </c>
      <c r="H437" s="20">
        <v>684.5300</v>
      </c>
      <c r="I437" s="20">
        <f ca="1">((I436 + G437) - H437)</f>
        <v>0</v>
      </c>
      <c r="J437" s="20">
        <v>0</v>
      </c>
      <c r="K437" s="21">
        <v>0</v>
      </c>
      <c r="L437" s="19"/>
    </row>
    <row r="438" ht="10.95" customHeight="true" customFormat="true" s="9">
      <c r="A438" s="18">
        <v>45169</v>
      </c>
      <c r="B438" s="19" t="s">
        <v>285</v>
      </c>
      <c r="C438" s="19" t="s">
        <v>225</v>
      </c>
      <c r="D438" s="19"/>
      <c r="E438" s="19" t="s">
        <v>45</v>
      </c>
      <c r="F438" s="19"/>
      <c r="G438" s="20">
        <v>0</v>
      </c>
      <c r="H438" s="20">
        <v>215.9300</v>
      </c>
      <c r="I438" s="20">
        <f ca="1">((I437 + G438) - H438)</f>
        <v>0</v>
      </c>
      <c r="J438" s="20">
        <v>0</v>
      </c>
      <c r="K438" s="21">
        <v>0</v>
      </c>
      <c r="L438" s="19"/>
    </row>
    <row r="439" ht="10.95" customHeight="true" customFormat="true" s="9">
      <c r="A439" s="18">
        <v>45169</v>
      </c>
      <c r="B439" s="19" t="s">
        <v>285</v>
      </c>
      <c r="C439" s="19" t="s">
        <v>225</v>
      </c>
      <c r="D439" s="19"/>
      <c r="E439" s="19" t="s">
        <v>46</v>
      </c>
      <c r="F439" s="19"/>
      <c r="G439" s="20">
        <v>0</v>
      </c>
      <c r="H439" s="20">
        <v>231.0000</v>
      </c>
      <c r="I439" s="20">
        <f ca="1">((I438 + G439) - H439)</f>
        <v>0</v>
      </c>
      <c r="J439" s="20">
        <v>0</v>
      </c>
      <c r="K439" s="21">
        <v>0</v>
      </c>
      <c r="L439" s="19"/>
    </row>
    <row r="440" ht="10.95" customHeight="true" customFormat="true" s="9">
      <c r="A440" s="18">
        <v>45169</v>
      </c>
      <c r="B440" s="19" t="s">
        <v>285</v>
      </c>
      <c r="C440" s="19" t="s">
        <v>225</v>
      </c>
      <c r="D440" s="19"/>
      <c r="E440" s="19" t="s">
        <v>47</v>
      </c>
      <c r="F440" s="19"/>
      <c r="G440" s="20">
        <v>0</v>
      </c>
      <c r="H440" s="20">
        <v>330.9400</v>
      </c>
      <c r="I440" s="20">
        <f ca="1">((I439 + G440) - H440)</f>
        <v>0</v>
      </c>
      <c r="J440" s="20">
        <v>0</v>
      </c>
      <c r="K440" s="21">
        <v>0</v>
      </c>
      <c r="L440" s="19"/>
    </row>
    <row r="441" ht="10.95" customHeight="true" customFormat="true" s="9">
      <c r="A441" s="18">
        <v>45169</v>
      </c>
      <c r="B441" s="19" t="s">
        <v>285</v>
      </c>
      <c r="C441" s="19" t="s">
        <v>225</v>
      </c>
      <c r="D441" s="19"/>
      <c r="E441" s="19" t="s">
        <v>50</v>
      </c>
      <c r="F441" s="19"/>
      <c r="G441" s="20">
        <v>0</v>
      </c>
      <c r="H441" s="20">
        <v>273.4200</v>
      </c>
      <c r="I441" s="20">
        <f ca="1">((I440 + G441) - H441)</f>
        <v>0</v>
      </c>
      <c r="J441" s="20">
        <v>0</v>
      </c>
      <c r="K441" s="21">
        <v>0</v>
      </c>
      <c r="L441" s="19"/>
    </row>
    <row r="442" ht="10.95" customHeight="true" customFormat="true" s="9">
      <c r="A442" s="18">
        <v>45199</v>
      </c>
      <c r="B442" s="19" t="s">
        <v>285</v>
      </c>
      <c r="C442" s="19" t="s">
        <v>225</v>
      </c>
      <c r="D442" s="19"/>
      <c r="E442" s="19" t="s">
        <v>51</v>
      </c>
      <c r="F442" s="19"/>
      <c r="G442" s="20">
        <v>0</v>
      </c>
      <c r="H442" s="20">
        <v>81.8100</v>
      </c>
      <c r="I442" s="20">
        <f ca="1">((I441 + G442) - H442)</f>
        <v>0</v>
      </c>
      <c r="J442" s="20">
        <v>0</v>
      </c>
      <c r="K442" s="21">
        <v>0</v>
      </c>
      <c r="L442" s="19"/>
    </row>
    <row r="443" ht="10.95" customHeight="true" customFormat="true" s="9">
      <c r="A443" s="18">
        <v>45199</v>
      </c>
      <c r="B443" s="19" t="s">
        <v>285</v>
      </c>
      <c r="C443" s="19" t="s">
        <v>225</v>
      </c>
      <c r="D443" s="19"/>
      <c r="E443" s="19" t="s">
        <v>52</v>
      </c>
      <c r="F443" s="19"/>
      <c r="G443" s="20">
        <v>0</v>
      </c>
      <c r="H443" s="20">
        <v>662.4400</v>
      </c>
      <c r="I443" s="20">
        <f ca="1">((I442 + G443) - H443)</f>
        <v>0</v>
      </c>
      <c r="J443" s="20">
        <v>0</v>
      </c>
      <c r="K443" s="21">
        <v>0</v>
      </c>
      <c r="L443" s="19"/>
    </row>
    <row r="444" ht="10.95" customHeight="true" customFormat="true" s="9">
      <c r="A444" s="18">
        <v>45199</v>
      </c>
      <c r="B444" s="19" t="s">
        <v>285</v>
      </c>
      <c r="C444" s="19" t="s">
        <v>225</v>
      </c>
      <c r="D444" s="19"/>
      <c r="E444" s="19" t="s">
        <v>53</v>
      </c>
      <c r="F444" s="19"/>
      <c r="G444" s="20">
        <v>0</v>
      </c>
      <c r="H444" s="20">
        <v>208.9600</v>
      </c>
      <c r="I444" s="20">
        <f ca="1">((I443 + G444) - H444)</f>
        <v>0</v>
      </c>
      <c r="J444" s="20">
        <v>0</v>
      </c>
      <c r="K444" s="21">
        <v>0</v>
      </c>
      <c r="L444" s="19"/>
    </row>
    <row r="445" ht="10.95" customHeight="true" customFormat="true" s="9">
      <c r="A445" s="18">
        <v>45199</v>
      </c>
      <c r="B445" s="19" t="s">
        <v>285</v>
      </c>
      <c r="C445" s="19" t="s">
        <v>225</v>
      </c>
      <c r="D445" s="19"/>
      <c r="E445" s="19" t="s">
        <v>54</v>
      </c>
      <c r="F445" s="19"/>
      <c r="G445" s="20">
        <v>0</v>
      </c>
      <c r="H445" s="20">
        <v>223.5600</v>
      </c>
      <c r="I445" s="20">
        <f ca="1">((I444 + G445) - H445)</f>
        <v>0</v>
      </c>
      <c r="J445" s="20">
        <v>0</v>
      </c>
      <c r="K445" s="21">
        <v>0</v>
      </c>
      <c r="L445" s="19"/>
    </row>
    <row r="446" ht="10.95" customHeight="true" customFormat="true" s="9">
      <c r="A446" s="18">
        <v>45199</v>
      </c>
      <c r="B446" s="19" t="s">
        <v>285</v>
      </c>
      <c r="C446" s="19" t="s">
        <v>225</v>
      </c>
      <c r="D446" s="19"/>
      <c r="E446" s="19" t="s">
        <v>55</v>
      </c>
      <c r="F446" s="19"/>
      <c r="G446" s="20">
        <v>0</v>
      </c>
      <c r="H446" s="20">
        <v>320.2700</v>
      </c>
      <c r="I446" s="20">
        <f ca="1">((I445 + G446) - H446)</f>
        <v>0</v>
      </c>
      <c r="J446" s="20">
        <v>0</v>
      </c>
      <c r="K446" s="21">
        <v>0</v>
      </c>
      <c r="L446" s="19"/>
    </row>
    <row r="447" ht="10.95" customHeight="true" customFormat="true" s="9">
      <c r="A447" s="18">
        <v>45199</v>
      </c>
      <c r="B447" s="19" t="s">
        <v>285</v>
      </c>
      <c r="C447" s="19" t="s">
        <v>225</v>
      </c>
      <c r="D447" s="19"/>
      <c r="E447" s="19" t="s">
        <v>58</v>
      </c>
      <c r="F447" s="19"/>
      <c r="G447" s="20">
        <v>0</v>
      </c>
      <c r="H447" s="20">
        <v>264.6100</v>
      </c>
      <c r="I447" s="20">
        <f ca="1">((I446 + G447) - H447)</f>
        <v>0</v>
      </c>
      <c r="J447" s="20">
        <v>0</v>
      </c>
      <c r="K447" s="21">
        <v>0</v>
      </c>
      <c r="L447" s="19"/>
    </row>
    <row r="448" ht="10.95" customHeight="true" customFormat="true" s="9">
      <c r="A448" s="18">
        <v>45230</v>
      </c>
      <c r="B448" s="19" t="s">
        <v>285</v>
      </c>
      <c r="C448" s="19" t="s">
        <v>225</v>
      </c>
      <c r="D448" s="19"/>
      <c r="E448" s="19" t="s">
        <v>59</v>
      </c>
      <c r="F448" s="19"/>
      <c r="G448" s="20">
        <v>0</v>
      </c>
      <c r="H448" s="20">
        <v>84.5400</v>
      </c>
      <c r="I448" s="20">
        <f ca="1">((I447 + G448) - H448)</f>
        <v>0</v>
      </c>
      <c r="J448" s="20">
        <v>0</v>
      </c>
      <c r="K448" s="21">
        <v>0</v>
      </c>
      <c r="L448" s="19"/>
    </row>
    <row r="449" ht="10.95" customHeight="true" customFormat="true" s="9">
      <c r="A449" s="18">
        <v>45230</v>
      </c>
      <c r="B449" s="19" t="s">
        <v>285</v>
      </c>
      <c r="C449" s="19" t="s">
        <v>225</v>
      </c>
      <c r="D449" s="19"/>
      <c r="E449" s="19" t="s">
        <v>60</v>
      </c>
      <c r="F449" s="19"/>
      <c r="G449" s="20">
        <v>0</v>
      </c>
      <c r="H449" s="20">
        <v>684.5200</v>
      </c>
      <c r="I449" s="20">
        <f ca="1">((I448 + G449) - H449)</f>
        <v>0</v>
      </c>
      <c r="J449" s="20">
        <v>0</v>
      </c>
      <c r="K449" s="21">
        <v>0</v>
      </c>
      <c r="L449" s="19"/>
    </row>
    <row r="450" ht="10.95" customHeight="true" customFormat="true" s="9">
      <c r="A450" s="18">
        <v>45230</v>
      </c>
      <c r="B450" s="19" t="s">
        <v>285</v>
      </c>
      <c r="C450" s="19" t="s">
        <v>225</v>
      </c>
      <c r="D450" s="19"/>
      <c r="E450" s="19" t="s">
        <v>61</v>
      </c>
      <c r="F450" s="19"/>
      <c r="G450" s="20">
        <v>0</v>
      </c>
      <c r="H450" s="20">
        <v>215.9300</v>
      </c>
      <c r="I450" s="20">
        <f ca="1">((I449 + G450) - H450)</f>
        <v>0</v>
      </c>
      <c r="J450" s="20">
        <v>0</v>
      </c>
      <c r="K450" s="21">
        <v>0</v>
      </c>
      <c r="L450" s="19"/>
    </row>
    <row r="451" ht="10.95" customHeight="true" customFormat="true" s="9">
      <c r="A451" s="18">
        <v>45230</v>
      </c>
      <c r="B451" s="19" t="s">
        <v>285</v>
      </c>
      <c r="C451" s="19" t="s">
        <v>225</v>
      </c>
      <c r="D451" s="19"/>
      <c r="E451" s="19" t="s">
        <v>62</v>
      </c>
      <c r="F451" s="19"/>
      <c r="G451" s="20">
        <v>0</v>
      </c>
      <c r="H451" s="20">
        <v>231.0000</v>
      </c>
      <c r="I451" s="20">
        <f ca="1">((I450 + G451) - H451)</f>
        <v>0</v>
      </c>
      <c r="J451" s="20">
        <v>0</v>
      </c>
      <c r="K451" s="21">
        <v>0</v>
      </c>
      <c r="L451" s="19"/>
    </row>
    <row r="452" ht="10.95" customHeight="true" customFormat="true" s="9">
      <c r="A452" s="18">
        <v>45230</v>
      </c>
      <c r="B452" s="19" t="s">
        <v>285</v>
      </c>
      <c r="C452" s="19" t="s">
        <v>225</v>
      </c>
      <c r="D452" s="19"/>
      <c r="E452" s="19" t="s">
        <v>63</v>
      </c>
      <c r="F452" s="19"/>
      <c r="G452" s="20">
        <v>0</v>
      </c>
      <c r="H452" s="20">
        <v>330.9500</v>
      </c>
      <c r="I452" s="20">
        <f ca="1">((I451 + G452) - H452)</f>
        <v>0</v>
      </c>
      <c r="J452" s="20">
        <v>0</v>
      </c>
      <c r="K452" s="21">
        <v>0</v>
      </c>
      <c r="L452" s="19"/>
    </row>
    <row r="453" ht="10.95" customHeight="true" customFormat="true" s="9">
      <c r="A453" s="18">
        <v>45230</v>
      </c>
      <c r="B453" s="19" t="s">
        <v>285</v>
      </c>
      <c r="C453" s="19" t="s">
        <v>225</v>
      </c>
      <c r="D453" s="19"/>
      <c r="E453" s="19" t="s">
        <v>66</v>
      </c>
      <c r="F453" s="19"/>
      <c r="G453" s="20">
        <v>0</v>
      </c>
      <c r="H453" s="20">
        <v>273.4300</v>
      </c>
      <c r="I453" s="20">
        <f ca="1">((I452 + G453) - H453)</f>
        <v>0</v>
      </c>
      <c r="J453" s="20">
        <v>0</v>
      </c>
      <c r="K453" s="21">
        <v>0</v>
      </c>
      <c r="L453" s="19"/>
    </row>
    <row r="454" ht="10.95" customHeight="true" customFormat="true" s="9">
      <c r="A454" s="18">
        <v>45260</v>
      </c>
      <c r="B454" s="19" t="s">
        <v>285</v>
      </c>
      <c r="C454" s="19" t="s">
        <v>225</v>
      </c>
      <c r="D454" s="19"/>
      <c r="E454" s="19" t="s">
        <v>67</v>
      </c>
      <c r="F454" s="19"/>
      <c r="G454" s="20">
        <v>0</v>
      </c>
      <c r="H454" s="20">
        <v>81.8200</v>
      </c>
      <c r="I454" s="20">
        <f ca="1">((I453 + G454) - H454)</f>
        <v>0</v>
      </c>
      <c r="J454" s="20">
        <v>0</v>
      </c>
      <c r="K454" s="21">
        <v>0</v>
      </c>
      <c r="L454" s="19"/>
    </row>
    <row r="455" ht="10.95" customHeight="true" customFormat="true" s="9">
      <c r="A455" s="18">
        <v>45260</v>
      </c>
      <c r="B455" s="19" t="s">
        <v>285</v>
      </c>
      <c r="C455" s="19" t="s">
        <v>225</v>
      </c>
      <c r="D455" s="19"/>
      <c r="E455" s="19" t="s">
        <v>68</v>
      </c>
      <c r="F455" s="19"/>
      <c r="G455" s="20">
        <v>0</v>
      </c>
      <c r="H455" s="20">
        <v>662.4400</v>
      </c>
      <c r="I455" s="20">
        <f ca="1">((I454 + G455) - H455)</f>
        <v>0</v>
      </c>
      <c r="J455" s="20">
        <v>0</v>
      </c>
      <c r="K455" s="21">
        <v>0</v>
      </c>
      <c r="L455" s="19"/>
    </row>
    <row r="456" ht="10.95" customHeight="true" customFormat="true" s="9">
      <c r="A456" s="18">
        <v>45260</v>
      </c>
      <c r="B456" s="19" t="s">
        <v>285</v>
      </c>
      <c r="C456" s="19" t="s">
        <v>225</v>
      </c>
      <c r="D456" s="19"/>
      <c r="E456" s="19" t="s">
        <v>69</v>
      </c>
      <c r="F456" s="19"/>
      <c r="G456" s="20">
        <v>0</v>
      </c>
      <c r="H456" s="20">
        <v>208.9600</v>
      </c>
      <c r="I456" s="20">
        <f ca="1">((I455 + G456) - H456)</f>
        <v>0</v>
      </c>
      <c r="J456" s="20">
        <v>0</v>
      </c>
      <c r="K456" s="21">
        <v>0</v>
      </c>
      <c r="L456" s="19"/>
    </row>
    <row r="457" ht="10.95" customHeight="true" customFormat="true" s="9">
      <c r="A457" s="18">
        <v>45260</v>
      </c>
      <c r="B457" s="19" t="s">
        <v>285</v>
      </c>
      <c r="C457" s="19" t="s">
        <v>225</v>
      </c>
      <c r="D457" s="19"/>
      <c r="E457" s="19" t="s">
        <v>70</v>
      </c>
      <c r="F457" s="19"/>
      <c r="G457" s="20">
        <v>0</v>
      </c>
      <c r="H457" s="20">
        <v>223.5500</v>
      </c>
      <c r="I457" s="20">
        <f ca="1">((I456 + G457) - H457)</f>
        <v>0</v>
      </c>
      <c r="J457" s="20">
        <v>0</v>
      </c>
      <c r="K457" s="21">
        <v>0</v>
      </c>
      <c r="L457" s="19"/>
    </row>
    <row r="458" ht="10.95" customHeight="true" customFormat="true" s="9">
      <c r="A458" s="18">
        <v>45260</v>
      </c>
      <c r="B458" s="19" t="s">
        <v>285</v>
      </c>
      <c r="C458" s="19" t="s">
        <v>225</v>
      </c>
      <c r="D458" s="19"/>
      <c r="E458" s="19" t="s">
        <v>71</v>
      </c>
      <c r="F458" s="19"/>
      <c r="G458" s="20">
        <v>0</v>
      </c>
      <c r="H458" s="20">
        <v>320.2700</v>
      </c>
      <c r="I458" s="20">
        <f ca="1">((I457 + G458) - H458)</f>
        <v>0</v>
      </c>
      <c r="J458" s="20">
        <v>0</v>
      </c>
      <c r="K458" s="21">
        <v>0</v>
      </c>
      <c r="L458" s="19"/>
    </row>
    <row r="459" ht="10.95" customHeight="true" customFormat="true" s="9">
      <c r="A459" s="18">
        <v>45260</v>
      </c>
      <c r="B459" s="19" t="s">
        <v>285</v>
      </c>
      <c r="C459" s="19" t="s">
        <v>225</v>
      </c>
      <c r="D459" s="19"/>
      <c r="E459" s="19" t="s">
        <v>74</v>
      </c>
      <c r="F459" s="19"/>
      <c r="G459" s="20">
        <v>0</v>
      </c>
      <c r="H459" s="20">
        <v>264.6000</v>
      </c>
      <c r="I459" s="20">
        <f ca="1">((I458 + G459) - H459)</f>
        <v>0</v>
      </c>
      <c r="J459" s="20">
        <v>0</v>
      </c>
      <c r="K459" s="21">
        <v>0</v>
      </c>
      <c r="L459" s="19"/>
    </row>
    <row r="460" ht="10.95" customHeight="true" customFormat="true" s="9">
      <c r="A460" s="18">
        <v>45291</v>
      </c>
      <c r="B460" s="19" t="s">
        <v>285</v>
      </c>
      <c r="C460" s="19" t="s">
        <v>225</v>
      </c>
      <c r="D460" s="19"/>
      <c r="E460" s="19" t="s">
        <v>75</v>
      </c>
      <c r="F460" s="19"/>
      <c r="G460" s="20">
        <v>0</v>
      </c>
      <c r="H460" s="20">
        <v>84.5400</v>
      </c>
      <c r="I460" s="20">
        <f ca="1">((I459 + G460) - H460)</f>
        <v>0</v>
      </c>
      <c r="J460" s="20">
        <v>0</v>
      </c>
      <c r="K460" s="21">
        <v>0</v>
      </c>
      <c r="L460" s="19"/>
    </row>
    <row r="461" ht="10.95" customHeight="true" customFormat="true" s="9">
      <c r="A461" s="18">
        <v>45291</v>
      </c>
      <c r="B461" s="19" t="s">
        <v>285</v>
      </c>
      <c r="C461" s="19" t="s">
        <v>225</v>
      </c>
      <c r="D461" s="19"/>
      <c r="E461" s="19" t="s">
        <v>76</v>
      </c>
      <c r="F461" s="19"/>
      <c r="G461" s="20">
        <v>0</v>
      </c>
      <c r="H461" s="20">
        <v>684.5200</v>
      </c>
      <c r="I461" s="20">
        <f ca="1">((I460 + G461) - H461)</f>
        <v>0</v>
      </c>
      <c r="J461" s="20">
        <v>0</v>
      </c>
      <c r="K461" s="21">
        <v>0</v>
      </c>
      <c r="L461" s="19"/>
    </row>
    <row r="462" ht="10.95" customHeight="true" customFormat="true" s="9">
      <c r="A462" s="18">
        <v>45291</v>
      </c>
      <c r="B462" s="19" t="s">
        <v>285</v>
      </c>
      <c r="C462" s="19" t="s">
        <v>225</v>
      </c>
      <c r="D462" s="19"/>
      <c r="E462" s="19" t="s">
        <v>77</v>
      </c>
      <c r="F462" s="19"/>
      <c r="G462" s="20">
        <v>0</v>
      </c>
      <c r="H462" s="20">
        <v>215.9300</v>
      </c>
      <c r="I462" s="20">
        <f ca="1">((I461 + G462) - H462)</f>
        <v>0</v>
      </c>
      <c r="J462" s="20">
        <v>0</v>
      </c>
      <c r="K462" s="21">
        <v>0</v>
      </c>
      <c r="L462" s="19"/>
    </row>
    <row r="463" ht="10.95" customHeight="true" customFormat="true" s="9">
      <c r="A463" s="18">
        <v>45291</v>
      </c>
      <c r="B463" s="19" t="s">
        <v>285</v>
      </c>
      <c r="C463" s="19" t="s">
        <v>225</v>
      </c>
      <c r="D463" s="19"/>
      <c r="E463" s="19" t="s">
        <v>78</v>
      </c>
      <c r="F463" s="19"/>
      <c r="G463" s="20">
        <v>0</v>
      </c>
      <c r="H463" s="20">
        <v>231.0000</v>
      </c>
      <c r="I463" s="20">
        <f ca="1">((I462 + G463) - H463)</f>
        <v>0</v>
      </c>
      <c r="J463" s="20">
        <v>0</v>
      </c>
      <c r="K463" s="21">
        <v>0</v>
      </c>
      <c r="L463" s="19"/>
    </row>
    <row r="464" ht="10.95" customHeight="true" customFormat="true" s="9">
      <c r="A464" s="18">
        <v>45291</v>
      </c>
      <c r="B464" s="19" t="s">
        <v>285</v>
      </c>
      <c r="C464" s="19" t="s">
        <v>225</v>
      </c>
      <c r="D464" s="19"/>
      <c r="E464" s="19" t="s">
        <v>79</v>
      </c>
      <c r="F464" s="19"/>
      <c r="G464" s="20">
        <v>0</v>
      </c>
      <c r="H464" s="20">
        <v>330.9500</v>
      </c>
      <c r="I464" s="20">
        <f ca="1">((I463 + G464) - H464)</f>
        <v>0</v>
      </c>
      <c r="J464" s="20">
        <v>0</v>
      </c>
      <c r="K464" s="21">
        <v>0</v>
      </c>
      <c r="L464" s="19"/>
    </row>
    <row r="465" ht="10.95" customHeight="true" customFormat="true" s="9">
      <c r="A465" s="18">
        <v>45291</v>
      </c>
      <c r="B465" s="19" t="s">
        <v>285</v>
      </c>
      <c r="C465" s="19" t="s">
        <v>225</v>
      </c>
      <c r="D465" s="19"/>
      <c r="E465" s="19" t="s">
        <v>82</v>
      </c>
      <c r="F465" s="19"/>
      <c r="G465" s="20">
        <v>0</v>
      </c>
      <c r="H465" s="20">
        <v>273.4300</v>
      </c>
      <c r="I465" s="20">
        <f ca="1">((I464 + G465) - H465)</f>
        <v>0</v>
      </c>
      <c r="J465" s="20">
        <v>0</v>
      </c>
      <c r="K465" s="21">
        <v>0</v>
      </c>
      <c r="L465" s="19"/>
    </row>
    <row r="466" ht="10.95" customHeight="true" customFormat="true" s="9">
      <c r="A466" s="18">
        <v>45322</v>
      </c>
      <c r="B466" s="19" t="s">
        <v>285</v>
      </c>
      <c r="C466" s="19" t="s">
        <v>225</v>
      </c>
      <c r="D466" s="19"/>
      <c r="E466" s="19" t="s">
        <v>83</v>
      </c>
      <c r="F466" s="19"/>
      <c r="G466" s="20">
        <v>0</v>
      </c>
      <c r="H466" s="20">
        <v>84.5500</v>
      </c>
      <c r="I466" s="20">
        <f ca="1">((I465 + G466) - H466)</f>
        <v>0</v>
      </c>
      <c r="J466" s="20">
        <v>0</v>
      </c>
      <c r="K466" s="21">
        <v>0</v>
      </c>
      <c r="L466" s="19"/>
    </row>
    <row r="467" ht="10.95" customHeight="true" customFormat="true" s="9">
      <c r="A467" s="18">
        <v>45322</v>
      </c>
      <c r="B467" s="19" t="s">
        <v>285</v>
      </c>
      <c r="C467" s="19" t="s">
        <v>225</v>
      </c>
      <c r="D467" s="19"/>
      <c r="E467" s="19" t="s">
        <v>84</v>
      </c>
      <c r="F467" s="19"/>
      <c r="G467" s="20">
        <v>0</v>
      </c>
      <c r="H467" s="20">
        <v>684.5300</v>
      </c>
      <c r="I467" s="20">
        <f ca="1">((I466 + G467) - H467)</f>
        <v>0</v>
      </c>
      <c r="J467" s="20">
        <v>0</v>
      </c>
      <c r="K467" s="21">
        <v>0</v>
      </c>
      <c r="L467" s="19"/>
    </row>
    <row r="468" ht="10.95" customHeight="true" customFormat="true" s="9">
      <c r="A468" s="18">
        <v>45322</v>
      </c>
      <c r="B468" s="19" t="s">
        <v>285</v>
      </c>
      <c r="C468" s="19" t="s">
        <v>225</v>
      </c>
      <c r="D468" s="19"/>
      <c r="E468" s="19" t="s">
        <v>85</v>
      </c>
      <c r="F468" s="19"/>
      <c r="G468" s="20">
        <v>0</v>
      </c>
      <c r="H468" s="20">
        <v>215.9300</v>
      </c>
      <c r="I468" s="20">
        <f ca="1">((I467 + G468) - H468)</f>
        <v>0</v>
      </c>
      <c r="J468" s="20">
        <v>0</v>
      </c>
      <c r="K468" s="21">
        <v>0</v>
      </c>
      <c r="L468" s="19"/>
    </row>
    <row r="469" ht="10.95" customHeight="true" customFormat="true" s="9">
      <c r="A469" s="18">
        <v>45322</v>
      </c>
      <c r="B469" s="19" t="s">
        <v>285</v>
      </c>
      <c r="C469" s="19" t="s">
        <v>225</v>
      </c>
      <c r="D469" s="19"/>
      <c r="E469" s="19" t="s">
        <v>86</v>
      </c>
      <c r="F469" s="19"/>
      <c r="G469" s="20">
        <v>0</v>
      </c>
      <c r="H469" s="20">
        <v>231.0000</v>
      </c>
      <c r="I469" s="20">
        <f ca="1">((I468 + G469) - H469)</f>
        <v>0</v>
      </c>
      <c r="J469" s="20">
        <v>0</v>
      </c>
      <c r="K469" s="21">
        <v>0</v>
      </c>
      <c r="L469" s="19"/>
    </row>
    <row r="470" ht="10.95" customHeight="true" customFormat="true" s="9">
      <c r="A470" s="18">
        <v>45322</v>
      </c>
      <c r="B470" s="19" t="s">
        <v>285</v>
      </c>
      <c r="C470" s="19" t="s">
        <v>225</v>
      </c>
      <c r="D470" s="19"/>
      <c r="E470" s="19" t="s">
        <v>87</v>
      </c>
      <c r="F470" s="19"/>
      <c r="G470" s="20">
        <v>0</v>
      </c>
      <c r="H470" s="20">
        <v>330.9400</v>
      </c>
      <c r="I470" s="20">
        <f ca="1">((I469 + G470) - H470)</f>
        <v>0</v>
      </c>
      <c r="J470" s="20">
        <v>0</v>
      </c>
      <c r="K470" s="21">
        <v>0</v>
      </c>
      <c r="L470" s="19"/>
    </row>
    <row r="471" ht="10.95" customHeight="true" customFormat="true" s="9">
      <c r="A471" s="18">
        <v>45322</v>
      </c>
      <c r="B471" s="19" t="s">
        <v>285</v>
      </c>
      <c r="C471" s="19" t="s">
        <v>225</v>
      </c>
      <c r="D471" s="19"/>
      <c r="E471" s="19" t="s">
        <v>90</v>
      </c>
      <c r="F471" s="19"/>
      <c r="G471" s="20">
        <v>0</v>
      </c>
      <c r="H471" s="20">
        <v>273.4300</v>
      </c>
      <c r="I471" s="20">
        <f ca="1">((I470 + G471) - H471)</f>
        <v>0</v>
      </c>
      <c r="J471" s="20">
        <v>0</v>
      </c>
      <c r="K471" s="21">
        <v>0</v>
      </c>
      <c r="L471" s="19"/>
    </row>
    <row r="472" ht="10.95" customHeight="true" customFormat="true" s="9">
      <c r="A472" s="18">
        <v>45351</v>
      </c>
      <c r="B472" s="19" t="s">
        <v>285</v>
      </c>
      <c r="C472" s="19" t="s">
        <v>225</v>
      </c>
      <c r="D472" s="19"/>
      <c r="E472" s="19" t="s">
        <v>91</v>
      </c>
      <c r="F472" s="19"/>
      <c r="G472" s="20">
        <v>0</v>
      </c>
      <c r="H472" s="20">
        <v>79.0800</v>
      </c>
      <c r="I472" s="20">
        <f ca="1">((I471 + G472) - H472)</f>
        <v>0</v>
      </c>
      <c r="J472" s="20">
        <v>0</v>
      </c>
      <c r="K472" s="21">
        <v>0</v>
      </c>
      <c r="L472" s="19"/>
    </row>
    <row r="473" ht="10.95" customHeight="true" customFormat="true" s="9">
      <c r="A473" s="18">
        <v>45351</v>
      </c>
      <c r="B473" s="19" t="s">
        <v>285</v>
      </c>
      <c r="C473" s="19" t="s">
        <v>225</v>
      </c>
      <c r="D473" s="19"/>
      <c r="E473" s="19" t="s">
        <v>92</v>
      </c>
      <c r="F473" s="19"/>
      <c r="G473" s="20">
        <v>0</v>
      </c>
      <c r="H473" s="20">
        <v>640.3600</v>
      </c>
      <c r="I473" s="20">
        <f ca="1">((I472 + G473) - H473)</f>
        <v>0</v>
      </c>
      <c r="J473" s="20">
        <v>0</v>
      </c>
      <c r="K473" s="21">
        <v>0</v>
      </c>
      <c r="L473" s="19"/>
    </row>
    <row r="474" ht="10.95" customHeight="true" customFormat="true" s="9">
      <c r="A474" s="18">
        <v>45351</v>
      </c>
      <c r="B474" s="19" t="s">
        <v>285</v>
      </c>
      <c r="C474" s="19" t="s">
        <v>225</v>
      </c>
      <c r="D474" s="19"/>
      <c r="E474" s="19" t="s">
        <v>93</v>
      </c>
      <c r="F474" s="19"/>
      <c r="G474" s="20">
        <v>0</v>
      </c>
      <c r="H474" s="20">
        <v>202.0000</v>
      </c>
      <c r="I474" s="20">
        <f ca="1">((I473 + G474) - H474)</f>
        <v>0</v>
      </c>
      <c r="J474" s="20">
        <v>0</v>
      </c>
      <c r="K474" s="21">
        <v>0</v>
      </c>
      <c r="L474" s="19"/>
    </row>
    <row r="475" ht="10.95" customHeight="true" customFormat="true" s="9">
      <c r="A475" s="18">
        <v>45351</v>
      </c>
      <c r="B475" s="19" t="s">
        <v>285</v>
      </c>
      <c r="C475" s="19" t="s">
        <v>225</v>
      </c>
      <c r="D475" s="19"/>
      <c r="E475" s="19" t="s">
        <v>94</v>
      </c>
      <c r="F475" s="19"/>
      <c r="G475" s="20">
        <v>0</v>
      </c>
      <c r="H475" s="20">
        <v>216.1000</v>
      </c>
      <c r="I475" s="20">
        <f ca="1">((I474 + G475) - H475)</f>
        <v>0</v>
      </c>
      <c r="J475" s="20">
        <v>0</v>
      </c>
      <c r="K475" s="21">
        <v>0</v>
      </c>
      <c r="L475" s="19"/>
    </row>
    <row r="476" ht="10.95" customHeight="true" customFormat="true" s="9">
      <c r="A476" s="18">
        <v>45351</v>
      </c>
      <c r="B476" s="19" t="s">
        <v>285</v>
      </c>
      <c r="C476" s="19" t="s">
        <v>225</v>
      </c>
      <c r="D476" s="19"/>
      <c r="E476" s="19" t="s">
        <v>95</v>
      </c>
      <c r="F476" s="19"/>
      <c r="G476" s="20">
        <v>0</v>
      </c>
      <c r="H476" s="20">
        <v>309.6000</v>
      </c>
      <c r="I476" s="20">
        <f ca="1">((I475 + G476) - H476)</f>
        <v>0</v>
      </c>
      <c r="J476" s="20">
        <v>0</v>
      </c>
      <c r="K476" s="21">
        <v>0</v>
      </c>
      <c r="L476" s="19"/>
    </row>
    <row r="477" ht="10.95" customHeight="true" customFormat="true" s="9">
      <c r="A477" s="18">
        <v>45351</v>
      </c>
      <c r="B477" s="19" t="s">
        <v>285</v>
      </c>
      <c r="C477" s="19" t="s">
        <v>225</v>
      </c>
      <c r="D477" s="19"/>
      <c r="E477" s="19" t="s">
        <v>98</v>
      </c>
      <c r="F477" s="19"/>
      <c r="G477" s="20">
        <v>0</v>
      </c>
      <c r="H477" s="20">
        <v>255.7800</v>
      </c>
      <c r="I477" s="20">
        <f ca="1">((I476 + G477) - H477)</f>
        <v>0</v>
      </c>
      <c r="J477" s="20">
        <v>0</v>
      </c>
      <c r="K477" s="21">
        <v>0</v>
      </c>
      <c r="L477" s="19"/>
    </row>
    <row r="478" ht="10.95" customHeight="true" customFormat="true" s="9">
      <c r="A478" s="18">
        <v>45382</v>
      </c>
      <c r="B478" s="19" t="s">
        <v>285</v>
      </c>
      <c r="C478" s="19" t="s">
        <v>225</v>
      </c>
      <c r="D478" s="19"/>
      <c r="E478" s="19" t="s">
        <v>99</v>
      </c>
      <c r="F478" s="19"/>
      <c r="G478" s="20">
        <v>0</v>
      </c>
      <c r="H478" s="20">
        <v>84.5500</v>
      </c>
      <c r="I478" s="20">
        <f ca="1">((I477 + G478) - H478)</f>
        <v>0</v>
      </c>
      <c r="J478" s="20">
        <v>0</v>
      </c>
      <c r="K478" s="21">
        <v>0</v>
      </c>
      <c r="L478" s="19"/>
    </row>
    <row r="479" ht="10.95" customHeight="true" customFormat="true" s="9">
      <c r="A479" s="18">
        <v>45382</v>
      </c>
      <c r="B479" s="19" t="s">
        <v>285</v>
      </c>
      <c r="C479" s="19" t="s">
        <v>225</v>
      </c>
      <c r="D479" s="19"/>
      <c r="E479" s="19" t="s">
        <v>100</v>
      </c>
      <c r="F479" s="19"/>
      <c r="G479" s="20">
        <v>0</v>
      </c>
      <c r="H479" s="20">
        <v>684.5200</v>
      </c>
      <c r="I479" s="20">
        <f ca="1">((I478 + G479) - H479)</f>
        <v>0</v>
      </c>
      <c r="J479" s="20">
        <v>0</v>
      </c>
      <c r="K479" s="21">
        <v>0</v>
      </c>
      <c r="L479" s="19"/>
    </row>
    <row r="480" ht="10.95" customHeight="true" customFormat="true" s="9">
      <c r="A480" s="18">
        <v>45382</v>
      </c>
      <c r="B480" s="19" t="s">
        <v>285</v>
      </c>
      <c r="C480" s="19" t="s">
        <v>225</v>
      </c>
      <c r="D480" s="19"/>
      <c r="E480" s="19" t="s">
        <v>101</v>
      </c>
      <c r="F480" s="19"/>
      <c r="G480" s="20">
        <v>0</v>
      </c>
      <c r="H480" s="20">
        <v>215.9300</v>
      </c>
      <c r="I480" s="20">
        <f ca="1">((I479 + G480) - H480)</f>
        <v>0</v>
      </c>
      <c r="J480" s="20">
        <v>0</v>
      </c>
      <c r="K480" s="21">
        <v>0</v>
      </c>
      <c r="L480" s="19"/>
    </row>
    <row r="481" ht="10.95" customHeight="true" customFormat="true" s="9">
      <c r="A481" s="18">
        <v>45382</v>
      </c>
      <c r="B481" s="19" t="s">
        <v>285</v>
      </c>
      <c r="C481" s="19" t="s">
        <v>225</v>
      </c>
      <c r="D481" s="19"/>
      <c r="E481" s="19" t="s">
        <v>102</v>
      </c>
      <c r="F481" s="19"/>
      <c r="G481" s="20">
        <v>0</v>
      </c>
      <c r="H481" s="20">
        <v>231.0000</v>
      </c>
      <c r="I481" s="20">
        <f ca="1">((I480 + G481) - H481)</f>
        <v>0</v>
      </c>
      <c r="J481" s="20">
        <v>0</v>
      </c>
      <c r="K481" s="21">
        <v>0</v>
      </c>
      <c r="L481" s="19"/>
    </row>
    <row r="482" ht="10.95" customHeight="true" customFormat="true" s="9">
      <c r="A482" s="18">
        <v>45382</v>
      </c>
      <c r="B482" s="19" t="s">
        <v>285</v>
      </c>
      <c r="C482" s="19" t="s">
        <v>225</v>
      </c>
      <c r="D482" s="19"/>
      <c r="E482" s="19" t="s">
        <v>103</v>
      </c>
      <c r="F482" s="19"/>
      <c r="G482" s="20">
        <v>0</v>
      </c>
      <c r="H482" s="20">
        <v>330.9400</v>
      </c>
      <c r="I482" s="20">
        <f ca="1">((I481 + G482) - H482)</f>
        <v>0</v>
      </c>
      <c r="J482" s="20">
        <v>0</v>
      </c>
      <c r="K482" s="21">
        <v>0</v>
      </c>
      <c r="L482" s="19"/>
    </row>
    <row r="483" ht="10.95" customHeight="true" customFormat="true" s="9">
      <c r="A483" s="18">
        <v>45382</v>
      </c>
      <c r="B483" s="19" t="s">
        <v>285</v>
      </c>
      <c r="C483" s="19" t="s">
        <v>225</v>
      </c>
      <c r="D483" s="19"/>
      <c r="E483" s="19" t="s">
        <v>106</v>
      </c>
      <c r="F483" s="19"/>
      <c r="G483" s="20">
        <v>0</v>
      </c>
      <c r="H483" s="20">
        <v>273.4300</v>
      </c>
      <c r="I483" s="20">
        <f ca="1">((I482 + G483) - H483)</f>
        <v>0</v>
      </c>
      <c r="J483" s="20">
        <v>0</v>
      </c>
      <c r="K483" s="21">
        <v>0</v>
      </c>
      <c r="L483" s="19"/>
    </row>
    <row r="484" ht="10.95" customHeight="true" customFormat="true" s="9">
      <c r="A484" s="18">
        <v>45412</v>
      </c>
      <c r="B484" s="19" t="s">
        <v>285</v>
      </c>
      <c r="C484" s="19" t="s">
        <v>225</v>
      </c>
      <c r="D484" s="19"/>
      <c r="E484" s="19" t="s">
        <v>107</v>
      </c>
      <c r="F484" s="19"/>
      <c r="G484" s="20">
        <v>0</v>
      </c>
      <c r="H484" s="20">
        <v>81.8100</v>
      </c>
      <c r="I484" s="20">
        <f ca="1">((I483 + G484) - H484)</f>
        <v>0</v>
      </c>
      <c r="J484" s="20">
        <v>0</v>
      </c>
      <c r="K484" s="21">
        <v>0</v>
      </c>
      <c r="L484" s="19"/>
    </row>
    <row r="485" ht="10.95" customHeight="true" customFormat="true" s="9">
      <c r="A485" s="18">
        <v>45412</v>
      </c>
      <c r="B485" s="19" t="s">
        <v>285</v>
      </c>
      <c r="C485" s="19" t="s">
        <v>225</v>
      </c>
      <c r="D485" s="19"/>
      <c r="E485" s="19" t="s">
        <v>108</v>
      </c>
      <c r="F485" s="19"/>
      <c r="G485" s="20">
        <v>0</v>
      </c>
      <c r="H485" s="20">
        <v>662.4400</v>
      </c>
      <c r="I485" s="20">
        <f ca="1">((I484 + G485) - H485)</f>
        <v>0</v>
      </c>
      <c r="J485" s="20">
        <v>0</v>
      </c>
      <c r="K485" s="21">
        <v>0</v>
      </c>
      <c r="L485" s="19"/>
    </row>
    <row r="486" ht="10.95" customHeight="true" customFormat="true" s="9">
      <c r="A486" s="18">
        <v>45412</v>
      </c>
      <c r="B486" s="19" t="s">
        <v>285</v>
      </c>
      <c r="C486" s="19" t="s">
        <v>225</v>
      </c>
      <c r="D486" s="19"/>
      <c r="E486" s="19" t="s">
        <v>109</v>
      </c>
      <c r="F486" s="19"/>
      <c r="G486" s="20">
        <v>0</v>
      </c>
      <c r="H486" s="20">
        <v>208.9600</v>
      </c>
      <c r="I486" s="20">
        <f ca="1">((I485 + G486) - H486)</f>
        <v>0</v>
      </c>
      <c r="J486" s="20">
        <v>0</v>
      </c>
      <c r="K486" s="21">
        <v>0</v>
      </c>
      <c r="L486" s="19"/>
    </row>
    <row r="487" ht="10.95" customHeight="true" customFormat="true" s="9">
      <c r="A487" s="18">
        <v>45412</v>
      </c>
      <c r="B487" s="19" t="s">
        <v>285</v>
      </c>
      <c r="C487" s="19" t="s">
        <v>225</v>
      </c>
      <c r="D487" s="19"/>
      <c r="E487" s="19" t="s">
        <v>110</v>
      </c>
      <c r="F487" s="19"/>
      <c r="G487" s="20">
        <v>0</v>
      </c>
      <c r="H487" s="20">
        <v>223.5600</v>
      </c>
      <c r="I487" s="20">
        <f ca="1">((I486 + G487) - H487)</f>
        <v>0</v>
      </c>
      <c r="J487" s="20">
        <v>0</v>
      </c>
      <c r="K487" s="21">
        <v>0</v>
      </c>
      <c r="L487" s="19"/>
    </row>
    <row r="488" ht="10.95" customHeight="true" customFormat="true" s="9">
      <c r="A488" s="18">
        <v>45412</v>
      </c>
      <c r="B488" s="19" t="s">
        <v>285</v>
      </c>
      <c r="C488" s="19" t="s">
        <v>225</v>
      </c>
      <c r="D488" s="19"/>
      <c r="E488" s="19" t="s">
        <v>111</v>
      </c>
      <c r="F488" s="19"/>
      <c r="G488" s="20">
        <v>0</v>
      </c>
      <c r="H488" s="20">
        <v>320.2700</v>
      </c>
      <c r="I488" s="20">
        <f ca="1">((I487 + G488) - H488)</f>
        <v>0</v>
      </c>
      <c r="J488" s="20">
        <v>0</v>
      </c>
      <c r="K488" s="21">
        <v>0</v>
      </c>
      <c r="L488" s="19"/>
    </row>
    <row r="489" ht="10.95" customHeight="true" customFormat="true" s="9">
      <c r="A489" s="18">
        <v>45412</v>
      </c>
      <c r="B489" s="19" t="s">
        <v>285</v>
      </c>
      <c r="C489" s="19" t="s">
        <v>225</v>
      </c>
      <c r="D489" s="19"/>
      <c r="E489" s="19" t="s">
        <v>114</v>
      </c>
      <c r="F489" s="19"/>
      <c r="G489" s="20">
        <v>0</v>
      </c>
      <c r="H489" s="20">
        <v>264.6100</v>
      </c>
      <c r="I489" s="20">
        <f ca="1">((I488 + G489) - H489)</f>
        <v>0</v>
      </c>
      <c r="J489" s="20">
        <v>0</v>
      </c>
      <c r="K489" s="21">
        <v>0</v>
      </c>
      <c r="L489" s="19"/>
    </row>
    <row r="490" ht="10.95" customHeight="true" customFormat="true" s="9">
      <c r="A490" s="18">
        <v>45443</v>
      </c>
      <c r="B490" s="19" t="s">
        <v>285</v>
      </c>
      <c r="C490" s="19" t="s">
        <v>225</v>
      </c>
      <c r="D490" s="19"/>
      <c r="E490" s="19" t="s">
        <v>115</v>
      </c>
      <c r="F490" s="19"/>
      <c r="G490" s="20">
        <v>0</v>
      </c>
      <c r="H490" s="20">
        <v>84.5500</v>
      </c>
      <c r="I490" s="20">
        <f ca="1">((I489 + G490) - H490)</f>
        <v>0</v>
      </c>
      <c r="J490" s="20">
        <v>0</v>
      </c>
      <c r="K490" s="21">
        <v>0</v>
      </c>
      <c r="L490" s="19"/>
    </row>
    <row r="491" ht="10.95" customHeight="true" customFormat="true" s="9">
      <c r="A491" s="18">
        <v>45443</v>
      </c>
      <c r="B491" s="19" t="s">
        <v>285</v>
      </c>
      <c r="C491" s="19" t="s">
        <v>225</v>
      </c>
      <c r="D491" s="19"/>
      <c r="E491" s="19" t="s">
        <v>116</v>
      </c>
      <c r="F491" s="19"/>
      <c r="G491" s="20">
        <v>0</v>
      </c>
      <c r="H491" s="20">
        <v>684.5300</v>
      </c>
      <c r="I491" s="20">
        <f ca="1">((I490 + G491) - H491)</f>
        <v>0</v>
      </c>
      <c r="J491" s="20">
        <v>0</v>
      </c>
      <c r="K491" s="21">
        <v>0</v>
      </c>
      <c r="L491" s="19"/>
    </row>
    <row r="492" ht="10.95" customHeight="true" customFormat="true" s="9">
      <c r="A492" s="18">
        <v>45443</v>
      </c>
      <c r="B492" s="19" t="s">
        <v>285</v>
      </c>
      <c r="C492" s="19" t="s">
        <v>225</v>
      </c>
      <c r="D492" s="19"/>
      <c r="E492" s="19" t="s">
        <v>117</v>
      </c>
      <c r="F492" s="19"/>
      <c r="G492" s="20">
        <v>0</v>
      </c>
      <c r="H492" s="20">
        <v>215.9300</v>
      </c>
      <c r="I492" s="20">
        <f ca="1">((I491 + G492) - H492)</f>
        <v>0</v>
      </c>
      <c r="J492" s="20">
        <v>0</v>
      </c>
      <c r="K492" s="21">
        <v>0</v>
      </c>
      <c r="L492" s="19"/>
    </row>
    <row r="493" ht="10.95" customHeight="true" customFormat="true" s="9">
      <c r="A493" s="18">
        <v>45443</v>
      </c>
      <c r="B493" s="19" t="s">
        <v>285</v>
      </c>
      <c r="C493" s="19" t="s">
        <v>225</v>
      </c>
      <c r="D493" s="19"/>
      <c r="E493" s="19" t="s">
        <v>118</v>
      </c>
      <c r="F493" s="19"/>
      <c r="G493" s="20">
        <v>0</v>
      </c>
      <c r="H493" s="20">
        <v>231.0000</v>
      </c>
      <c r="I493" s="20">
        <f ca="1">((I492 + G493) - H493)</f>
        <v>0</v>
      </c>
      <c r="J493" s="20">
        <v>0</v>
      </c>
      <c r="K493" s="21">
        <v>0</v>
      </c>
      <c r="L493" s="19"/>
    </row>
    <row r="494" ht="10.95" customHeight="true" customFormat="true" s="9">
      <c r="A494" s="18">
        <v>45443</v>
      </c>
      <c r="B494" s="19" t="s">
        <v>285</v>
      </c>
      <c r="C494" s="19" t="s">
        <v>225</v>
      </c>
      <c r="D494" s="19"/>
      <c r="E494" s="19" t="s">
        <v>119</v>
      </c>
      <c r="F494" s="19"/>
      <c r="G494" s="20">
        <v>0</v>
      </c>
      <c r="H494" s="20">
        <v>330.9500</v>
      </c>
      <c r="I494" s="20">
        <f ca="1">((I493 + G494) - H494)</f>
        <v>0</v>
      </c>
      <c r="J494" s="20">
        <v>0</v>
      </c>
      <c r="K494" s="21">
        <v>0</v>
      </c>
      <c r="L494" s="19"/>
    </row>
    <row r="495" ht="10.95" customHeight="true" customFormat="true" s="9">
      <c r="A495" s="18">
        <v>45443</v>
      </c>
      <c r="B495" s="19" t="s">
        <v>285</v>
      </c>
      <c r="C495" s="19" t="s">
        <v>225</v>
      </c>
      <c r="D495" s="19"/>
      <c r="E495" s="19" t="s">
        <v>122</v>
      </c>
      <c r="F495" s="19"/>
      <c r="G495" s="20">
        <v>0</v>
      </c>
      <c r="H495" s="20">
        <v>273.4200</v>
      </c>
      <c r="I495" s="20">
        <f ca="1">((I494 + G495) - H495)</f>
        <v>0</v>
      </c>
      <c r="J495" s="20">
        <v>0</v>
      </c>
      <c r="K495" s="21">
        <v>0</v>
      </c>
      <c r="L495" s="19"/>
    </row>
    <row r="496" ht="10.95" customHeight="true" customFormat="true" s="9">
      <c r="A496" s="18">
        <v>45473</v>
      </c>
      <c r="B496" s="19" t="s">
        <v>285</v>
      </c>
      <c r="C496" s="19" t="s">
        <v>225</v>
      </c>
      <c r="D496" s="19"/>
      <c r="E496" s="19" t="s">
        <v>123</v>
      </c>
      <c r="F496" s="19"/>
      <c r="G496" s="20">
        <v>0</v>
      </c>
      <c r="H496" s="20">
        <v>81.8100</v>
      </c>
      <c r="I496" s="20">
        <f ca="1">((I495 + G496) - H496)</f>
        <v>0</v>
      </c>
      <c r="J496" s="20">
        <v>0</v>
      </c>
      <c r="K496" s="21">
        <v>0</v>
      </c>
      <c r="L496" s="19"/>
    </row>
    <row r="497" ht="10.95" customHeight="true" customFormat="true" s="9">
      <c r="A497" s="18">
        <v>45473</v>
      </c>
      <c r="B497" s="19" t="s">
        <v>285</v>
      </c>
      <c r="C497" s="19" t="s">
        <v>225</v>
      </c>
      <c r="D497" s="19"/>
      <c r="E497" s="19" t="s">
        <v>124</v>
      </c>
      <c r="F497" s="19"/>
      <c r="G497" s="20">
        <v>0</v>
      </c>
      <c r="H497" s="20">
        <v>662.4400</v>
      </c>
      <c r="I497" s="20">
        <f ca="1">((I496 + G497) - H497)</f>
        <v>0</v>
      </c>
      <c r="J497" s="20">
        <v>0</v>
      </c>
      <c r="K497" s="21">
        <v>0</v>
      </c>
      <c r="L497" s="19"/>
    </row>
    <row r="498" ht="10.95" customHeight="true" customFormat="true" s="9">
      <c r="A498" s="18">
        <v>45473</v>
      </c>
      <c r="B498" s="19" t="s">
        <v>285</v>
      </c>
      <c r="C498" s="19" t="s">
        <v>225</v>
      </c>
      <c r="D498" s="19"/>
      <c r="E498" s="19" t="s">
        <v>125</v>
      </c>
      <c r="F498" s="19"/>
      <c r="G498" s="20">
        <v>0</v>
      </c>
      <c r="H498" s="20">
        <v>208.9700</v>
      </c>
      <c r="I498" s="20">
        <f ca="1">((I497 + G498) - H498)</f>
        <v>0</v>
      </c>
      <c r="J498" s="20">
        <v>0</v>
      </c>
      <c r="K498" s="21">
        <v>0</v>
      </c>
      <c r="L498" s="19"/>
    </row>
    <row r="499" ht="10.95" customHeight="true" customFormat="true" s="9">
      <c r="A499" s="18">
        <v>45473</v>
      </c>
      <c r="B499" s="19" t="s">
        <v>285</v>
      </c>
      <c r="C499" s="19" t="s">
        <v>225</v>
      </c>
      <c r="D499" s="19"/>
      <c r="E499" s="19" t="s">
        <v>126</v>
      </c>
      <c r="F499" s="19"/>
      <c r="G499" s="20">
        <v>0</v>
      </c>
      <c r="H499" s="20">
        <v>223.5500</v>
      </c>
      <c r="I499" s="20">
        <f ca="1">((I498 + G499) - H499)</f>
        <v>0</v>
      </c>
      <c r="J499" s="20">
        <v>0</v>
      </c>
      <c r="K499" s="21">
        <v>0</v>
      </c>
      <c r="L499" s="19"/>
    </row>
    <row r="500" ht="10.95" customHeight="true" customFormat="true" s="9">
      <c r="A500" s="18">
        <v>45473</v>
      </c>
      <c r="B500" s="19" t="s">
        <v>285</v>
      </c>
      <c r="C500" s="19" t="s">
        <v>225</v>
      </c>
      <c r="D500" s="19"/>
      <c r="E500" s="19" t="s">
        <v>127</v>
      </c>
      <c r="F500" s="19"/>
      <c r="G500" s="20">
        <v>0</v>
      </c>
      <c r="H500" s="20">
        <v>320.2700</v>
      </c>
      <c r="I500" s="20">
        <f ca="1">((I499 + G500) - H500)</f>
        <v>0</v>
      </c>
      <c r="J500" s="20">
        <v>0</v>
      </c>
      <c r="K500" s="21">
        <v>0</v>
      </c>
      <c r="L500" s="19"/>
    </row>
    <row r="501" ht="10.95" customHeight="true" customFormat="true" s="9">
      <c r="A501" s="18">
        <v>45473</v>
      </c>
      <c r="B501" s="19" t="s">
        <v>285</v>
      </c>
      <c r="C501" s="19" t="s">
        <v>225</v>
      </c>
      <c r="D501" s="19"/>
      <c r="E501" s="19" t="s">
        <v>130</v>
      </c>
      <c r="F501" s="19"/>
      <c r="G501" s="20">
        <v>0</v>
      </c>
      <c r="H501" s="20">
        <v>264.6100</v>
      </c>
      <c r="I501" s="20">
        <f ca="1">((I500 + G501) - H501)</f>
        <v>0</v>
      </c>
      <c r="J501" s="20">
        <v>0</v>
      </c>
      <c r="K501" s="21">
        <v>0</v>
      </c>
      <c r="L501" s="19"/>
    </row>
    <row r="502" ht="10.95" customHeight="true" customFormat="true" s="9">
      <c r="A502" s="18">
        <v>45473</v>
      </c>
      <c r="B502" s="19" t="s">
        <v>285</v>
      </c>
      <c r="C502" s="19" t="s">
        <v>225</v>
      </c>
      <c r="D502" s="19" t="s">
        <v>19</v>
      </c>
      <c r="E502" s="19" t="s">
        <v>131</v>
      </c>
      <c r="F502" s="19" t="s">
        <v>132</v>
      </c>
      <c r="G502" s="20">
        <v>21492.1200</v>
      </c>
      <c r="H502" s="20">
        <v>0</v>
      </c>
      <c r="I502" s="20">
        <f ca="1">((I501 + G502) - H502)</f>
        <v>0</v>
      </c>
      <c r="J502" s="20">
        <v>0</v>
      </c>
      <c r="K502" s="21">
        <v>0</v>
      </c>
      <c r="L502" s="19" t="s">
        <v>30</v>
      </c>
    </row>
    <row r="503" ht="10.95" customHeight="true" customFormat="true" s="9">
      <c r="A503" s="16" t="s">
        <v>286</v>
      </c>
      <c r="B503" s="16"/>
      <c r="C503" s="16"/>
      <c r="D503" s="16"/>
      <c r="E503" s="16"/>
      <c r="F503" s="16"/>
      <c r="G503" s="17">
        <f ca="1">SUM(G430:G502)</f>
        <v>0</v>
      </c>
      <c r="H503" s="17">
        <f ca="1">SUM(H430:H502)</f>
        <v>0</v>
      </c>
      <c r="I503" s="17">
        <f ca="1">I502</f>
        <v>0</v>
      </c>
      <c r="J503" s="17">
        <f ca="1">SUM(J430:J502)</f>
        <v>0</v>
      </c>
      <c r="K503" s="16"/>
      <c r="L503" s="16"/>
    </row>
    <row r="504" ht="10.95" customHeight="true" customFormat="true" s="9">
      <c r="A504" s="16" t="s">
        <v>24</v>
      </c>
      <c r="B504" s="16"/>
      <c r="C504" s="16"/>
      <c r="D504" s="16"/>
      <c r="E504" s="16"/>
      <c r="F504" s="16"/>
      <c r="G504" s="17">
        <v>0</v>
      </c>
      <c r="H504" s="17">
        <v>0</v>
      </c>
      <c r="I504" s="17">
        <v>0</v>
      </c>
      <c r="J504" s="17">
        <v>0</v>
      </c>
      <c r="K504" s="16"/>
      <c r="L504" s="16"/>
    </row>
    <row r="505" ht="10.95" customHeight="true" customFormat="true" s="9">
      <c r="A505" s="10" t="s">
        <v>25</v>
      </c>
      <c r="B505" s="10"/>
      <c r="C505" s="10"/>
      <c r="D505" s="10"/>
      <c r="E505" s="10"/>
      <c r="F505" s="10"/>
      <c r="G505" s="11">
        <v>0</v>
      </c>
      <c r="H505" s="11">
        <v>0</v>
      </c>
      <c r="I505" s="11">
        <f ca="1">I502</f>
        <v>0</v>
      </c>
      <c r="J505" s="11">
        <v>0</v>
      </c>
      <c r="K505" s="10"/>
      <c r="L505" s="10"/>
    </row>
    <row r="506" ht="13.35" customHeight="true"/>
    <row r="507" ht="12.1" customHeight="true" customFormat="true" s="5">
      <c r="A507" s="8" t="s">
        <v>287</v>
      </c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</row>
    <row r="508" ht="10.95" customHeight="true" customFormat="true" s="9">
      <c r="A508" s="10" t="s">
        <v>16</v>
      </c>
      <c r="B508" s="10"/>
      <c r="C508" s="10"/>
      <c r="D508" s="10"/>
      <c r="E508" s="10"/>
      <c r="F508" s="10"/>
      <c r="G508" s="11">
        <v>50.0000</v>
      </c>
      <c r="H508" s="11">
        <v>0</v>
      </c>
      <c r="I508" s="11">
        <f ca="1">(G508 - H508)</f>
        <v>0</v>
      </c>
      <c r="J508" s="11">
        <v>0</v>
      </c>
      <c r="K508" s="10"/>
      <c r="L508" s="10"/>
    </row>
    <row r="509" ht="10.95" customHeight="true" customFormat="true" s="9">
      <c r="A509" s="13"/>
      <c r="B509" s="13" t="s">
        <v>288</v>
      </c>
      <c r="C509" s="13" t="s">
        <v>289</v>
      </c>
      <c r="D509" s="13"/>
      <c r="E509" s="13" t="s">
        <v>226</v>
      </c>
      <c r="F509" s="13"/>
      <c r="G509" s="14">
        <v>0</v>
      </c>
      <c r="H509" s="14">
        <v>0</v>
      </c>
      <c r="I509" s="14">
        <f ca="1">((I508 + G509) - H509)</f>
        <v>0</v>
      </c>
      <c r="J509" s="14">
        <v>0</v>
      </c>
      <c r="K509" s="15">
        <v>0</v>
      </c>
      <c r="L509" s="13"/>
    </row>
    <row r="510" ht="10.95" customHeight="true" customFormat="true" s="9">
      <c r="A510" s="16" t="s">
        <v>290</v>
      </c>
      <c r="B510" s="16"/>
      <c r="C510" s="16"/>
      <c r="D510" s="16"/>
      <c r="E510" s="16"/>
      <c r="F510" s="16"/>
      <c r="G510" s="17">
        <f ca="1">G509</f>
        <v>0</v>
      </c>
      <c r="H510" s="17">
        <f ca="1">H509</f>
        <v>0</v>
      </c>
      <c r="I510" s="17">
        <f ca="1">I509</f>
        <v>0</v>
      </c>
      <c r="J510" s="17">
        <f ca="1">J509</f>
        <v>0</v>
      </c>
      <c r="K510" s="16"/>
      <c r="L510" s="16"/>
    </row>
    <row r="511" ht="10.95" customHeight="true" customFormat="true" s="9">
      <c r="A511" s="16" t="s">
        <v>24</v>
      </c>
      <c r="B511" s="16"/>
      <c r="C511" s="16"/>
      <c r="D511" s="16"/>
      <c r="E511" s="16"/>
      <c r="F511" s="16"/>
      <c r="G511" s="17">
        <v>0</v>
      </c>
      <c r="H511" s="17">
        <v>0</v>
      </c>
      <c r="I511" s="17">
        <v>0</v>
      </c>
      <c r="J511" s="17">
        <v>0</v>
      </c>
      <c r="K511" s="16"/>
      <c r="L511" s="16"/>
    </row>
    <row r="512" ht="10.95" customHeight="true" customFormat="true" s="9">
      <c r="A512" s="10" t="s">
        <v>25</v>
      </c>
      <c r="B512" s="10"/>
      <c r="C512" s="10"/>
      <c r="D512" s="10"/>
      <c r="E512" s="10"/>
      <c r="F512" s="10"/>
      <c r="G512" s="11">
        <v>50.0000</v>
      </c>
      <c r="H512" s="11">
        <v>0</v>
      </c>
      <c r="I512" s="11">
        <f ca="1">I509</f>
        <v>0</v>
      </c>
      <c r="J512" s="11">
        <v>0</v>
      </c>
      <c r="K512" s="10"/>
      <c r="L512" s="10"/>
    </row>
    <row r="513" ht="13.35" customHeight="true"/>
    <row r="514" ht="12.1" customHeight="true" customFormat="true" s="5">
      <c r="A514" s="8" t="s">
        <v>291</v>
      </c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</row>
    <row r="515" ht="10.95" customHeight="true" customFormat="true" s="9">
      <c r="A515" s="10" t="s">
        <v>16</v>
      </c>
      <c r="B515" s="10"/>
      <c r="C515" s="10"/>
      <c r="D515" s="10"/>
      <c r="E515" s="10"/>
      <c r="F515" s="10"/>
      <c r="G515" s="11">
        <v>0</v>
      </c>
      <c r="H515" s="11">
        <v>64545.7200</v>
      </c>
      <c r="I515" s="11">
        <f ca="1">(G515 - H515)</f>
        <v>0</v>
      </c>
      <c r="J515" s="11">
        <v>0</v>
      </c>
      <c r="K515" s="10"/>
      <c r="L515" s="10"/>
    </row>
    <row r="516" ht="10.95" customHeight="true" customFormat="true" s="9">
      <c r="A516" s="12">
        <v>45473</v>
      </c>
      <c r="B516" s="13" t="s">
        <v>292</v>
      </c>
      <c r="C516" s="13" t="s">
        <v>293</v>
      </c>
      <c r="D516" s="13" t="s">
        <v>19</v>
      </c>
      <c r="E516" s="13" t="s">
        <v>28</v>
      </c>
      <c r="F516" s="13" t="s">
        <v>29</v>
      </c>
      <c r="G516" s="14">
        <v>0</v>
      </c>
      <c r="H516" s="14">
        <v>13142.3400</v>
      </c>
      <c r="I516" s="14">
        <f ca="1">((I515 + G516) - H516)</f>
        <v>0</v>
      </c>
      <c r="J516" s="14">
        <v>0</v>
      </c>
      <c r="K516" s="15">
        <v>0</v>
      </c>
      <c r="L516" s="13" t="s">
        <v>30</v>
      </c>
    </row>
    <row r="517" ht="10.95" customHeight="true" customFormat="true" s="9">
      <c r="A517" s="18">
        <v>45473</v>
      </c>
      <c r="B517" s="19" t="s">
        <v>292</v>
      </c>
      <c r="C517" s="19" t="s">
        <v>293</v>
      </c>
      <c r="D517" s="19" t="s">
        <v>19</v>
      </c>
      <c r="E517" s="19" t="s">
        <v>294</v>
      </c>
      <c r="F517" s="19" t="s">
        <v>21</v>
      </c>
      <c r="G517" s="20">
        <v>0</v>
      </c>
      <c r="H517" s="20">
        <v>1454.5500</v>
      </c>
      <c r="I517" s="20">
        <f ca="1">((I516 + G517) - H517)</f>
        <v>0</v>
      </c>
      <c r="J517" s="20">
        <v>0</v>
      </c>
      <c r="K517" s="21">
        <v>0</v>
      </c>
      <c r="L517" s="19"/>
    </row>
    <row r="518" ht="10.95" customHeight="true" customFormat="true" s="9">
      <c r="A518" s="16" t="s">
        <v>295</v>
      </c>
      <c r="B518" s="16"/>
      <c r="C518" s="16"/>
      <c r="D518" s="16"/>
      <c r="E518" s="16"/>
      <c r="F518" s="16"/>
      <c r="G518" s="17">
        <f ca="1">SUM(G516:G517)</f>
        <v>0</v>
      </c>
      <c r="H518" s="17">
        <f ca="1">SUM(H516:H517)</f>
        <v>0</v>
      </c>
      <c r="I518" s="17">
        <f ca="1">I517</f>
        <v>0</v>
      </c>
      <c r="J518" s="17">
        <f ca="1">SUM(J516:J517)</f>
        <v>0</v>
      </c>
      <c r="K518" s="16"/>
      <c r="L518" s="16"/>
    </row>
    <row r="519" ht="10.95" customHeight="true" customFormat="true" s="9">
      <c r="A519" s="16" t="s">
        <v>24</v>
      </c>
      <c r="B519" s="16"/>
      <c r="C519" s="16"/>
      <c r="D519" s="16"/>
      <c r="E519" s="16"/>
      <c r="F519" s="16"/>
      <c r="G519" s="17">
        <v>0</v>
      </c>
      <c r="H519" s="17">
        <v>14596.8900</v>
      </c>
      <c r="I519" s="17">
        <v>0</v>
      </c>
      <c r="J519" s="17">
        <v>0</v>
      </c>
      <c r="K519" s="16"/>
      <c r="L519" s="16"/>
    </row>
    <row r="520" ht="10.95" customHeight="true" customFormat="true" s="9">
      <c r="A520" s="10" t="s">
        <v>25</v>
      </c>
      <c r="B520" s="10"/>
      <c r="C520" s="10"/>
      <c r="D520" s="10"/>
      <c r="E520" s="10"/>
      <c r="F520" s="10"/>
      <c r="G520" s="11">
        <v>0</v>
      </c>
      <c r="H520" s="11">
        <v>79142.6100</v>
      </c>
      <c r="I520" s="11">
        <f ca="1">I517</f>
        <v>0</v>
      </c>
      <c r="J520" s="11">
        <v>0</v>
      </c>
      <c r="K520" s="10"/>
      <c r="L520" s="10"/>
    </row>
    <row r="521" ht="13.35" customHeight="true"/>
    <row r="522" ht="12.1" customHeight="true" customFormat="true" s="5">
      <c r="A522" s="8" t="s">
        <v>296</v>
      </c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</row>
    <row r="523" ht="10.95" customHeight="true" customFormat="true" s="9">
      <c r="A523" s="10" t="s">
        <v>16</v>
      </c>
      <c r="B523" s="10"/>
      <c r="C523" s="10"/>
      <c r="D523" s="10"/>
      <c r="E523" s="10"/>
      <c r="F523" s="10"/>
      <c r="G523" s="11">
        <v>0</v>
      </c>
      <c r="H523" s="11">
        <v>56168.7600</v>
      </c>
      <c r="I523" s="11">
        <f ca="1">(G523 - H523)</f>
        <v>0</v>
      </c>
      <c r="J523" s="11">
        <v>0</v>
      </c>
      <c r="K523" s="10"/>
      <c r="L523" s="10"/>
    </row>
    <row r="524" ht="10.95" customHeight="true" customFormat="true" s="9">
      <c r="A524" s="12">
        <v>45473</v>
      </c>
      <c r="B524" s="13" t="s">
        <v>297</v>
      </c>
      <c r="C524" s="13" t="s">
        <v>218</v>
      </c>
      <c r="D524" s="13" t="s">
        <v>19</v>
      </c>
      <c r="E524" s="13" t="s">
        <v>143</v>
      </c>
      <c r="F524" s="13" t="s">
        <v>144</v>
      </c>
      <c r="G524" s="14">
        <v>2698.5900</v>
      </c>
      <c r="H524" s="14">
        <v>0</v>
      </c>
      <c r="I524" s="14">
        <f ca="1">((I523 + G524) - H524)</f>
        <v>0</v>
      </c>
      <c r="J524" s="14">
        <v>0</v>
      </c>
      <c r="K524" s="15">
        <v>0</v>
      </c>
      <c r="L524" s="13" t="s">
        <v>30</v>
      </c>
    </row>
    <row r="525" ht="10.95" customHeight="true" customFormat="true" s="9">
      <c r="A525" s="18">
        <v>45473</v>
      </c>
      <c r="B525" s="19" t="s">
        <v>297</v>
      </c>
      <c r="C525" s="19" t="s">
        <v>218</v>
      </c>
      <c r="D525" s="19" t="s">
        <v>19</v>
      </c>
      <c r="E525" s="19" t="s">
        <v>202</v>
      </c>
      <c r="F525" s="19" t="s">
        <v>203</v>
      </c>
      <c r="G525" s="20">
        <v>64.8800</v>
      </c>
      <c r="H525" s="20">
        <v>0</v>
      </c>
      <c r="I525" s="20">
        <f ca="1">((I524 + G525) - H525)</f>
        <v>0</v>
      </c>
      <c r="J525" s="20">
        <v>0</v>
      </c>
      <c r="K525" s="21">
        <v>0</v>
      </c>
      <c r="L525" s="19" t="s">
        <v>30</v>
      </c>
    </row>
    <row r="526" ht="10.95" customHeight="true" customFormat="true" s="9">
      <c r="A526" s="16" t="s">
        <v>298</v>
      </c>
      <c r="B526" s="16"/>
      <c r="C526" s="16"/>
      <c r="D526" s="16"/>
      <c r="E526" s="16"/>
      <c r="F526" s="16"/>
      <c r="G526" s="17">
        <f ca="1">SUM(G524:G525)</f>
        <v>0</v>
      </c>
      <c r="H526" s="17">
        <f ca="1">SUM(H524:H525)</f>
        <v>0</v>
      </c>
      <c r="I526" s="17">
        <f ca="1">I525</f>
        <v>0</v>
      </c>
      <c r="J526" s="17">
        <f ca="1">SUM(J524:J525)</f>
        <v>0</v>
      </c>
      <c r="K526" s="16"/>
      <c r="L526" s="16"/>
    </row>
    <row r="527" ht="10.95" customHeight="true" customFormat="true" s="9">
      <c r="A527" s="16" t="s">
        <v>24</v>
      </c>
      <c r="B527" s="16"/>
      <c r="C527" s="16"/>
      <c r="D527" s="16"/>
      <c r="E527" s="16"/>
      <c r="F527" s="16"/>
      <c r="G527" s="17">
        <v>2763.4700</v>
      </c>
      <c r="H527" s="17">
        <v>0</v>
      </c>
      <c r="I527" s="17">
        <v>0</v>
      </c>
      <c r="J527" s="17">
        <v>0</v>
      </c>
      <c r="K527" s="16"/>
      <c r="L527" s="16"/>
    </row>
    <row r="528" ht="10.95" customHeight="true" customFormat="true" s="9">
      <c r="A528" s="10" t="s">
        <v>25</v>
      </c>
      <c r="B528" s="10"/>
      <c r="C528" s="10"/>
      <c r="D528" s="10"/>
      <c r="E528" s="10"/>
      <c r="F528" s="10"/>
      <c r="G528" s="11">
        <v>0</v>
      </c>
      <c r="H528" s="11">
        <v>53405.2900</v>
      </c>
      <c r="I528" s="11">
        <f ca="1">I525</f>
        <v>0</v>
      </c>
      <c r="J528" s="11">
        <v>0</v>
      </c>
      <c r="K528" s="10"/>
      <c r="L528" s="10"/>
    </row>
    <row r="529" ht="13.35" customHeight="true"/>
    <row r="530" ht="12.1" customHeight="true" customFormat="true" s="5">
      <c r="A530" s="8" t="s">
        <v>299</v>
      </c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</row>
    <row r="531" ht="10.95" customHeight="true" customFormat="true" s="9">
      <c r="A531" s="10" t="s">
        <v>16</v>
      </c>
      <c r="B531" s="10"/>
      <c r="C531" s="10"/>
      <c r="D531" s="10"/>
      <c r="E531" s="10"/>
      <c r="F531" s="10"/>
      <c r="G531" s="11">
        <v>0</v>
      </c>
      <c r="H531" s="11">
        <v>1000000.0000</v>
      </c>
      <c r="I531" s="11">
        <f ca="1">(G531 - H531)</f>
        <v>0</v>
      </c>
      <c r="J531" s="11">
        <v>0</v>
      </c>
      <c r="K531" s="10"/>
      <c r="L531" s="10"/>
    </row>
    <row r="532" ht="10.95" customHeight="true" customFormat="true" s="9">
      <c r="A532" s="12">
        <v>45473</v>
      </c>
      <c r="B532" s="13" t="s">
        <v>300</v>
      </c>
      <c r="C532" s="13" t="s">
        <v>218</v>
      </c>
      <c r="D532" s="13" t="s">
        <v>19</v>
      </c>
      <c r="E532" s="13" t="s">
        <v>155</v>
      </c>
      <c r="F532" s="13" t="s">
        <v>156</v>
      </c>
      <c r="G532" s="14">
        <v>30000.0000</v>
      </c>
      <c r="H532" s="14">
        <v>0</v>
      </c>
      <c r="I532" s="14">
        <f ca="1">((I531 + G532) - H532)</f>
        <v>0</v>
      </c>
      <c r="J532" s="14">
        <v>0</v>
      </c>
      <c r="K532" s="15">
        <v>0</v>
      </c>
      <c r="L532" s="13" t="s">
        <v>30</v>
      </c>
    </row>
    <row r="533" ht="10.95" customHeight="true" customFormat="true" s="9">
      <c r="A533" s="18">
        <v>45473</v>
      </c>
      <c r="B533" s="19" t="s">
        <v>300</v>
      </c>
      <c r="C533" s="19" t="s">
        <v>218</v>
      </c>
      <c r="D533" s="19" t="s">
        <v>19</v>
      </c>
      <c r="E533" s="19" t="s">
        <v>198</v>
      </c>
      <c r="F533" s="19" t="s">
        <v>199</v>
      </c>
      <c r="G533" s="20">
        <v>0</v>
      </c>
      <c r="H533" s="20">
        <v>30000.0000</v>
      </c>
      <c r="I533" s="20">
        <f ca="1">((I532 + G533) - H533)</f>
        <v>0</v>
      </c>
      <c r="J533" s="20">
        <v>0</v>
      </c>
      <c r="K533" s="21">
        <v>0</v>
      </c>
      <c r="L533" s="19" t="s">
        <v>30</v>
      </c>
    </row>
    <row r="534" ht="10.95" customHeight="true" customFormat="true" s="9">
      <c r="A534" s="16" t="s">
        <v>301</v>
      </c>
      <c r="B534" s="16"/>
      <c r="C534" s="16"/>
      <c r="D534" s="16"/>
      <c r="E534" s="16"/>
      <c r="F534" s="16"/>
      <c r="G534" s="17">
        <f ca="1">SUM(G532:G533)</f>
        <v>0</v>
      </c>
      <c r="H534" s="17">
        <f ca="1">SUM(H532:H533)</f>
        <v>0</v>
      </c>
      <c r="I534" s="17">
        <f ca="1">I533</f>
        <v>0</v>
      </c>
      <c r="J534" s="17">
        <f ca="1">SUM(J532:J533)</f>
        <v>0</v>
      </c>
      <c r="K534" s="16"/>
      <c r="L534" s="16"/>
    </row>
    <row r="535" ht="10.95" customHeight="true" customFormat="true" s="9">
      <c r="A535" s="16" t="s">
        <v>24</v>
      </c>
      <c r="B535" s="16"/>
      <c r="C535" s="16"/>
      <c r="D535" s="16"/>
      <c r="E535" s="16"/>
      <c r="F535" s="16"/>
      <c r="G535" s="17">
        <v>0</v>
      </c>
      <c r="H535" s="17">
        <v>0</v>
      </c>
      <c r="I535" s="17">
        <v>0</v>
      </c>
      <c r="J535" s="17">
        <v>0</v>
      </c>
      <c r="K535" s="16"/>
      <c r="L535" s="16"/>
    </row>
    <row r="536" ht="10.95" customHeight="true" customFormat="true" s="9">
      <c r="A536" s="10" t="s">
        <v>25</v>
      </c>
      <c r="B536" s="10"/>
      <c r="C536" s="10"/>
      <c r="D536" s="10"/>
      <c r="E536" s="10"/>
      <c r="F536" s="10"/>
      <c r="G536" s="11">
        <v>0</v>
      </c>
      <c r="H536" s="11">
        <v>1000000.0000</v>
      </c>
      <c r="I536" s="11">
        <f ca="1">I533</f>
        <v>0</v>
      </c>
      <c r="J536" s="11">
        <v>0</v>
      </c>
      <c r="K536" s="10"/>
      <c r="L536" s="10"/>
    </row>
    <row r="537" ht="13.35" customHeight="true"/>
    <row r="538" ht="10.95" customHeight="true" customFormat="true" s="9">
      <c r="A538" s="22" t="s">
        <v>302</v>
      </c>
      <c r="B538" s="22"/>
      <c r="C538" s="22"/>
      <c r="D538" s="22"/>
      <c r="E538" s="22"/>
      <c r="F538" s="22"/>
      <c r="G538" s="23">
        <f ca="1">SUM(G10,G17,G121,G128,G135,G142,G151,G158,G165,G174,G183,G191,G200,G209,G217,G229,G241,G257,G264,G271,G278,G285,G292,G299,G306,G313,G320,G330,G337,G344,G351,G358,G365,G372,G379,G386,G393,G424,G503,G510,G518,G526,G534)</f>
        <v>0</v>
      </c>
      <c r="H538" s="23">
        <f ca="1">SUM(H10,H17,H121,H128,H135,H142,H151,H158,H165,H174,H183,H191,H200,H209,H217,H229,H241,H257,H264,H271,H278,H285,H292,H299,H306,H313,H320,H330,H337,H344,H351,H358,H365,H372,H379,H386,H393,H424,H503,H510,H518,H526,H534)</f>
        <v>0</v>
      </c>
      <c r="I538" s="23">
        <f ca="1">(G538 - H538)</f>
        <v>0</v>
      </c>
      <c r="J538" s="23">
        <f ca="1">SUM(J10,J17,J121,J128,J135,J142,J151,J158,J165,J174,J183,J191,J200,J209,J217,J229,J241,J257,J264,J271,J278,J285,J292,J299,J306,J313,J320,J330,J337,J344,J351,J358,J365,J372,J379,J386,J393,J424,J503,J510,J518,J526,J534)</f>
        <v>0</v>
      </c>
      <c r="K538" s="22"/>
      <c r="L538" s="22"/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