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<sst xmlns="http://schemas.openxmlformats.org/spreadsheetml/2006/main" count="189" uniqueCount="189">
  <si>
    <t>General Ledger Detail</t>
  </si>
  <si>
    <t>The Winery Trust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</si>
  <si>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</si>
  <si>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</si>
  <si>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</si>
  <si>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</si>
  <si>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</si>
  <si>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</si>
  <si>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</si>
  <si>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</si>
  <si>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</si>
  <si>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</si>
  <si>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</si>
  <si>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</si>
  <si>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</si>
  <si>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280 - Lease Payments Received</t>
  </si>
  <si>
    <t>Opening Balance</t>
  </si>
  <si>
    <t>280</t>
  </si>
  <si>
    <t>Revenue</t>
  </si>
  <si>
    <t>Manual Journal</t>
  </si>
  <si>
    <t>Lease payments received from Strathpark Pastoral trust - Lease payments received from Strathpark Pastoral trust</t>
  </si>
  <si>
    <t>#1140</t>
  </si>
  <si>
    <t>GST on Income</t>
  </si>
  <si>
    <t>Total 280 - Lease Payments Received</t>
  </si>
  <si>
    <t>Net movement</t>
  </si>
  <si>
    <t>Closing Balance</t>
  </si>
  <si>
    <t>404 - Bank Charges</t>
  </si>
  <si>
    <t>404</t>
  </si>
  <si>
    <t>Expense</t>
  </si>
  <si>
    <t>Spend Money</t>
  </si>
  <si>
    <t>WestPac - Monthly Plan Bank Fees</t>
  </si>
  <si>
    <t>GST Free Expenses</t>
  </si>
  <si>
    <t>WestPac</t>
  </si>
  <si>
    <t>Total 404 - Bank Charges</t>
  </si>
  <si>
    <t>412 - Accounting Fees</t>
  </si>
  <si>
    <t>412</t>
  </si>
  <si>
    <t>WLW Group</t>
  </si>
  <si>
    <t>GST on Expenses</t>
  </si>
  <si>
    <t>KFT04- To reallocate subscriptions expenses.</t>
  </si>
  <si>
    <t>#1137</t>
  </si>
  <si>
    <t>BAS Excluded</t>
  </si>
  <si>
    <t>Total 412 - Accounting Fees</t>
  </si>
  <si>
    <t>416 - Depreciation</t>
  </si>
  <si>
    <t>416</t>
  </si>
  <si>
    <t>Depreciation of FA-0007 on 31 May 2024.</t>
  </si>
  <si>
    <t>Depreciation of FA-0007 on 30 Jun 2024.</t>
  </si>
  <si>
    <t>Total 416 - Depreciation</t>
  </si>
  <si>
    <t>419 - Electricity</t>
  </si>
  <si>
    <t>419</t>
  </si>
  <si>
    <t>LPE ELECTRICITY</t>
  </si>
  <si>
    <t>Red Energy</t>
  </si>
  <si>
    <t>Total 419 - Electricity</t>
  </si>
  <si>
    <t>424 - Filing Fees</t>
  </si>
  <si>
    <t>424</t>
  </si>
  <si>
    <t>KFT05- To reallocate ASIC fees.</t>
  </si>
  <si>
    <t>#1138</t>
  </si>
  <si>
    <t>Total 424 - Filing Fees</t>
  </si>
  <si>
    <t>437 - Interest</t>
  </si>
  <si>
    <t>437</t>
  </si>
  <si>
    <t>WestPac - Interest Expense</t>
  </si>
  <si>
    <t>Input Taxed</t>
  </si>
  <si>
    <t>Total 437 - Interest</t>
  </si>
  <si>
    <t>467 - Rates and Levies</t>
  </si>
  <si>
    <t>467</t>
  </si>
  <si>
    <t>GISC</t>
  </si>
  <si>
    <t>CLARENCE COUNCIL</t>
  </si>
  <si>
    <t>Jamesons Strata Levy</t>
  </si>
  <si>
    <t>DPIE - Land account</t>
  </si>
  <si>
    <t>KFT06- To reallocate strata expenses and reversed GST.</t>
  </si>
  <si>
    <t>#1139</t>
  </si>
  <si>
    <t>Total 467 - Rates and Levies</t>
  </si>
  <si>
    <t>469 - Rent</t>
  </si>
  <si>
    <t>469</t>
  </si>
  <si>
    <t>Jamesons Strata Levy - Strata Fee</t>
  </si>
  <si>
    <t>Total 469 - Rent</t>
  </si>
  <si>
    <t>473 - Repairs and Maintenance</t>
  </si>
  <si>
    <t>473</t>
  </si>
  <si>
    <t>Kurt Donald</t>
  </si>
  <si>
    <t>Andersons Carpets</t>
  </si>
  <si>
    <t>TA and BA Baker - on managers cottage</t>
  </si>
  <si>
    <t>AJ and FK Higgins - water tank</t>
  </si>
  <si>
    <t>ANDREW DAWES</t>
  </si>
  <si>
    <t>B and J Grob</t>
  </si>
  <si>
    <t>KFT09 - To reallocate Structural improvements -  Beardy View  property.</t>
  </si>
  <si>
    <t>#1155</t>
  </si>
  <si>
    <t>Total 473 - Repairs and Maintenance</t>
  </si>
  <si>
    <t>485 - Subscriptions</t>
  </si>
  <si>
    <t>485</t>
  </si>
  <si>
    <t>ASIC</t>
  </si>
  <si>
    <t>Total 485 - Subscriptions</t>
  </si>
  <si>
    <t xml:space="preserve">600 - Westpac Business One Acct #6530  </t>
  </si>
  <si>
    <t>600</t>
  </si>
  <si>
    <t>Bank</t>
  </si>
  <si>
    <t>Foott Law and Co Trust</t>
  </si>
  <si>
    <t>J and J Matthewson</t>
  </si>
  <si>
    <t>TA and BA Baker</t>
  </si>
  <si>
    <t>ATO</t>
  </si>
  <si>
    <t>AJ and FK Higgins</t>
  </si>
  <si>
    <t>Receive Money</t>
  </si>
  <si>
    <t>BeefTrans Pty Ltd</t>
  </si>
  <si>
    <t>DPIE</t>
  </si>
  <si>
    <t>Total 600 - Westpac Business One Acct #6530</t>
  </si>
  <si>
    <t>605 - Cash On Hand</t>
  </si>
  <si>
    <t>605</t>
  </si>
  <si>
    <t>Current Asset</t>
  </si>
  <si>
    <t>No transactions within this period</t>
  </si>
  <si>
    <t>Total 605 - Cash On Hand</t>
  </si>
  <si>
    <t>705-1 - Beardy View - Purchase Price</t>
  </si>
  <si>
    <t>705-1</t>
  </si>
  <si>
    <t>Non-current Asset</t>
  </si>
  <si>
    <t>Total 705-1 - Beardy View - Purchase Price</t>
  </si>
  <si>
    <t>705-2 - Beardy View - Legals</t>
  </si>
  <si>
    <t>705-2</t>
  </si>
  <si>
    <t>Total 705-2 - Beardy View - Legals</t>
  </si>
  <si>
    <t>705-3 - Beardy View - Stamp Duty</t>
  </si>
  <si>
    <t>705-3</t>
  </si>
  <si>
    <t>Foott Law and Co Trust - Foott Law and Co Trust Account STAMP DUTY - Placeholder need to confirm</t>
  </si>
  <si>
    <t>Total 705-3 - Beardy View - Stamp Duty</t>
  </si>
  <si>
    <t>730 - Plant and Equipment at Cost</t>
  </si>
  <si>
    <t>730</t>
  </si>
  <si>
    <t>Fixed Asset</t>
  </si>
  <si>
    <t>Total 730 - Plant and Equipment at Cost</t>
  </si>
  <si>
    <t>731 - Less: Accumulated Depreciation Plant and Equipment</t>
  </si>
  <si>
    <t>731</t>
  </si>
  <si>
    <t>Total 731 - Less: Accumulated Depreciation Plant and Equipment</t>
  </si>
  <si>
    <t>732 - Structural Improvements</t>
  </si>
  <si>
    <t>732</t>
  </si>
  <si>
    <t>Total 732 - Structural Improvements</t>
  </si>
  <si>
    <t>733 - Less: Accumulated Depreciation on Structural Improvements</t>
  </si>
  <si>
    <t>733</t>
  </si>
  <si>
    <t>Total 733 - Less: Accumulated Depreciation on Structural Improvements</t>
  </si>
  <si>
    <t>755 - Strathpark Pastoral Trust</t>
  </si>
  <si>
    <t>755</t>
  </si>
  <si>
    <t>Total 755 - Strathpark Pastoral Trust</t>
  </si>
  <si>
    <t>756 - Loan - Beeftrans Unit Trust</t>
  </si>
  <si>
    <t>756</t>
  </si>
  <si>
    <t>Non-current Liability</t>
  </si>
  <si>
    <t>Total 756 - Loan - Beeftrans Unit Trust</t>
  </si>
  <si>
    <t>820 - Goods and Services Tax</t>
  </si>
  <si>
    <t>820</t>
  </si>
  <si>
    <t>Current Liability</t>
  </si>
  <si>
    <t>KFT03- To record Sep23 to Mar24 BAS assessment as per ICA.</t>
  </si>
  <si>
    <t>#1136</t>
  </si>
  <si>
    <t>Lease payments received from Strathpark Pastoral trust</t>
  </si>
  <si>
    <t>KFT02- To record June23 BAS assessment as per ICA.</t>
  </si>
  <si>
    <t>#1143</t>
  </si>
  <si>
    <t>Total 820 - Goods and Services Tax</t>
  </si>
  <si>
    <t>822 - ATO Integrated Client Account</t>
  </si>
  <si>
    <t>822</t>
  </si>
  <si>
    <t>ATO - 4th Q BAS</t>
  </si>
  <si>
    <t>KFT07- To reallocate ICA payment.</t>
  </si>
  <si>
    <t>#1141</t>
  </si>
  <si>
    <t>Total 822 - ATO Integrated Client Account</t>
  </si>
  <si>
    <t>830 - Income Tax Payable</t>
  </si>
  <si>
    <t>830</t>
  </si>
  <si>
    <t>Total 830 - Income Tax Payable</t>
  </si>
  <si>
    <t>854-01 - Opening Balance - John Matthewson</t>
  </si>
  <si>
    <t>854-01</t>
  </si>
  <si>
    <t>KFT01- To rollover partner's account.</t>
  </si>
  <si>
    <t>#1147</t>
  </si>
  <si>
    <t>Total 854-01 - Opening Balance - John Matthewson</t>
  </si>
  <si>
    <t>854-02 - Opening Balance - Jenneke Matthewson</t>
  </si>
  <si>
    <t>854-02</t>
  </si>
  <si>
    <t>Total 854-02 - Opening Balance - Jenneke Matthewson</t>
  </si>
  <si>
    <t>854-03 - Opening Balance - BeefTrans Unit Trust</t>
  </si>
  <si>
    <t>854-03</t>
  </si>
  <si>
    <t>Total 854-03 - Opening Balance - BeefTrans Unit Trust</t>
  </si>
  <si>
    <t>855-01 - Drawings - John Matthewson</t>
  </si>
  <si>
    <t>855-01</t>
  </si>
  <si>
    <t>KFT08 - To equalize Drawings.</t>
  </si>
  <si>
    <t>#1150</t>
  </si>
  <si>
    <t>Total 855-01 - Drawings - John Matthewson</t>
  </si>
  <si>
    <t>855-02 - Drawings - Jenneke Matthewson</t>
  </si>
  <si>
    <t>855-02</t>
  </si>
  <si>
    <t>Total 855-02 - Drawings - Jenneke Matthewson</t>
  </si>
  <si>
    <t>888 - Loan - Strathpark Pastoral Partnership</t>
  </si>
  <si>
    <t>888</t>
  </si>
  <si>
    <t>Total 888 - Loan - Strathpark Pastoral Partnership</t>
  </si>
  <si>
    <t>900 - Loan - Jenneke Matthewson</t>
  </si>
  <si>
    <t>900</t>
  </si>
  <si>
    <t>Total 900 - Loan - Jenneke Matthewson</t>
  </si>
  <si>
    <t>960 - Retained Earnings</t>
  </si>
  <si>
    <t>960</t>
  </si>
  <si>
    <t>Equity</t>
  </si>
  <si>
    <t>Total 960 - Retained Earnings</t>
  </si>
  <si>
    <t>980 - Settlement Sum</t>
  </si>
  <si>
    <t>980</t>
  </si>
  <si>
    <t>Total 980 - Settlement 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</si>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</sst>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467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71.5" customWidth="1"/>
    <col min="2" max="2" width="16" customWidth="1"/>
    <col min="3" max="3" width="20.16015625" customWidth="1"/>
    <col min="4" max="4" width="15.16015625" customWidth="1"/>
    <col min="5" max="5" width="100" customWidth="1"/>
    <col min="6" max="6" width="11.66015625" customWidth="1"/>
    <col min="7" max="8" width="12.832031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45473</v>
      </c>
      <c r="B9" s="13" t="s">
        <v>17</v>
      </c>
      <c r="C9" s="13" t="s">
        <v>18</v>
      </c>
      <c r="D9" s="13" t="s">
        <v>19</v>
      </c>
      <c r="E9" s="13" t="s">
        <v>20</v>
      </c>
      <c r="F9" s="13" t="s">
        <v>21</v>
      </c>
      <c r="G9" s="14">
        <v>0</v>
      </c>
      <c r="H9" s="14">
        <v>56107.0700</v>
      </c>
      <c r="I9" s="14">
        <f ca="1">((I8 + G9) - H9)</f>
        <v>0</v>
      </c>
      <c r="J9" s="14">
        <v>-5610.7100</v>
      </c>
      <c r="K9" s="15">
        <v>10.0000</v>
      </c>
      <c r="L9" s="13" t="s">
        <v>22</v>
      </c>
    </row>
    <row r="10" ht="10.95" customHeight="true" customFormat="true" s="9">
      <c r="A10" s="16" t="s">
        <v>23</v>
      </c>
      <c r="B10" s="16"/>
      <c r="C10" s="16"/>
      <c r="D10" s="16"/>
      <c r="E10" s="16"/>
      <c r="F10" s="16"/>
      <c r="G10" s="17">
        <f ca="1">G9</f>
        <v>0</v>
      </c>
      <c r="H10" s="17">
        <f ca="1">H9</f>
        <v>0</v>
      </c>
      <c r="I10" s="17">
        <f ca="1">I9</f>
        <v>0</v>
      </c>
      <c r="J10" s="17">
        <f ca="1">J9</f>
        <v>0</v>
      </c>
      <c r="K10" s="16"/>
      <c r="L10" s="16"/>
    </row>
    <row r="11" ht="10.95" customHeight="true" customFormat="true" s="9">
      <c r="A11" s="16" t="s">
        <v>24</v>
      </c>
      <c r="B11" s="16"/>
      <c r="C11" s="16"/>
      <c r="D11" s="16"/>
      <c r="E11" s="16"/>
      <c r="F11" s="16"/>
      <c r="G11" s="17">
        <v>0</v>
      </c>
      <c r="H11" s="17">
        <v>56107.0700</v>
      </c>
      <c r="I11" s="17">
        <v>0</v>
      </c>
      <c r="J11" s="17">
        <v>0</v>
      </c>
      <c r="K11" s="16"/>
      <c r="L11" s="16"/>
    </row>
    <row r="12" ht="10.95" customHeight="true" customFormat="true" s="9">
      <c r="A12" s="10" t="s">
        <v>25</v>
      </c>
      <c r="B12" s="10"/>
      <c r="C12" s="10"/>
      <c r="D12" s="10"/>
      <c r="E12" s="10"/>
      <c r="F12" s="10"/>
      <c r="G12" s="11">
        <v>0</v>
      </c>
      <c r="H12" s="11">
        <v>56107.0700</v>
      </c>
      <c r="I12" s="11">
        <f ca="1">I9</f>
        <v>0</v>
      </c>
      <c r="J12" s="11">
        <v>0</v>
      </c>
      <c r="K12" s="10"/>
      <c r="L12" s="10"/>
    </row>
    <row r="13" ht="13.35" customHeight="true"/>
    <row r="14" ht="12.1" customHeight="true" customFormat="true" s="5">
      <c r="A14" s="8" t="s">
        <v>26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ht="10.95" customHeight="true" customFormat="true" s="9">
      <c r="A15" s="10" t="s">
        <v>16</v>
      </c>
      <c r="B15" s="10"/>
      <c r="C15" s="10"/>
      <c r="D15" s="10"/>
      <c r="E15" s="10"/>
      <c r="F15" s="10"/>
      <c r="G15" s="11">
        <v>0</v>
      </c>
      <c r="H15" s="11">
        <v>0</v>
      </c>
      <c r="I15" s="11">
        <f ca="1">(G15 - H15)</f>
        <v>0</v>
      </c>
      <c r="J15" s="11">
        <v>0</v>
      </c>
      <c r="K15" s="10"/>
      <c r="L15" s="10"/>
    </row>
    <row r="16" ht="10.95" customHeight="true" customFormat="true" s="9">
      <c r="A16" s="12">
        <v>45110</v>
      </c>
      <c r="B16" s="13" t="s">
        <v>27</v>
      </c>
      <c r="C16" s="13" t="s">
        <v>28</v>
      </c>
      <c r="D16" s="13" t="s">
        <v>29</v>
      </c>
      <c r="E16" s="13" t="s">
        <v>30</v>
      </c>
      <c r="F16" s="13"/>
      <c r="G16" s="14">
        <v>10.0000</v>
      </c>
      <c r="H16" s="14">
        <v>0</v>
      </c>
      <c r="I16" s="14">
        <f ca="1">((I15 + G16) - H16)</f>
        <v>0</v>
      </c>
      <c r="J16" s="14">
        <v>0</v>
      </c>
      <c r="K16" s="15">
        <v>0</v>
      </c>
      <c r="L16" s="13" t="s">
        <v>31</v>
      </c>
    </row>
    <row r="17" ht="10.95" customHeight="true" customFormat="true" s="9">
      <c r="A17" s="18">
        <v>45110</v>
      </c>
      <c r="B17" s="19" t="s">
        <v>27</v>
      </c>
      <c r="C17" s="19" t="s">
        <v>28</v>
      </c>
      <c r="D17" s="19" t="s">
        <v>29</v>
      </c>
      <c r="E17" s="19" t="s">
        <v>32</v>
      </c>
      <c r="F17" s="19"/>
      <c r="G17" s="20">
        <v>815.3400</v>
      </c>
      <c r="H17" s="20">
        <v>0</v>
      </c>
      <c r="I17" s="20">
        <f ca="1">((I16 + G17) - H17)</f>
        <v>0</v>
      </c>
      <c r="J17" s="20">
        <v>0</v>
      </c>
      <c r="K17" s="21">
        <v>0</v>
      </c>
      <c r="L17" s="19" t="s">
        <v>31</v>
      </c>
    </row>
    <row r="18" ht="10.95" customHeight="true" customFormat="true" s="9">
      <c r="A18" s="18">
        <v>45139</v>
      </c>
      <c r="B18" s="19" t="s">
        <v>27</v>
      </c>
      <c r="C18" s="19" t="s">
        <v>28</v>
      </c>
      <c r="D18" s="19" t="s">
        <v>29</v>
      </c>
      <c r="E18" s="19" t="s">
        <v>30</v>
      </c>
      <c r="F18" s="19"/>
      <c r="G18" s="20">
        <v>10.0000</v>
      </c>
      <c r="H18" s="20">
        <v>0</v>
      </c>
      <c r="I18" s="20">
        <f ca="1">((I17 + G18) - H18)</f>
        <v>0</v>
      </c>
      <c r="J18" s="20">
        <v>0</v>
      </c>
      <c r="K18" s="21">
        <v>0</v>
      </c>
      <c r="L18" s="19" t="s">
        <v>31</v>
      </c>
    </row>
    <row r="19" ht="10.95" customHeight="true" customFormat="true" s="9">
      <c r="A19" s="18">
        <v>45139</v>
      </c>
      <c r="B19" s="19" t="s">
        <v>27</v>
      </c>
      <c r="C19" s="19" t="s">
        <v>28</v>
      </c>
      <c r="D19" s="19" t="s">
        <v>29</v>
      </c>
      <c r="E19" s="19" t="s">
        <v>32</v>
      </c>
      <c r="F19" s="19"/>
      <c r="G19" s="20">
        <v>815.3400</v>
      </c>
      <c r="H19" s="20">
        <v>0</v>
      </c>
      <c r="I19" s="20">
        <f ca="1">((I18 + G19) - H19)</f>
        <v>0</v>
      </c>
      <c r="J19" s="20">
        <v>0</v>
      </c>
      <c r="K19" s="21">
        <v>0</v>
      </c>
      <c r="L19" s="19" t="s">
        <v>31</v>
      </c>
    </row>
    <row r="20" ht="10.95" customHeight="true" customFormat="true" s="9">
      <c r="A20" s="18">
        <v>45170</v>
      </c>
      <c r="B20" s="19" t="s">
        <v>27</v>
      </c>
      <c r="C20" s="19" t="s">
        <v>28</v>
      </c>
      <c r="D20" s="19" t="s">
        <v>29</v>
      </c>
      <c r="E20" s="19" t="s">
        <v>30</v>
      </c>
      <c r="F20" s="19"/>
      <c r="G20" s="20">
        <v>10.0000</v>
      </c>
      <c r="H20" s="20">
        <v>0</v>
      </c>
      <c r="I20" s="20">
        <f ca="1">((I19 + G20) - H20)</f>
        <v>0</v>
      </c>
      <c r="J20" s="20">
        <v>0</v>
      </c>
      <c r="K20" s="21">
        <v>0</v>
      </c>
      <c r="L20" s="19" t="s">
        <v>31</v>
      </c>
    </row>
    <row r="21" ht="10.95" customHeight="true" customFormat="true" s="9">
      <c r="A21" s="18">
        <v>45170</v>
      </c>
      <c r="B21" s="19" t="s">
        <v>27</v>
      </c>
      <c r="C21" s="19" t="s">
        <v>28</v>
      </c>
      <c r="D21" s="19" t="s">
        <v>29</v>
      </c>
      <c r="E21" s="19" t="s">
        <v>32</v>
      </c>
      <c r="F21" s="19"/>
      <c r="G21" s="20">
        <v>789.0400</v>
      </c>
      <c r="H21" s="20">
        <v>0</v>
      </c>
      <c r="I21" s="20">
        <f ca="1">((I20 + G21) - H21)</f>
        <v>0</v>
      </c>
      <c r="J21" s="20">
        <v>0</v>
      </c>
      <c r="K21" s="21">
        <v>0</v>
      </c>
      <c r="L21" s="19" t="s">
        <v>31</v>
      </c>
    </row>
    <row r="22" ht="10.95" customHeight="true" customFormat="true" s="9">
      <c r="A22" s="18">
        <v>45201</v>
      </c>
      <c r="B22" s="19" t="s">
        <v>27</v>
      </c>
      <c r="C22" s="19" t="s">
        <v>28</v>
      </c>
      <c r="D22" s="19" t="s">
        <v>29</v>
      </c>
      <c r="E22" s="19" t="s">
        <v>30</v>
      </c>
      <c r="F22" s="19"/>
      <c r="G22" s="20">
        <v>10.0000</v>
      </c>
      <c r="H22" s="20">
        <v>0</v>
      </c>
      <c r="I22" s="20">
        <f ca="1">((I21 + G22) - H22)</f>
        <v>0</v>
      </c>
      <c r="J22" s="20">
        <v>0</v>
      </c>
      <c r="K22" s="21">
        <v>0</v>
      </c>
      <c r="L22" s="19" t="s">
        <v>31</v>
      </c>
    </row>
    <row r="23" ht="10.95" customHeight="true" customFormat="true" s="9">
      <c r="A23" s="18">
        <v>45201</v>
      </c>
      <c r="B23" s="19" t="s">
        <v>27</v>
      </c>
      <c r="C23" s="19" t="s">
        <v>28</v>
      </c>
      <c r="D23" s="19" t="s">
        <v>29</v>
      </c>
      <c r="E23" s="19" t="s">
        <v>32</v>
      </c>
      <c r="F23" s="19"/>
      <c r="G23" s="20">
        <v>815.3400</v>
      </c>
      <c r="H23" s="20">
        <v>0</v>
      </c>
      <c r="I23" s="20">
        <f ca="1">((I22 + G23) - H23)</f>
        <v>0</v>
      </c>
      <c r="J23" s="20">
        <v>0</v>
      </c>
      <c r="K23" s="21">
        <v>0</v>
      </c>
      <c r="L23" s="19" t="s">
        <v>31</v>
      </c>
    </row>
    <row r="24" ht="10.95" customHeight="true" customFormat="true" s="9">
      <c r="A24" s="18">
        <v>45231</v>
      </c>
      <c r="B24" s="19" t="s">
        <v>27</v>
      </c>
      <c r="C24" s="19" t="s">
        <v>28</v>
      </c>
      <c r="D24" s="19" t="s">
        <v>29</v>
      </c>
      <c r="E24" s="19" t="s">
        <v>30</v>
      </c>
      <c r="F24" s="19"/>
      <c r="G24" s="20">
        <v>10.0000</v>
      </c>
      <c r="H24" s="20">
        <v>0</v>
      </c>
      <c r="I24" s="20">
        <f ca="1">((I23 + G24) - H24)</f>
        <v>0</v>
      </c>
      <c r="J24" s="20">
        <v>0</v>
      </c>
      <c r="K24" s="21">
        <v>0</v>
      </c>
      <c r="L24" s="19" t="s">
        <v>31</v>
      </c>
    </row>
    <row r="25" ht="10.95" customHeight="true" customFormat="true" s="9">
      <c r="A25" s="18">
        <v>45231</v>
      </c>
      <c r="B25" s="19" t="s">
        <v>27</v>
      </c>
      <c r="C25" s="19" t="s">
        <v>28</v>
      </c>
      <c r="D25" s="19" t="s">
        <v>29</v>
      </c>
      <c r="E25" s="19" t="s">
        <v>32</v>
      </c>
      <c r="F25" s="19"/>
      <c r="G25" s="20">
        <v>789.0400</v>
      </c>
      <c r="H25" s="20">
        <v>0</v>
      </c>
      <c r="I25" s="20">
        <f ca="1">((I24 + G25) - H25)</f>
        <v>0</v>
      </c>
      <c r="J25" s="20">
        <v>0</v>
      </c>
      <c r="K25" s="21">
        <v>0</v>
      </c>
      <c r="L25" s="19" t="s">
        <v>31</v>
      </c>
    </row>
    <row r="26" ht="10.95" customHeight="true" customFormat="true" s="9">
      <c r="A26" s="18">
        <v>45261</v>
      </c>
      <c r="B26" s="19" t="s">
        <v>27</v>
      </c>
      <c r="C26" s="19" t="s">
        <v>28</v>
      </c>
      <c r="D26" s="19" t="s">
        <v>29</v>
      </c>
      <c r="E26" s="19" t="s">
        <v>30</v>
      </c>
      <c r="F26" s="19"/>
      <c r="G26" s="20">
        <v>10.0000</v>
      </c>
      <c r="H26" s="20">
        <v>0</v>
      </c>
      <c r="I26" s="20">
        <f ca="1">((I25 + G26) - H26)</f>
        <v>0</v>
      </c>
      <c r="J26" s="20">
        <v>0</v>
      </c>
      <c r="K26" s="21">
        <v>0</v>
      </c>
      <c r="L26" s="19" t="s">
        <v>31</v>
      </c>
    </row>
    <row r="27" ht="10.95" customHeight="true" customFormat="true" s="9">
      <c r="A27" s="18">
        <v>45261</v>
      </c>
      <c r="B27" s="19" t="s">
        <v>27</v>
      </c>
      <c r="C27" s="19" t="s">
        <v>28</v>
      </c>
      <c r="D27" s="19" t="s">
        <v>29</v>
      </c>
      <c r="E27" s="19" t="s">
        <v>32</v>
      </c>
      <c r="F27" s="19"/>
      <c r="G27" s="20">
        <v>815.3400</v>
      </c>
      <c r="H27" s="20">
        <v>0</v>
      </c>
      <c r="I27" s="20">
        <f ca="1">((I26 + G27) - H27)</f>
        <v>0</v>
      </c>
      <c r="J27" s="20">
        <v>0</v>
      </c>
      <c r="K27" s="21">
        <v>0</v>
      </c>
      <c r="L27" s="19" t="s">
        <v>31</v>
      </c>
    </row>
    <row r="28" ht="10.95" customHeight="true" customFormat="true" s="9">
      <c r="A28" s="18">
        <v>45293</v>
      </c>
      <c r="B28" s="19" t="s">
        <v>27</v>
      </c>
      <c r="C28" s="19" t="s">
        <v>28</v>
      </c>
      <c r="D28" s="19" t="s">
        <v>29</v>
      </c>
      <c r="E28" s="19" t="s">
        <v>30</v>
      </c>
      <c r="F28" s="19"/>
      <c r="G28" s="20">
        <v>10.0000</v>
      </c>
      <c r="H28" s="20">
        <v>0</v>
      </c>
      <c r="I28" s="20">
        <f ca="1">((I27 + G28) - H28)</f>
        <v>0</v>
      </c>
      <c r="J28" s="20">
        <v>0</v>
      </c>
      <c r="K28" s="21">
        <v>0</v>
      </c>
      <c r="L28" s="19" t="s">
        <v>31</v>
      </c>
    </row>
    <row r="29" ht="10.95" customHeight="true" customFormat="true" s="9">
      <c r="A29" s="18">
        <v>45293</v>
      </c>
      <c r="B29" s="19" t="s">
        <v>27</v>
      </c>
      <c r="C29" s="19" t="s">
        <v>28</v>
      </c>
      <c r="D29" s="19" t="s">
        <v>29</v>
      </c>
      <c r="E29" s="19" t="s">
        <v>32</v>
      </c>
      <c r="F29" s="19"/>
      <c r="G29" s="20">
        <v>813.1100</v>
      </c>
      <c r="H29" s="20">
        <v>0</v>
      </c>
      <c r="I29" s="20">
        <f ca="1">((I28 + G29) - H29)</f>
        <v>0</v>
      </c>
      <c r="J29" s="20">
        <v>0</v>
      </c>
      <c r="K29" s="21">
        <v>0</v>
      </c>
      <c r="L29" s="19" t="s">
        <v>31</v>
      </c>
    </row>
    <row r="30" ht="10.95" customHeight="true" customFormat="true" s="9">
      <c r="A30" s="18">
        <v>45323</v>
      </c>
      <c r="B30" s="19" t="s">
        <v>27</v>
      </c>
      <c r="C30" s="19" t="s">
        <v>28</v>
      </c>
      <c r="D30" s="19" t="s">
        <v>29</v>
      </c>
      <c r="E30" s="19" t="s">
        <v>30</v>
      </c>
      <c r="F30" s="19"/>
      <c r="G30" s="20">
        <v>10.0000</v>
      </c>
      <c r="H30" s="20">
        <v>0</v>
      </c>
      <c r="I30" s="20">
        <f ca="1">((I29 + G30) - H30)</f>
        <v>0</v>
      </c>
      <c r="J30" s="20">
        <v>0</v>
      </c>
      <c r="K30" s="21">
        <v>0</v>
      </c>
      <c r="L30" s="19" t="s">
        <v>31</v>
      </c>
    </row>
    <row r="31" ht="10.95" customHeight="true" customFormat="true" s="9">
      <c r="A31" s="18">
        <v>45323</v>
      </c>
      <c r="B31" s="19" t="s">
        <v>27</v>
      </c>
      <c r="C31" s="19" t="s">
        <v>28</v>
      </c>
      <c r="D31" s="19" t="s">
        <v>29</v>
      </c>
      <c r="E31" s="19" t="s">
        <v>32</v>
      </c>
      <c r="F31" s="19"/>
      <c r="G31" s="20">
        <v>760.6500</v>
      </c>
      <c r="H31" s="20">
        <v>0</v>
      </c>
      <c r="I31" s="20">
        <f ca="1">((I30 + G31) - H31)</f>
        <v>0</v>
      </c>
      <c r="J31" s="20">
        <v>0</v>
      </c>
      <c r="K31" s="21">
        <v>0</v>
      </c>
      <c r="L31" s="19" t="s">
        <v>31</v>
      </c>
    </row>
    <row r="32" ht="10.95" customHeight="true" customFormat="true" s="9">
      <c r="A32" s="18">
        <v>45352</v>
      </c>
      <c r="B32" s="19" t="s">
        <v>27</v>
      </c>
      <c r="C32" s="19" t="s">
        <v>28</v>
      </c>
      <c r="D32" s="19" t="s">
        <v>29</v>
      </c>
      <c r="E32" s="19" t="s">
        <v>30</v>
      </c>
      <c r="F32" s="19"/>
      <c r="G32" s="20">
        <v>10.0000</v>
      </c>
      <c r="H32" s="20">
        <v>0</v>
      </c>
      <c r="I32" s="20">
        <f ca="1">((I31 + G32) - H32)</f>
        <v>0</v>
      </c>
      <c r="J32" s="20">
        <v>0</v>
      </c>
      <c r="K32" s="21">
        <v>0</v>
      </c>
      <c r="L32" s="19" t="s">
        <v>31</v>
      </c>
    </row>
    <row r="33" ht="10.95" customHeight="true" customFormat="true" s="9">
      <c r="A33" s="18">
        <v>45352</v>
      </c>
      <c r="B33" s="19" t="s">
        <v>27</v>
      </c>
      <c r="C33" s="19" t="s">
        <v>28</v>
      </c>
      <c r="D33" s="19" t="s">
        <v>29</v>
      </c>
      <c r="E33" s="19" t="s">
        <v>32</v>
      </c>
      <c r="F33" s="19"/>
      <c r="G33" s="20">
        <v>813.1100</v>
      </c>
      <c r="H33" s="20">
        <v>0</v>
      </c>
      <c r="I33" s="20">
        <f ca="1">((I32 + G33) - H33)</f>
        <v>0</v>
      </c>
      <c r="J33" s="20">
        <v>0</v>
      </c>
      <c r="K33" s="21">
        <v>0</v>
      </c>
      <c r="L33" s="19" t="s">
        <v>31</v>
      </c>
    </row>
    <row r="34" ht="10.95" customHeight="true" customFormat="true" s="9">
      <c r="A34" s="18">
        <v>45384</v>
      </c>
      <c r="B34" s="19" t="s">
        <v>27</v>
      </c>
      <c r="C34" s="19" t="s">
        <v>28</v>
      </c>
      <c r="D34" s="19" t="s">
        <v>29</v>
      </c>
      <c r="E34" s="19" t="s">
        <v>30</v>
      </c>
      <c r="F34" s="19"/>
      <c r="G34" s="20">
        <v>10.0000</v>
      </c>
      <c r="H34" s="20">
        <v>0</v>
      </c>
      <c r="I34" s="20">
        <f ca="1">((I33 + G34) - H34)</f>
        <v>0</v>
      </c>
      <c r="J34" s="20">
        <v>0</v>
      </c>
      <c r="K34" s="21">
        <v>0</v>
      </c>
      <c r="L34" s="19" t="s">
        <v>31</v>
      </c>
    </row>
    <row r="35" ht="10.95" customHeight="true" customFormat="true" s="9">
      <c r="A35" s="18">
        <v>45384</v>
      </c>
      <c r="B35" s="19" t="s">
        <v>27</v>
      </c>
      <c r="C35" s="19" t="s">
        <v>28</v>
      </c>
      <c r="D35" s="19" t="s">
        <v>29</v>
      </c>
      <c r="E35" s="19" t="s">
        <v>32</v>
      </c>
      <c r="F35" s="19"/>
      <c r="G35" s="20">
        <v>786.8800</v>
      </c>
      <c r="H35" s="20">
        <v>0</v>
      </c>
      <c r="I35" s="20">
        <f ca="1">((I34 + G35) - H35)</f>
        <v>0</v>
      </c>
      <c r="J35" s="20">
        <v>0</v>
      </c>
      <c r="K35" s="21">
        <v>0</v>
      </c>
      <c r="L35" s="19" t="s">
        <v>31</v>
      </c>
    </row>
    <row r="36" ht="10.95" customHeight="true" customFormat="true" s="9">
      <c r="A36" s="18">
        <v>45413</v>
      </c>
      <c r="B36" s="19" t="s">
        <v>27</v>
      </c>
      <c r="C36" s="19" t="s">
        <v>28</v>
      </c>
      <c r="D36" s="19" t="s">
        <v>29</v>
      </c>
      <c r="E36" s="19" t="s">
        <v>30</v>
      </c>
      <c r="F36" s="19"/>
      <c r="G36" s="20">
        <v>10.0000</v>
      </c>
      <c r="H36" s="20">
        <v>0</v>
      </c>
      <c r="I36" s="20">
        <f ca="1">((I35 + G36) - H36)</f>
        <v>0</v>
      </c>
      <c r="J36" s="20">
        <v>0</v>
      </c>
      <c r="K36" s="21">
        <v>0</v>
      </c>
      <c r="L36" s="19" t="s">
        <v>31</v>
      </c>
    </row>
    <row r="37" ht="10.95" customHeight="true" customFormat="true" s="9">
      <c r="A37" s="18">
        <v>45413</v>
      </c>
      <c r="B37" s="19" t="s">
        <v>27</v>
      </c>
      <c r="C37" s="19" t="s">
        <v>28</v>
      </c>
      <c r="D37" s="19" t="s">
        <v>29</v>
      </c>
      <c r="E37" s="19" t="s">
        <v>32</v>
      </c>
      <c r="F37" s="19"/>
      <c r="G37" s="20">
        <v>813.1100</v>
      </c>
      <c r="H37" s="20">
        <v>0</v>
      </c>
      <c r="I37" s="20">
        <f ca="1">((I36 + G37) - H37)</f>
        <v>0</v>
      </c>
      <c r="J37" s="20">
        <v>0</v>
      </c>
      <c r="K37" s="21">
        <v>0</v>
      </c>
      <c r="L37" s="19" t="s">
        <v>31</v>
      </c>
    </row>
    <row r="38" ht="10.95" customHeight="true" customFormat="true" s="9">
      <c r="A38" s="18">
        <v>45446</v>
      </c>
      <c r="B38" s="19" t="s">
        <v>27</v>
      </c>
      <c r="C38" s="19" t="s">
        <v>28</v>
      </c>
      <c r="D38" s="19" t="s">
        <v>29</v>
      </c>
      <c r="E38" s="19" t="s">
        <v>30</v>
      </c>
      <c r="F38" s="19"/>
      <c r="G38" s="20">
        <v>10.0000</v>
      </c>
      <c r="H38" s="20">
        <v>0</v>
      </c>
      <c r="I38" s="20">
        <f ca="1">((I37 + G38) - H38)</f>
        <v>0</v>
      </c>
      <c r="J38" s="20">
        <v>0</v>
      </c>
      <c r="K38" s="21">
        <v>0</v>
      </c>
      <c r="L38" s="19" t="s">
        <v>31</v>
      </c>
    </row>
    <row r="39" ht="10.95" customHeight="true" customFormat="true" s="9">
      <c r="A39" s="18">
        <v>45446</v>
      </c>
      <c r="B39" s="19" t="s">
        <v>27</v>
      </c>
      <c r="C39" s="19" t="s">
        <v>28</v>
      </c>
      <c r="D39" s="19" t="s">
        <v>29</v>
      </c>
      <c r="E39" s="19" t="s">
        <v>32</v>
      </c>
      <c r="F39" s="19"/>
      <c r="G39" s="20">
        <v>786.8800</v>
      </c>
      <c r="H39" s="20">
        <v>0</v>
      </c>
      <c r="I39" s="20">
        <f ca="1">((I38 + G39) - H39)</f>
        <v>0</v>
      </c>
      <c r="J39" s="20">
        <v>0</v>
      </c>
      <c r="K39" s="21">
        <v>0</v>
      </c>
      <c r="L39" s="19" t="s">
        <v>31</v>
      </c>
    </row>
    <row r="40" ht="10.95" customHeight="true" customFormat="true" s="9">
      <c r="A40" s="16" t="s">
        <v>33</v>
      </c>
      <c r="B40" s="16"/>
      <c r="C40" s="16"/>
      <c r="D40" s="16"/>
      <c r="E40" s="16"/>
      <c r="F40" s="16"/>
      <c r="G40" s="17">
        <f ca="1">SUM(G16:G39)</f>
        <v>0</v>
      </c>
      <c r="H40" s="17">
        <f ca="1">SUM(H16:H39)</f>
        <v>0</v>
      </c>
      <c r="I40" s="17">
        <f ca="1">I39</f>
        <v>0</v>
      </c>
      <c r="J40" s="17">
        <f ca="1">SUM(J16:J39)</f>
        <v>0</v>
      </c>
      <c r="K40" s="16"/>
      <c r="L40" s="16"/>
    </row>
    <row r="41" ht="10.95" customHeight="true" customFormat="true" s="9">
      <c r="A41" s="16" t="s">
        <v>24</v>
      </c>
      <c r="B41" s="16"/>
      <c r="C41" s="16"/>
      <c r="D41" s="16"/>
      <c r="E41" s="16"/>
      <c r="F41" s="16"/>
      <c r="G41" s="17">
        <v>9733.1800</v>
      </c>
      <c r="H41" s="17">
        <v>0</v>
      </c>
      <c r="I41" s="17">
        <v>0</v>
      </c>
      <c r="J41" s="17">
        <v>0</v>
      </c>
      <c r="K41" s="16"/>
      <c r="L41" s="16"/>
    </row>
    <row r="42" ht="10.95" customHeight="true" customFormat="true" s="9">
      <c r="A42" s="10" t="s">
        <v>25</v>
      </c>
      <c r="B42" s="10"/>
      <c r="C42" s="10"/>
      <c r="D42" s="10"/>
      <c r="E42" s="10"/>
      <c r="F42" s="10"/>
      <c r="G42" s="11">
        <v>9733.1800</v>
      </c>
      <c r="H42" s="11">
        <v>0</v>
      </c>
      <c r="I42" s="11">
        <f ca="1">I39</f>
        <v>0</v>
      </c>
      <c r="J42" s="11">
        <v>0</v>
      </c>
      <c r="K42" s="10"/>
      <c r="L42" s="10"/>
    </row>
    <row r="43" ht="13.35" customHeight="true"/>
    <row r="44" ht="12.1" customHeight="true" customFormat="true" s="5">
      <c r="A44" s="8" t="s">
        <v>34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ht="10.95" customHeight="true" customFormat="true" s="9">
      <c r="A45" s="10" t="s">
        <v>16</v>
      </c>
      <c r="B45" s="10"/>
      <c r="C45" s="10"/>
      <c r="D45" s="10"/>
      <c r="E45" s="10"/>
      <c r="F45" s="10"/>
      <c r="G45" s="11">
        <v>0</v>
      </c>
      <c r="H45" s="11">
        <v>0</v>
      </c>
      <c r="I45" s="11">
        <f ca="1">(G45 - H45)</f>
        <v>0</v>
      </c>
      <c r="J45" s="11">
        <v>0</v>
      </c>
      <c r="K45" s="10"/>
      <c r="L45" s="10"/>
    </row>
    <row r="46" ht="10.95" customHeight="true" customFormat="true" s="9">
      <c r="A46" s="12">
        <v>45110</v>
      </c>
      <c r="B46" s="13" t="s">
        <v>35</v>
      </c>
      <c r="C46" s="13" t="s">
        <v>28</v>
      </c>
      <c r="D46" s="13" t="s">
        <v>29</v>
      </c>
      <c r="E46" s="13" t="s">
        <v>36</v>
      </c>
      <c r="F46" s="13"/>
      <c r="G46" s="14">
        <v>17.2700</v>
      </c>
      <c r="H46" s="14">
        <v>0</v>
      </c>
      <c r="I46" s="14">
        <f ca="1">((I45 + G46) - H46)</f>
        <v>0</v>
      </c>
      <c r="J46" s="14">
        <v>1.7300</v>
      </c>
      <c r="K46" s="15">
        <v>10.0000</v>
      </c>
      <c r="L46" s="13" t="s">
        <v>37</v>
      </c>
    </row>
    <row r="47" ht="10.95" customHeight="true" customFormat="true" s="9">
      <c r="A47" s="18">
        <v>45138</v>
      </c>
      <c r="B47" s="19" t="s">
        <v>35</v>
      </c>
      <c r="C47" s="19" t="s">
        <v>28</v>
      </c>
      <c r="D47" s="19" t="s">
        <v>29</v>
      </c>
      <c r="E47" s="19" t="s">
        <v>36</v>
      </c>
      <c r="F47" s="19"/>
      <c r="G47" s="20">
        <v>320.0000</v>
      </c>
      <c r="H47" s="20">
        <v>0</v>
      </c>
      <c r="I47" s="20">
        <f ca="1">((I46 + G47) - H47)</f>
        <v>0</v>
      </c>
      <c r="J47" s="20">
        <v>32.0000</v>
      </c>
      <c r="K47" s="21">
        <v>10.0000</v>
      </c>
      <c r="L47" s="19" t="s">
        <v>37</v>
      </c>
    </row>
    <row r="48" ht="10.95" customHeight="true" customFormat="true" s="9">
      <c r="A48" s="18">
        <v>45138</v>
      </c>
      <c r="B48" s="19" t="s">
        <v>35</v>
      </c>
      <c r="C48" s="19" t="s">
        <v>28</v>
      </c>
      <c r="D48" s="19" t="s">
        <v>29</v>
      </c>
      <c r="E48" s="19" t="s">
        <v>36</v>
      </c>
      <c r="F48" s="19"/>
      <c r="G48" s="20">
        <v>260.0000</v>
      </c>
      <c r="H48" s="20">
        <v>0</v>
      </c>
      <c r="I48" s="20">
        <f ca="1">((I47 + G48) - H48)</f>
        <v>0</v>
      </c>
      <c r="J48" s="20">
        <v>26.0000</v>
      </c>
      <c r="K48" s="21">
        <v>10.0000</v>
      </c>
      <c r="L48" s="19" t="s">
        <v>37</v>
      </c>
    </row>
    <row r="49" ht="10.95" customHeight="true" customFormat="true" s="9">
      <c r="A49" s="18">
        <v>45139</v>
      </c>
      <c r="B49" s="19" t="s">
        <v>35</v>
      </c>
      <c r="C49" s="19" t="s">
        <v>28</v>
      </c>
      <c r="D49" s="19" t="s">
        <v>29</v>
      </c>
      <c r="E49" s="19" t="s">
        <v>36</v>
      </c>
      <c r="F49" s="19"/>
      <c r="G49" s="20">
        <v>17.2700</v>
      </c>
      <c r="H49" s="20">
        <v>0</v>
      </c>
      <c r="I49" s="20">
        <f ca="1">((I48 + G49) - H49)</f>
        <v>0</v>
      </c>
      <c r="J49" s="20">
        <v>1.7300</v>
      </c>
      <c r="K49" s="21">
        <v>10.0000</v>
      </c>
      <c r="L49" s="19" t="s">
        <v>37</v>
      </c>
    </row>
    <row r="50" ht="10.95" customHeight="true" customFormat="true" s="9">
      <c r="A50" s="18">
        <v>45170</v>
      </c>
      <c r="B50" s="19" t="s">
        <v>35</v>
      </c>
      <c r="C50" s="19" t="s">
        <v>28</v>
      </c>
      <c r="D50" s="19" t="s">
        <v>29</v>
      </c>
      <c r="E50" s="19" t="s">
        <v>36</v>
      </c>
      <c r="F50" s="19"/>
      <c r="G50" s="20">
        <v>17.2700</v>
      </c>
      <c r="H50" s="20">
        <v>0</v>
      </c>
      <c r="I50" s="20">
        <f ca="1">((I49 + G50) - H50)</f>
        <v>0</v>
      </c>
      <c r="J50" s="20">
        <v>1.7300</v>
      </c>
      <c r="K50" s="21">
        <v>10.0000</v>
      </c>
      <c r="L50" s="19" t="s">
        <v>37</v>
      </c>
    </row>
    <row r="51" ht="10.95" customHeight="true" customFormat="true" s="9">
      <c r="A51" s="18">
        <v>45201</v>
      </c>
      <c r="B51" s="19" t="s">
        <v>35</v>
      </c>
      <c r="C51" s="19" t="s">
        <v>28</v>
      </c>
      <c r="D51" s="19" t="s">
        <v>29</v>
      </c>
      <c r="E51" s="19" t="s">
        <v>36</v>
      </c>
      <c r="F51" s="19"/>
      <c r="G51" s="20">
        <v>17.2700</v>
      </c>
      <c r="H51" s="20">
        <v>0</v>
      </c>
      <c r="I51" s="20">
        <f ca="1">((I50 + G51) - H51)</f>
        <v>0</v>
      </c>
      <c r="J51" s="20">
        <v>1.7300</v>
      </c>
      <c r="K51" s="21">
        <v>10.0000</v>
      </c>
      <c r="L51" s="19" t="s">
        <v>37</v>
      </c>
    </row>
    <row r="52" ht="10.95" customHeight="true" customFormat="true" s="9">
      <c r="A52" s="18">
        <v>45203</v>
      </c>
      <c r="B52" s="19" t="s">
        <v>35</v>
      </c>
      <c r="C52" s="19" t="s">
        <v>28</v>
      </c>
      <c r="D52" s="19" t="s">
        <v>29</v>
      </c>
      <c r="E52" s="19" t="s">
        <v>36</v>
      </c>
      <c r="F52" s="19"/>
      <c r="G52" s="20">
        <v>1200.0000</v>
      </c>
      <c r="H52" s="20">
        <v>0</v>
      </c>
      <c r="I52" s="20">
        <f ca="1">((I51 + G52) - H52)</f>
        <v>0</v>
      </c>
      <c r="J52" s="20">
        <v>120.0000</v>
      </c>
      <c r="K52" s="21">
        <v>10.0000</v>
      </c>
      <c r="L52" s="19" t="s">
        <v>37</v>
      </c>
    </row>
    <row r="53" ht="10.95" customHeight="true" customFormat="true" s="9">
      <c r="A53" s="18">
        <v>45224</v>
      </c>
      <c r="B53" s="19" t="s">
        <v>35</v>
      </c>
      <c r="C53" s="19" t="s">
        <v>28</v>
      </c>
      <c r="D53" s="19" t="s">
        <v>29</v>
      </c>
      <c r="E53" s="19" t="s">
        <v>36</v>
      </c>
      <c r="F53" s="19"/>
      <c r="G53" s="20">
        <v>300.0000</v>
      </c>
      <c r="H53" s="20">
        <v>0</v>
      </c>
      <c r="I53" s="20">
        <f ca="1">((I52 + G53) - H53)</f>
        <v>0</v>
      </c>
      <c r="J53" s="20">
        <v>30.0000</v>
      </c>
      <c r="K53" s="21">
        <v>10.0000</v>
      </c>
      <c r="L53" s="19" t="s">
        <v>37</v>
      </c>
    </row>
    <row r="54" ht="10.95" customHeight="true" customFormat="true" s="9">
      <c r="A54" s="18">
        <v>45231</v>
      </c>
      <c r="B54" s="19" t="s">
        <v>35</v>
      </c>
      <c r="C54" s="19" t="s">
        <v>28</v>
      </c>
      <c r="D54" s="19" t="s">
        <v>29</v>
      </c>
      <c r="E54" s="19" t="s">
        <v>36</v>
      </c>
      <c r="F54" s="19"/>
      <c r="G54" s="20">
        <v>17.2700</v>
      </c>
      <c r="H54" s="20">
        <v>0</v>
      </c>
      <c r="I54" s="20">
        <f ca="1">((I53 + G54) - H54)</f>
        <v>0</v>
      </c>
      <c r="J54" s="20">
        <v>1.7300</v>
      </c>
      <c r="K54" s="21">
        <v>10.0000</v>
      </c>
      <c r="L54" s="19" t="s">
        <v>37</v>
      </c>
    </row>
    <row r="55" ht="10.95" customHeight="true" customFormat="true" s="9">
      <c r="A55" s="18">
        <v>45261</v>
      </c>
      <c r="B55" s="19" t="s">
        <v>35</v>
      </c>
      <c r="C55" s="19" t="s">
        <v>28</v>
      </c>
      <c r="D55" s="19" t="s">
        <v>29</v>
      </c>
      <c r="E55" s="19" t="s">
        <v>36</v>
      </c>
      <c r="F55" s="19"/>
      <c r="G55" s="20">
        <v>17.2700</v>
      </c>
      <c r="H55" s="20">
        <v>0</v>
      </c>
      <c r="I55" s="20">
        <f ca="1">((I54 + G55) - H55)</f>
        <v>0</v>
      </c>
      <c r="J55" s="20">
        <v>1.7300</v>
      </c>
      <c r="K55" s="21">
        <v>10.0000</v>
      </c>
      <c r="L55" s="19" t="s">
        <v>37</v>
      </c>
    </row>
    <row r="56" ht="10.95" customHeight="true" customFormat="true" s="9">
      <c r="A56" s="18">
        <v>45293</v>
      </c>
      <c r="B56" s="19" t="s">
        <v>35</v>
      </c>
      <c r="C56" s="19" t="s">
        <v>28</v>
      </c>
      <c r="D56" s="19" t="s">
        <v>29</v>
      </c>
      <c r="E56" s="19" t="s">
        <v>36</v>
      </c>
      <c r="F56" s="19"/>
      <c r="G56" s="20">
        <v>17.2700</v>
      </c>
      <c r="H56" s="20">
        <v>0</v>
      </c>
      <c r="I56" s="20">
        <f ca="1">((I55 + G56) - H56)</f>
        <v>0</v>
      </c>
      <c r="J56" s="20">
        <v>1.7300</v>
      </c>
      <c r="K56" s="21">
        <v>10.0000</v>
      </c>
      <c r="L56" s="19" t="s">
        <v>37</v>
      </c>
    </row>
    <row r="57" ht="10.95" customHeight="true" customFormat="true" s="9">
      <c r="A57" s="18">
        <v>45323</v>
      </c>
      <c r="B57" s="19" t="s">
        <v>35</v>
      </c>
      <c r="C57" s="19" t="s">
        <v>28</v>
      </c>
      <c r="D57" s="19" t="s">
        <v>29</v>
      </c>
      <c r="E57" s="19" t="s">
        <v>36</v>
      </c>
      <c r="F57" s="19"/>
      <c r="G57" s="20">
        <v>17.2700</v>
      </c>
      <c r="H57" s="20">
        <v>0</v>
      </c>
      <c r="I57" s="20">
        <f ca="1">((I56 + G57) - H57)</f>
        <v>0</v>
      </c>
      <c r="J57" s="20">
        <v>1.7300</v>
      </c>
      <c r="K57" s="21">
        <v>10.0000</v>
      </c>
      <c r="L57" s="19" t="s">
        <v>37</v>
      </c>
    </row>
    <row r="58" ht="10.95" customHeight="true" customFormat="true" s="9">
      <c r="A58" s="18">
        <v>45342</v>
      </c>
      <c r="B58" s="19" t="s">
        <v>35</v>
      </c>
      <c r="C58" s="19" t="s">
        <v>28</v>
      </c>
      <c r="D58" s="19" t="s">
        <v>29</v>
      </c>
      <c r="E58" s="19" t="s">
        <v>36</v>
      </c>
      <c r="F58" s="19"/>
      <c r="G58" s="20">
        <v>100.0000</v>
      </c>
      <c r="H58" s="20">
        <v>0</v>
      </c>
      <c r="I58" s="20">
        <f ca="1">((I57 + G58) - H58)</f>
        <v>0</v>
      </c>
      <c r="J58" s="20">
        <v>10.0000</v>
      </c>
      <c r="K58" s="21">
        <v>10.0000</v>
      </c>
      <c r="L58" s="19" t="s">
        <v>37</v>
      </c>
    </row>
    <row r="59" ht="10.95" customHeight="true" customFormat="true" s="9">
      <c r="A59" s="18">
        <v>45352</v>
      </c>
      <c r="B59" s="19" t="s">
        <v>35</v>
      </c>
      <c r="C59" s="19" t="s">
        <v>28</v>
      </c>
      <c r="D59" s="19" t="s">
        <v>29</v>
      </c>
      <c r="E59" s="19" t="s">
        <v>36</v>
      </c>
      <c r="F59" s="19"/>
      <c r="G59" s="20">
        <v>17.2700</v>
      </c>
      <c r="H59" s="20">
        <v>0</v>
      </c>
      <c r="I59" s="20">
        <f ca="1">((I58 + G59) - H59)</f>
        <v>0</v>
      </c>
      <c r="J59" s="20">
        <v>1.7300</v>
      </c>
      <c r="K59" s="21">
        <v>10.0000</v>
      </c>
      <c r="L59" s="19" t="s">
        <v>37</v>
      </c>
    </row>
    <row r="60" ht="10.95" customHeight="true" customFormat="true" s="9">
      <c r="A60" s="18">
        <v>45384</v>
      </c>
      <c r="B60" s="19" t="s">
        <v>35</v>
      </c>
      <c r="C60" s="19" t="s">
        <v>28</v>
      </c>
      <c r="D60" s="19" t="s">
        <v>29</v>
      </c>
      <c r="E60" s="19" t="s">
        <v>36</v>
      </c>
      <c r="F60" s="19"/>
      <c r="G60" s="20">
        <v>17.2700</v>
      </c>
      <c r="H60" s="20">
        <v>0</v>
      </c>
      <c r="I60" s="20">
        <f ca="1">((I59 + G60) - H60)</f>
        <v>0</v>
      </c>
      <c r="J60" s="20">
        <v>1.7300</v>
      </c>
      <c r="K60" s="21">
        <v>10.0000</v>
      </c>
      <c r="L60" s="19" t="s">
        <v>37</v>
      </c>
    </row>
    <row r="61" ht="10.95" customHeight="true" customFormat="true" s="9">
      <c r="A61" s="18">
        <v>45413</v>
      </c>
      <c r="B61" s="19" t="s">
        <v>35</v>
      </c>
      <c r="C61" s="19" t="s">
        <v>28</v>
      </c>
      <c r="D61" s="19" t="s">
        <v>29</v>
      </c>
      <c r="E61" s="19" t="s">
        <v>36</v>
      </c>
      <c r="F61" s="19"/>
      <c r="G61" s="20">
        <v>17.2700</v>
      </c>
      <c r="H61" s="20">
        <v>0</v>
      </c>
      <c r="I61" s="20">
        <f ca="1">((I60 + G61) - H61)</f>
        <v>0</v>
      </c>
      <c r="J61" s="20">
        <v>1.7300</v>
      </c>
      <c r="K61" s="21">
        <v>10.0000</v>
      </c>
      <c r="L61" s="19" t="s">
        <v>37</v>
      </c>
    </row>
    <row r="62" ht="10.95" customHeight="true" customFormat="true" s="9">
      <c r="A62" s="18">
        <v>45446</v>
      </c>
      <c r="B62" s="19" t="s">
        <v>35</v>
      </c>
      <c r="C62" s="19" t="s">
        <v>28</v>
      </c>
      <c r="D62" s="19" t="s">
        <v>29</v>
      </c>
      <c r="E62" s="19" t="s">
        <v>36</v>
      </c>
      <c r="F62" s="19"/>
      <c r="G62" s="20">
        <v>17.2700</v>
      </c>
      <c r="H62" s="20">
        <v>0</v>
      </c>
      <c r="I62" s="20">
        <f ca="1">((I61 + G62) - H62)</f>
        <v>0</v>
      </c>
      <c r="J62" s="20">
        <v>1.7300</v>
      </c>
      <c r="K62" s="21">
        <v>10.0000</v>
      </c>
      <c r="L62" s="19" t="s">
        <v>37</v>
      </c>
    </row>
    <row r="63" ht="10.95" customHeight="true" customFormat="true" s="9">
      <c r="A63" s="18">
        <v>45473</v>
      </c>
      <c r="B63" s="19" t="s">
        <v>35</v>
      </c>
      <c r="C63" s="19" t="s">
        <v>28</v>
      </c>
      <c r="D63" s="19" t="s">
        <v>19</v>
      </c>
      <c r="E63" s="19" t="s">
        <v>38</v>
      </c>
      <c r="F63" s="19" t="s">
        <v>39</v>
      </c>
      <c r="G63" s="20">
        <v>0</v>
      </c>
      <c r="H63" s="20">
        <v>207.2400</v>
      </c>
      <c r="I63" s="20">
        <f ca="1">((I62 + G63) - H63)</f>
        <v>0</v>
      </c>
      <c r="J63" s="20">
        <v>0</v>
      </c>
      <c r="K63" s="21">
        <v>0</v>
      </c>
      <c r="L63" s="19" t="s">
        <v>40</v>
      </c>
    </row>
    <row r="64" ht="10.95" customHeight="true" customFormat="true" s="9">
      <c r="A64" s="16" t="s">
        <v>41</v>
      </c>
      <c r="B64" s="16"/>
      <c r="C64" s="16"/>
      <c r="D64" s="16"/>
      <c r="E64" s="16"/>
      <c r="F64" s="16"/>
      <c r="G64" s="17">
        <f ca="1">SUM(G46:G63)</f>
        <v>0</v>
      </c>
      <c r="H64" s="17">
        <f ca="1">SUM(H46:H63)</f>
        <v>0</v>
      </c>
      <c r="I64" s="17">
        <f ca="1">I63</f>
        <v>0</v>
      </c>
      <c r="J64" s="17">
        <f ca="1">SUM(J46:J63)</f>
        <v>0</v>
      </c>
      <c r="K64" s="16"/>
      <c r="L64" s="16"/>
    </row>
    <row r="65" ht="10.95" customHeight="true" customFormat="true" s="9">
      <c r="A65" s="16" t="s">
        <v>24</v>
      </c>
      <c r="B65" s="16"/>
      <c r="C65" s="16"/>
      <c r="D65" s="16"/>
      <c r="E65" s="16"/>
      <c r="F65" s="16"/>
      <c r="G65" s="17">
        <v>2180.0000</v>
      </c>
      <c r="H65" s="17">
        <v>0</v>
      </c>
      <c r="I65" s="17">
        <v>0</v>
      </c>
      <c r="J65" s="17">
        <v>0</v>
      </c>
      <c r="K65" s="16"/>
      <c r="L65" s="16"/>
    </row>
    <row r="66" ht="10.95" customHeight="true" customFormat="true" s="9">
      <c r="A66" s="10" t="s">
        <v>25</v>
      </c>
      <c r="B66" s="10"/>
      <c r="C66" s="10"/>
      <c r="D66" s="10"/>
      <c r="E66" s="10"/>
      <c r="F66" s="10"/>
      <c r="G66" s="11">
        <v>2180.0000</v>
      </c>
      <c r="H66" s="11">
        <v>0</v>
      </c>
      <c r="I66" s="11">
        <f ca="1">I63</f>
        <v>0</v>
      </c>
      <c r="J66" s="11">
        <v>0</v>
      </c>
      <c r="K66" s="10"/>
      <c r="L66" s="10"/>
    </row>
    <row r="67" ht="13.35" customHeight="true"/>
    <row r="68" ht="12.1" customHeight="true" customFormat="true" s="5">
      <c r="A68" s="8" t="s">
        <v>42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ht="10.95" customHeight="true" customFormat="true" s="9">
      <c r="A69" s="10" t="s">
        <v>16</v>
      </c>
      <c r="B69" s="10"/>
      <c r="C69" s="10"/>
      <c r="D69" s="10"/>
      <c r="E69" s="10"/>
      <c r="F69" s="10"/>
      <c r="G69" s="11">
        <v>0</v>
      </c>
      <c r="H69" s="11">
        <v>0</v>
      </c>
      <c r="I69" s="11">
        <f ca="1">(G69 - H69)</f>
        <v>0</v>
      </c>
      <c r="J69" s="11">
        <v>0</v>
      </c>
      <c r="K69" s="10"/>
      <c r="L69" s="10"/>
    </row>
    <row r="70" ht="10.95" customHeight="true" customFormat="true" s="9">
      <c r="A70" s="12">
        <v>45443</v>
      </c>
      <c r="B70" s="13" t="s">
        <v>43</v>
      </c>
      <c r="C70" s="13" t="s">
        <v>28</v>
      </c>
      <c r="D70" s="13"/>
      <c r="E70" s="13" t="s">
        <v>44</v>
      </c>
      <c r="F70" s="13"/>
      <c r="G70" s="14">
        <v>4.3000</v>
      </c>
      <c r="H70" s="14">
        <v>0</v>
      </c>
      <c r="I70" s="14">
        <f ca="1">((I69 + G70) - H70)</f>
        <v>0</v>
      </c>
      <c r="J70" s="14">
        <v>0</v>
      </c>
      <c r="K70" s="15">
        <v>0</v>
      </c>
      <c r="L70" s="13"/>
    </row>
    <row r="71" ht="10.95" customHeight="true" customFormat="true" s="9">
      <c r="A71" s="18">
        <v>45473</v>
      </c>
      <c r="B71" s="19" t="s">
        <v>43</v>
      </c>
      <c r="C71" s="19" t="s">
        <v>28</v>
      </c>
      <c r="D71" s="19"/>
      <c r="E71" s="19" t="s">
        <v>45</v>
      </c>
      <c r="F71" s="19"/>
      <c r="G71" s="20">
        <v>32.2400</v>
      </c>
      <c r="H71" s="20">
        <v>0</v>
      </c>
      <c r="I71" s="20">
        <f ca="1">((I70 + G71) - H71)</f>
        <v>0</v>
      </c>
      <c r="J71" s="20">
        <v>0</v>
      </c>
      <c r="K71" s="21">
        <v>0</v>
      </c>
      <c r="L71" s="19"/>
    </row>
    <row r="72" ht="10.95" customHeight="true" customFormat="true" s="9">
      <c r="A72" s="16" t="s">
        <v>46</v>
      </c>
      <c r="B72" s="16"/>
      <c r="C72" s="16"/>
      <c r="D72" s="16"/>
      <c r="E72" s="16"/>
      <c r="F72" s="16"/>
      <c r="G72" s="17">
        <f ca="1">SUM(G70:G71)</f>
        <v>0</v>
      </c>
      <c r="H72" s="17">
        <f ca="1">SUM(H70:H71)</f>
        <v>0</v>
      </c>
      <c r="I72" s="17">
        <f ca="1">I71</f>
        <v>0</v>
      </c>
      <c r="J72" s="17">
        <f ca="1">SUM(J70:J71)</f>
        <v>0</v>
      </c>
      <c r="K72" s="16"/>
      <c r="L72" s="16"/>
    </row>
    <row r="73" ht="10.95" customHeight="true" customFormat="true" s="9">
      <c r="A73" s="16" t="s">
        <v>24</v>
      </c>
      <c r="B73" s="16"/>
      <c r="C73" s="16"/>
      <c r="D73" s="16"/>
      <c r="E73" s="16"/>
      <c r="F73" s="16"/>
      <c r="G73" s="17">
        <v>36.5400</v>
      </c>
      <c r="H73" s="17">
        <v>0</v>
      </c>
      <c r="I73" s="17">
        <v>0</v>
      </c>
      <c r="J73" s="17">
        <v>0</v>
      </c>
      <c r="K73" s="16"/>
      <c r="L73" s="16"/>
    </row>
    <row r="74" ht="10.95" customHeight="true" customFormat="true" s="9">
      <c r="A74" s="10" t="s">
        <v>25</v>
      </c>
      <c r="B74" s="10"/>
      <c r="C74" s="10"/>
      <c r="D74" s="10"/>
      <c r="E74" s="10"/>
      <c r="F74" s="10"/>
      <c r="G74" s="11">
        <v>36.5400</v>
      </c>
      <c r="H74" s="11">
        <v>0</v>
      </c>
      <c r="I74" s="11">
        <f ca="1">I71</f>
        <v>0</v>
      </c>
      <c r="J74" s="11">
        <v>0</v>
      </c>
      <c r="K74" s="10"/>
      <c r="L74" s="10"/>
    </row>
    <row r="75" ht="13.35" customHeight="true"/>
    <row r="76" ht="12.1" customHeight="true" customFormat="true" s="5">
      <c r="A76" s="8" t="s">
        <v>47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ht="10.95" customHeight="true" customFormat="true" s="9">
      <c r="A77" s="10" t="s">
        <v>16</v>
      </c>
      <c r="B77" s="10"/>
      <c r="C77" s="10"/>
      <c r="D77" s="10"/>
      <c r="E77" s="10"/>
      <c r="F77" s="10"/>
      <c r="G77" s="11">
        <v>0</v>
      </c>
      <c r="H77" s="11">
        <v>0</v>
      </c>
      <c r="I77" s="11">
        <f ca="1">(G77 - H77)</f>
        <v>0</v>
      </c>
      <c r="J77" s="11">
        <v>0</v>
      </c>
      <c r="K77" s="10"/>
      <c r="L77" s="10"/>
    </row>
    <row r="78" ht="10.95" customHeight="true" customFormat="true" s="9">
      <c r="A78" s="12">
        <v>45128</v>
      </c>
      <c r="B78" s="13" t="s">
        <v>48</v>
      </c>
      <c r="C78" s="13" t="s">
        <v>28</v>
      </c>
      <c r="D78" s="13" t="s">
        <v>29</v>
      </c>
      <c r="E78" s="13" t="s">
        <v>49</v>
      </c>
      <c r="F78" s="13"/>
      <c r="G78" s="14">
        <v>17.0700</v>
      </c>
      <c r="H78" s="14">
        <v>0</v>
      </c>
      <c r="I78" s="14">
        <f ca="1">((I77 + G78) - H78)</f>
        <v>0</v>
      </c>
      <c r="J78" s="14">
        <v>1.7100</v>
      </c>
      <c r="K78" s="15">
        <v>10.0000</v>
      </c>
      <c r="L78" s="13" t="s">
        <v>37</v>
      </c>
    </row>
    <row r="79" ht="10.95" customHeight="true" customFormat="true" s="9">
      <c r="A79" s="18">
        <v>45161</v>
      </c>
      <c r="B79" s="19" t="s">
        <v>48</v>
      </c>
      <c r="C79" s="19" t="s">
        <v>28</v>
      </c>
      <c r="D79" s="19" t="s">
        <v>29</v>
      </c>
      <c r="E79" s="19" t="s">
        <v>49</v>
      </c>
      <c r="F79" s="19"/>
      <c r="G79" s="20">
        <v>38.2900</v>
      </c>
      <c r="H79" s="20">
        <v>0</v>
      </c>
      <c r="I79" s="20">
        <f ca="1">((I78 + G79) - H79)</f>
        <v>0</v>
      </c>
      <c r="J79" s="20">
        <v>3.8300</v>
      </c>
      <c r="K79" s="21">
        <v>10.0000</v>
      </c>
      <c r="L79" s="19" t="s">
        <v>37</v>
      </c>
    </row>
    <row r="80" ht="10.95" customHeight="true" customFormat="true" s="9">
      <c r="A80" s="18">
        <v>45194</v>
      </c>
      <c r="B80" s="19" t="s">
        <v>48</v>
      </c>
      <c r="C80" s="19" t="s">
        <v>28</v>
      </c>
      <c r="D80" s="19" t="s">
        <v>29</v>
      </c>
      <c r="E80" s="19" t="s">
        <v>49</v>
      </c>
      <c r="F80" s="19"/>
      <c r="G80" s="20">
        <v>18.3500</v>
      </c>
      <c r="H80" s="20">
        <v>0</v>
      </c>
      <c r="I80" s="20">
        <f ca="1">((I79 + G80) - H80)</f>
        <v>0</v>
      </c>
      <c r="J80" s="20">
        <v>1.8300</v>
      </c>
      <c r="K80" s="21">
        <v>10.0000</v>
      </c>
      <c r="L80" s="19" t="s">
        <v>37</v>
      </c>
    </row>
    <row r="81" ht="10.95" customHeight="true" customFormat="true" s="9">
      <c r="A81" s="18">
        <v>45218</v>
      </c>
      <c r="B81" s="19" t="s">
        <v>48</v>
      </c>
      <c r="C81" s="19" t="s">
        <v>28</v>
      </c>
      <c r="D81" s="19" t="s">
        <v>29</v>
      </c>
      <c r="E81" s="19" t="s">
        <v>49</v>
      </c>
      <c r="F81" s="19"/>
      <c r="G81" s="20">
        <v>21.6600</v>
      </c>
      <c r="H81" s="20">
        <v>0</v>
      </c>
      <c r="I81" s="20">
        <f ca="1">((I80 + G81) - H81)</f>
        <v>0</v>
      </c>
      <c r="J81" s="20">
        <v>2.1700</v>
      </c>
      <c r="K81" s="21">
        <v>10.0000</v>
      </c>
      <c r="L81" s="19" t="s">
        <v>37</v>
      </c>
    </row>
    <row r="82" ht="10.95" customHeight="true" customFormat="true" s="9">
      <c r="A82" s="18">
        <v>45238</v>
      </c>
      <c r="B82" s="19" t="s">
        <v>48</v>
      </c>
      <c r="C82" s="19" t="s">
        <v>28</v>
      </c>
      <c r="D82" s="19" t="s">
        <v>29</v>
      </c>
      <c r="E82" s="19" t="s">
        <v>50</v>
      </c>
      <c r="F82" s="19"/>
      <c r="G82" s="20">
        <v>441.5500</v>
      </c>
      <c r="H82" s="20">
        <v>0</v>
      </c>
      <c r="I82" s="20">
        <f ca="1">((I81 + G82) - H82)</f>
        <v>0</v>
      </c>
      <c r="J82" s="20">
        <v>44.1600</v>
      </c>
      <c r="K82" s="21">
        <v>10.0000</v>
      </c>
      <c r="L82" s="19" t="s">
        <v>37</v>
      </c>
    </row>
    <row r="83" ht="10.95" customHeight="true" customFormat="true" s="9">
      <c r="A83" s="18">
        <v>45246</v>
      </c>
      <c r="B83" s="19" t="s">
        <v>48</v>
      </c>
      <c r="C83" s="19" t="s">
        <v>28</v>
      </c>
      <c r="D83" s="19" t="s">
        <v>29</v>
      </c>
      <c r="E83" s="19" t="s">
        <v>49</v>
      </c>
      <c r="F83" s="19"/>
      <c r="G83" s="20">
        <v>17.9200</v>
      </c>
      <c r="H83" s="20">
        <v>0</v>
      </c>
      <c r="I83" s="20">
        <f ca="1">((I82 + G83) - H83)</f>
        <v>0</v>
      </c>
      <c r="J83" s="20">
        <v>1.7900</v>
      </c>
      <c r="K83" s="21">
        <v>10.0000</v>
      </c>
      <c r="L83" s="19" t="s">
        <v>37</v>
      </c>
    </row>
    <row r="84" ht="10.95" customHeight="true" customFormat="true" s="9">
      <c r="A84" s="18">
        <v>45280</v>
      </c>
      <c r="B84" s="19" t="s">
        <v>48</v>
      </c>
      <c r="C84" s="19" t="s">
        <v>28</v>
      </c>
      <c r="D84" s="19" t="s">
        <v>29</v>
      </c>
      <c r="E84" s="19" t="s">
        <v>49</v>
      </c>
      <c r="F84" s="19"/>
      <c r="G84" s="20">
        <v>33.9100</v>
      </c>
      <c r="H84" s="20">
        <v>0</v>
      </c>
      <c r="I84" s="20">
        <f ca="1">((I83 + G84) - H84)</f>
        <v>0</v>
      </c>
      <c r="J84" s="20">
        <v>3.3900</v>
      </c>
      <c r="K84" s="21">
        <v>10.0000</v>
      </c>
      <c r="L84" s="19" t="s">
        <v>37</v>
      </c>
    </row>
    <row r="85" ht="10.95" customHeight="true" customFormat="true" s="9">
      <c r="A85" s="18">
        <v>45310</v>
      </c>
      <c r="B85" s="19" t="s">
        <v>48</v>
      </c>
      <c r="C85" s="19" t="s">
        <v>28</v>
      </c>
      <c r="D85" s="19" t="s">
        <v>29</v>
      </c>
      <c r="E85" s="19" t="s">
        <v>49</v>
      </c>
      <c r="F85" s="19"/>
      <c r="G85" s="20">
        <v>51.9900</v>
      </c>
      <c r="H85" s="20">
        <v>0</v>
      </c>
      <c r="I85" s="20">
        <f ca="1">((I84 + G85) - H85)</f>
        <v>0</v>
      </c>
      <c r="J85" s="20">
        <v>5.2000</v>
      </c>
      <c r="K85" s="21">
        <v>10.0000</v>
      </c>
      <c r="L85" s="19" t="s">
        <v>37</v>
      </c>
    </row>
    <row r="86" ht="10.95" customHeight="true" customFormat="true" s="9">
      <c r="A86" s="18">
        <v>45345</v>
      </c>
      <c r="B86" s="19" t="s">
        <v>48</v>
      </c>
      <c r="C86" s="19" t="s">
        <v>28</v>
      </c>
      <c r="D86" s="19" t="s">
        <v>29</v>
      </c>
      <c r="E86" s="19" t="s">
        <v>49</v>
      </c>
      <c r="F86" s="19"/>
      <c r="G86" s="20">
        <v>40.0900</v>
      </c>
      <c r="H86" s="20">
        <v>0</v>
      </c>
      <c r="I86" s="20">
        <f ca="1">((I85 + G86) - H86)</f>
        <v>0</v>
      </c>
      <c r="J86" s="20">
        <v>4.0100</v>
      </c>
      <c r="K86" s="21">
        <v>10.0000</v>
      </c>
      <c r="L86" s="19" t="s">
        <v>37</v>
      </c>
    </row>
    <row r="87" ht="10.95" customHeight="true" customFormat="true" s="9">
      <c r="A87" s="18">
        <v>45376</v>
      </c>
      <c r="B87" s="19" t="s">
        <v>48</v>
      </c>
      <c r="C87" s="19" t="s">
        <v>28</v>
      </c>
      <c r="D87" s="19" t="s">
        <v>29</v>
      </c>
      <c r="E87" s="19" t="s">
        <v>49</v>
      </c>
      <c r="F87" s="19"/>
      <c r="G87" s="20">
        <v>54.8400</v>
      </c>
      <c r="H87" s="20">
        <v>0</v>
      </c>
      <c r="I87" s="20">
        <f ca="1">((I86 + G87) - H87)</f>
        <v>0</v>
      </c>
      <c r="J87" s="20">
        <v>5.4800</v>
      </c>
      <c r="K87" s="21">
        <v>10.0000</v>
      </c>
      <c r="L87" s="19" t="s">
        <v>37</v>
      </c>
    </row>
    <row r="88" ht="10.95" customHeight="true" customFormat="true" s="9">
      <c r="A88" s="18">
        <v>45405</v>
      </c>
      <c r="B88" s="19" t="s">
        <v>48</v>
      </c>
      <c r="C88" s="19" t="s">
        <v>28</v>
      </c>
      <c r="D88" s="19" t="s">
        <v>29</v>
      </c>
      <c r="E88" s="19" t="s">
        <v>49</v>
      </c>
      <c r="F88" s="19"/>
      <c r="G88" s="20">
        <v>44.6200</v>
      </c>
      <c r="H88" s="20">
        <v>0</v>
      </c>
      <c r="I88" s="20">
        <f ca="1">((I87 + G88) - H88)</f>
        <v>0</v>
      </c>
      <c r="J88" s="20">
        <v>4.4600</v>
      </c>
      <c r="K88" s="21">
        <v>10.0000</v>
      </c>
      <c r="L88" s="19" t="s">
        <v>37</v>
      </c>
    </row>
    <row r="89" ht="10.95" customHeight="true" customFormat="true" s="9">
      <c r="A89" s="18">
        <v>45432</v>
      </c>
      <c r="B89" s="19" t="s">
        <v>48</v>
      </c>
      <c r="C89" s="19" t="s">
        <v>28</v>
      </c>
      <c r="D89" s="19" t="s">
        <v>29</v>
      </c>
      <c r="E89" s="19" t="s">
        <v>49</v>
      </c>
      <c r="F89" s="19"/>
      <c r="G89" s="20">
        <v>26.6500</v>
      </c>
      <c r="H89" s="20">
        <v>0</v>
      </c>
      <c r="I89" s="20">
        <f ca="1">((I88 + G89) - H89)</f>
        <v>0</v>
      </c>
      <c r="J89" s="20">
        <v>2.6600</v>
      </c>
      <c r="K89" s="21">
        <v>10.0000</v>
      </c>
      <c r="L89" s="19" t="s">
        <v>37</v>
      </c>
    </row>
    <row r="90" ht="10.95" customHeight="true" customFormat="true" s="9">
      <c r="A90" s="18">
        <v>45463</v>
      </c>
      <c r="B90" s="19" t="s">
        <v>48</v>
      </c>
      <c r="C90" s="19" t="s">
        <v>28</v>
      </c>
      <c r="D90" s="19" t="s">
        <v>29</v>
      </c>
      <c r="E90" s="19" t="s">
        <v>49</v>
      </c>
      <c r="F90" s="19"/>
      <c r="G90" s="20">
        <v>37.4000</v>
      </c>
      <c r="H90" s="20">
        <v>0</v>
      </c>
      <c r="I90" s="20">
        <f ca="1">((I89 + G90) - H90)</f>
        <v>0</v>
      </c>
      <c r="J90" s="20">
        <v>3.7400</v>
      </c>
      <c r="K90" s="21">
        <v>10.0000</v>
      </c>
      <c r="L90" s="19" t="s">
        <v>37</v>
      </c>
    </row>
    <row r="91" ht="10.95" customHeight="true" customFormat="true" s="9">
      <c r="A91" s="16" t="s">
        <v>51</v>
      </c>
      <c r="B91" s="16"/>
      <c r="C91" s="16"/>
      <c r="D91" s="16"/>
      <c r="E91" s="16"/>
      <c r="F91" s="16"/>
      <c r="G91" s="17">
        <f ca="1">SUM(G78:G90)</f>
        <v>0</v>
      </c>
      <c r="H91" s="17">
        <f ca="1">SUM(H78:H90)</f>
        <v>0</v>
      </c>
      <c r="I91" s="17">
        <f ca="1">I90</f>
        <v>0</v>
      </c>
      <c r="J91" s="17">
        <f ca="1">SUM(J78:J90)</f>
        <v>0</v>
      </c>
      <c r="K91" s="16"/>
      <c r="L91" s="16"/>
    </row>
    <row r="92" ht="10.95" customHeight="true" customFormat="true" s="9">
      <c r="A92" s="16" t="s">
        <v>24</v>
      </c>
      <c r="B92" s="16"/>
      <c r="C92" s="16"/>
      <c r="D92" s="16"/>
      <c r="E92" s="16"/>
      <c r="F92" s="16"/>
      <c r="G92" s="17">
        <v>844.3400</v>
      </c>
      <c r="H92" s="17">
        <v>0</v>
      </c>
      <c r="I92" s="17">
        <v>0</v>
      </c>
      <c r="J92" s="17">
        <v>0</v>
      </c>
      <c r="K92" s="16"/>
      <c r="L92" s="16"/>
    </row>
    <row r="93" ht="10.95" customHeight="true" customFormat="true" s="9">
      <c r="A93" s="10" t="s">
        <v>25</v>
      </c>
      <c r="B93" s="10"/>
      <c r="C93" s="10"/>
      <c r="D93" s="10"/>
      <c r="E93" s="10"/>
      <c r="F93" s="10"/>
      <c r="G93" s="11">
        <v>844.3400</v>
      </c>
      <c r="H93" s="11">
        <v>0</v>
      </c>
      <c r="I93" s="11">
        <f ca="1">I90</f>
        <v>0</v>
      </c>
      <c r="J93" s="11">
        <v>0</v>
      </c>
      <c r="K93" s="10"/>
      <c r="L93" s="10"/>
    </row>
    <row r="94" ht="13.35" customHeight="true"/>
    <row r="95" ht="12.1" customHeight="true" customFormat="true" s="5">
      <c r="A95" s="8" t="s">
        <v>52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ht="10.95" customHeight="true" customFormat="true" s="9">
      <c r="A96" s="10" t="s">
        <v>16</v>
      </c>
      <c r="B96" s="10"/>
      <c r="C96" s="10"/>
      <c r="D96" s="10"/>
      <c r="E96" s="10"/>
      <c r="F96" s="10"/>
      <c r="G96" s="11">
        <v>0</v>
      </c>
      <c r="H96" s="11">
        <v>0</v>
      </c>
      <c r="I96" s="11">
        <f ca="1">(G96 - H96)</f>
        <v>0</v>
      </c>
      <c r="J96" s="11">
        <v>0</v>
      </c>
      <c r="K96" s="10"/>
      <c r="L96" s="10"/>
    </row>
    <row r="97" ht="10.95" customHeight="true" customFormat="true" s="9">
      <c r="A97" s="12">
        <v>45473</v>
      </c>
      <c r="B97" s="13" t="s">
        <v>53</v>
      </c>
      <c r="C97" s="13" t="s">
        <v>28</v>
      </c>
      <c r="D97" s="13" t="s">
        <v>19</v>
      </c>
      <c r="E97" s="13" t="s">
        <v>54</v>
      </c>
      <c r="F97" s="13" t="s">
        <v>55</v>
      </c>
      <c r="G97" s="14">
        <v>310.0000</v>
      </c>
      <c r="H97" s="14">
        <v>0</v>
      </c>
      <c r="I97" s="14">
        <f ca="1">((I96 + G97) - H97)</f>
        <v>0</v>
      </c>
      <c r="J97" s="14">
        <v>0</v>
      </c>
      <c r="K97" s="15">
        <v>0</v>
      </c>
      <c r="L97" s="13" t="s">
        <v>40</v>
      </c>
    </row>
    <row r="98" ht="10.95" customHeight="true" customFormat="true" s="9">
      <c r="A98" s="16" t="s">
        <v>56</v>
      </c>
      <c r="B98" s="16"/>
      <c r="C98" s="16"/>
      <c r="D98" s="16"/>
      <c r="E98" s="16"/>
      <c r="F98" s="16"/>
      <c r="G98" s="17">
        <f ca="1">G97</f>
        <v>0</v>
      </c>
      <c r="H98" s="17">
        <f ca="1">H97</f>
        <v>0</v>
      </c>
      <c r="I98" s="17">
        <f ca="1">I97</f>
        <v>0</v>
      </c>
      <c r="J98" s="17">
        <f ca="1">J97</f>
        <v>0</v>
      </c>
      <c r="K98" s="16"/>
      <c r="L98" s="16"/>
    </row>
    <row r="99" ht="10.95" customHeight="true" customFormat="true" s="9">
      <c r="A99" s="16" t="s">
        <v>24</v>
      </c>
      <c r="B99" s="16"/>
      <c r="C99" s="16"/>
      <c r="D99" s="16"/>
      <c r="E99" s="16"/>
      <c r="F99" s="16"/>
      <c r="G99" s="17">
        <v>310.0000</v>
      </c>
      <c r="H99" s="17">
        <v>0</v>
      </c>
      <c r="I99" s="17">
        <v>0</v>
      </c>
      <c r="J99" s="17">
        <v>0</v>
      </c>
      <c r="K99" s="16"/>
      <c r="L99" s="16"/>
    </row>
    <row r="100" ht="10.95" customHeight="true" customFormat="true" s="9">
      <c r="A100" s="10" t="s">
        <v>25</v>
      </c>
      <c r="B100" s="10"/>
      <c r="C100" s="10"/>
      <c r="D100" s="10"/>
      <c r="E100" s="10"/>
      <c r="F100" s="10"/>
      <c r="G100" s="11">
        <v>310.0000</v>
      </c>
      <c r="H100" s="11">
        <v>0</v>
      </c>
      <c r="I100" s="11">
        <f ca="1">I97</f>
        <v>0</v>
      </c>
      <c r="J100" s="11">
        <v>0</v>
      </c>
      <c r="K100" s="10"/>
      <c r="L100" s="10"/>
    </row>
    <row r="101" ht="13.35" customHeight="true"/>
    <row r="102" ht="12.1" customHeight="true" customFormat="true" s="5">
      <c r="A102" s="8" t="s">
        <v>57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ht="10.95" customHeight="true" customFormat="true" s="9">
      <c r="A103" s="10" t="s">
        <v>16</v>
      </c>
      <c r="B103" s="10"/>
      <c r="C103" s="10"/>
      <c r="D103" s="10"/>
      <c r="E103" s="10"/>
      <c r="F103" s="10"/>
      <c r="G103" s="11">
        <v>0</v>
      </c>
      <c r="H103" s="11">
        <v>0</v>
      </c>
      <c r="I103" s="11">
        <f ca="1">(G103 - H103)</f>
        <v>0</v>
      </c>
      <c r="J103" s="11">
        <v>0</v>
      </c>
      <c r="K103" s="10"/>
      <c r="L103" s="10"/>
    </row>
    <row r="104" ht="10.95" customHeight="true" customFormat="true" s="9">
      <c r="A104" s="12">
        <v>45138</v>
      </c>
      <c r="B104" s="13" t="s">
        <v>58</v>
      </c>
      <c r="C104" s="13" t="s">
        <v>28</v>
      </c>
      <c r="D104" s="13" t="s">
        <v>29</v>
      </c>
      <c r="E104" s="13" t="s">
        <v>59</v>
      </c>
      <c r="F104" s="13"/>
      <c r="G104" s="14">
        <v>5990.2100</v>
      </c>
      <c r="H104" s="14">
        <v>0</v>
      </c>
      <c r="I104" s="14">
        <f ca="1">((I103 + G104) - H104)</f>
        <v>0</v>
      </c>
      <c r="J104" s="14">
        <v>0</v>
      </c>
      <c r="K104" s="15">
        <v>0</v>
      </c>
      <c r="L104" s="13" t="s">
        <v>60</v>
      </c>
    </row>
    <row r="105" ht="10.95" customHeight="true" customFormat="true" s="9">
      <c r="A105" s="18">
        <v>45169</v>
      </c>
      <c r="B105" s="19" t="s">
        <v>58</v>
      </c>
      <c r="C105" s="19" t="s">
        <v>28</v>
      </c>
      <c r="D105" s="19" t="s">
        <v>29</v>
      </c>
      <c r="E105" s="19" t="s">
        <v>59</v>
      </c>
      <c r="F105" s="19"/>
      <c r="G105" s="20">
        <v>6054.0700</v>
      </c>
      <c r="H105" s="20">
        <v>0</v>
      </c>
      <c r="I105" s="20">
        <f ca="1">((I104 + G105) - H105)</f>
        <v>0</v>
      </c>
      <c r="J105" s="20">
        <v>0</v>
      </c>
      <c r="K105" s="21">
        <v>0</v>
      </c>
      <c r="L105" s="19" t="s">
        <v>60</v>
      </c>
    </row>
    <row r="106" ht="10.95" customHeight="true" customFormat="true" s="9">
      <c r="A106" s="18">
        <v>45198</v>
      </c>
      <c r="B106" s="19" t="s">
        <v>58</v>
      </c>
      <c r="C106" s="19" t="s">
        <v>28</v>
      </c>
      <c r="D106" s="19" t="s">
        <v>29</v>
      </c>
      <c r="E106" s="19" t="s">
        <v>59</v>
      </c>
      <c r="F106" s="19"/>
      <c r="G106" s="20">
        <v>5707.8100</v>
      </c>
      <c r="H106" s="20">
        <v>0</v>
      </c>
      <c r="I106" s="20">
        <f ca="1">((I105 + G106) - H106)</f>
        <v>0</v>
      </c>
      <c r="J106" s="20">
        <v>0</v>
      </c>
      <c r="K106" s="21">
        <v>0</v>
      </c>
      <c r="L106" s="19" t="s">
        <v>60</v>
      </c>
    </row>
    <row r="107" ht="10.95" customHeight="true" customFormat="true" s="9">
      <c r="A107" s="18">
        <v>45230</v>
      </c>
      <c r="B107" s="19" t="s">
        <v>58</v>
      </c>
      <c r="C107" s="19" t="s">
        <v>28</v>
      </c>
      <c r="D107" s="19" t="s">
        <v>29</v>
      </c>
      <c r="E107" s="19" t="s">
        <v>59</v>
      </c>
      <c r="F107" s="19"/>
      <c r="G107" s="20">
        <v>6351.9200</v>
      </c>
      <c r="H107" s="20">
        <v>0</v>
      </c>
      <c r="I107" s="20">
        <f ca="1">((I106 + G107) - H107)</f>
        <v>0</v>
      </c>
      <c r="J107" s="20">
        <v>0</v>
      </c>
      <c r="K107" s="21">
        <v>0</v>
      </c>
      <c r="L107" s="19" t="s">
        <v>60</v>
      </c>
    </row>
    <row r="108" ht="10.95" customHeight="true" customFormat="true" s="9">
      <c r="A108" s="18">
        <v>45260</v>
      </c>
      <c r="B108" s="19" t="s">
        <v>58</v>
      </c>
      <c r="C108" s="19" t="s">
        <v>28</v>
      </c>
      <c r="D108" s="19" t="s">
        <v>29</v>
      </c>
      <c r="E108" s="19" t="s">
        <v>59</v>
      </c>
      <c r="F108" s="19"/>
      <c r="G108" s="20">
        <v>6142.9800</v>
      </c>
      <c r="H108" s="20">
        <v>0</v>
      </c>
      <c r="I108" s="20">
        <f ca="1">((I107 + G108) - H108)</f>
        <v>0</v>
      </c>
      <c r="J108" s="20">
        <v>0</v>
      </c>
      <c r="K108" s="21">
        <v>0</v>
      </c>
      <c r="L108" s="19" t="s">
        <v>60</v>
      </c>
    </row>
    <row r="109" ht="10.95" customHeight="true" customFormat="true" s="9">
      <c r="A109" s="18">
        <v>45289</v>
      </c>
      <c r="B109" s="19" t="s">
        <v>58</v>
      </c>
      <c r="C109" s="19" t="s">
        <v>28</v>
      </c>
      <c r="D109" s="19" t="s">
        <v>29</v>
      </c>
      <c r="E109" s="19" t="s">
        <v>59</v>
      </c>
      <c r="F109" s="19"/>
      <c r="G109" s="20">
        <v>6101.8300</v>
      </c>
      <c r="H109" s="20">
        <v>0</v>
      </c>
      <c r="I109" s="20">
        <f ca="1">((I108 + G109) - H109)</f>
        <v>0</v>
      </c>
      <c r="J109" s="20">
        <v>0</v>
      </c>
      <c r="K109" s="21">
        <v>0</v>
      </c>
      <c r="L109" s="19" t="s">
        <v>60</v>
      </c>
    </row>
    <row r="110" ht="10.95" customHeight="true" customFormat="true" s="9">
      <c r="A110" s="18">
        <v>45322</v>
      </c>
      <c r="B110" s="19" t="s">
        <v>58</v>
      </c>
      <c r="C110" s="19" t="s">
        <v>28</v>
      </c>
      <c r="D110" s="19" t="s">
        <v>29</v>
      </c>
      <c r="E110" s="19" t="s">
        <v>59</v>
      </c>
      <c r="F110" s="19"/>
      <c r="G110" s="20">
        <v>6999.3900</v>
      </c>
      <c r="H110" s="20">
        <v>0</v>
      </c>
      <c r="I110" s="20">
        <f ca="1">((I109 + G110) - H110)</f>
        <v>0</v>
      </c>
      <c r="J110" s="20">
        <v>0</v>
      </c>
      <c r="K110" s="21">
        <v>0</v>
      </c>
      <c r="L110" s="19" t="s">
        <v>60</v>
      </c>
    </row>
    <row r="111" ht="10.95" customHeight="true" customFormat="true" s="9">
      <c r="A111" s="18">
        <v>45351</v>
      </c>
      <c r="B111" s="19" t="s">
        <v>58</v>
      </c>
      <c r="C111" s="19" t="s">
        <v>28</v>
      </c>
      <c r="D111" s="19" t="s">
        <v>29</v>
      </c>
      <c r="E111" s="19" t="s">
        <v>59</v>
      </c>
      <c r="F111" s="19"/>
      <c r="G111" s="20">
        <v>6183.4500</v>
      </c>
      <c r="H111" s="20">
        <v>0</v>
      </c>
      <c r="I111" s="20">
        <f ca="1">((I110 + G111) - H111)</f>
        <v>0</v>
      </c>
      <c r="J111" s="20">
        <v>0</v>
      </c>
      <c r="K111" s="21">
        <v>0</v>
      </c>
      <c r="L111" s="19" t="s">
        <v>60</v>
      </c>
    </row>
    <row r="112" ht="10.95" customHeight="true" customFormat="true" s="9">
      <c r="A112" s="18">
        <v>45379</v>
      </c>
      <c r="B112" s="19" t="s">
        <v>58</v>
      </c>
      <c r="C112" s="19" t="s">
        <v>28</v>
      </c>
      <c r="D112" s="19" t="s">
        <v>29</v>
      </c>
      <c r="E112" s="19" t="s">
        <v>59</v>
      </c>
      <c r="F112" s="19"/>
      <c r="G112" s="20">
        <v>6006.2000</v>
      </c>
      <c r="H112" s="20">
        <v>0</v>
      </c>
      <c r="I112" s="20">
        <f ca="1">((I111 + G112) - H112)</f>
        <v>0</v>
      </c>
      <c r="J112" s="20">
        <v>0</v>
      </c>
      <c r="K112" s="21">
        <v>0</v>
      </c>
      <c r="L112" s="19" t="s">
        <v>60</v>
      </c>
    </row>
    <row r="113" ht="10.95" customHeight="true" customFormat="true" s="9">
      <c r="A113" s="18">
        <v>45412</v>
      </c>
      <c r="B113" s="19" t="s">
        <v>58</v>
      </c>
      <c r="C113" s="19" t="s">
        <v>28</v>
      </c>
      <c r="D113" s="19" t="s">
        <v>29</v>
      </c>
      <c r="E113" s="19" t="s">
        <v>59</v>
      </c>
      <c r="F113" s="19"/>
      <c r="G113" s="20">
        <v>7101.9100</v>
      </c>
      <c r="H113" s="20">
        <v>0</v>
      </c>
      <c r="I113" s="20">
        <f ca="1">((I112 + G113) - H113)</f>
        <v>0</v>
      </c>
      <c r="J113" s="20">
        <v>0</v>
      </c>
      <c r="K113" s="21">
        <v>0</v>
      </c>
      <c r="L113" s="19" t="s">
        <v>60</v>
      </c>
    </row>
    <row r="114" ht="10.95" customHeight="true" customFormat="true" s="9">
      <c r="A114" s="18">
        <v>45443</v>
      </c>
      <c r="B114" s="19" t="s">
        <v>58</v>
      </c>
      <c r="C114" s="19" t="s">
        <v>28</v>
      </c>
      <c r="D114" s="19" t="s">
        <v>29</v>
      </c>
      <c r="E114" s="19" t="s">
        <v>59</v>
      </c>
      <c r="F114" s="19"/>
      <c r="G114" s="20">
        <v>5792.4900</v>
      </c>
      <c r="H114" s="20">
        <v>0</v>
      </c>
      <c r="I114" s="20">
        <f ca="1">((I113 + G114) - H114)</f>
        <v>0</v>
      </c>
      <c r="J114" s="20">
        <v>0</v>
      </c>
      <c r="K114" s="21">
        <v>0</v>
      </c>
      <c r="L114" s="19" t="s">
        <v>60</v>
      </c>
    </row>
    <row r="115" ht="10.95" customHeight="true" customFormat="true" s="9">
      <c r="A115" s="18">
        <v>45471</v>
      </c>
      <c r="B115" s="19" t="s">
        <v>58</v>
      </c>
      <c r="C115" s="19" t="s">
        <v>28</v>
      </c>
      <c r="D115" s="19" t="s">
        <v>29</v>
      </c>
      <c r="E115" s="19" t="s">
        <v>59</v>
      </c>
      <c r="F115" s="19"/>
      <c r="G115" s="20">
        <v>5297.3400</v>
      </c>
      <c r="H115" s="20">
        <v>0</v>
      </c>
      <c r="I115" s="20">
        <f ca="1">((I114 + G115) - H115)</f>
        <v>0</v>
      </c>
      <c r="J115" s="20">
        <v>0</v>
      </c>
      <c r="K115" s="21">
        <v>0</v>
      </c>
      <c r="L115" s="19" t="s">
        <v>60</v>
      </c>
    </row>
    <row r="116" ht="10.95" customHeight="true" customFormat="true" s="9">
      <c r="A116" s="16" t="s">
        <v>61</v>
      </c>
      <c r="B116" s="16"/>
      <c r="C116" s="16"/>
      <c r="D116" s="16"/>
      <c r="E116" s="16"/>
      <c r="F116" s="16"/>
      <c r="G116" s="17">
        <f ca="1">SUM(G104:G115)</f>
        <v>0</v>
      </c>
      <c r="H116" s="17">
        <f ca="1">SUM(H104:H115)</f>
        <v>0</v>
      </c>
      <c r="I116" s="17">
        <f ca="1">I115</f>
        <v>0</v>
      </c>
      <c r="J116" s="17">
        <f ca="1">SUM(J104:J115)</f>
        <v>0</v>
      </c>
      <c r="K116" s="16"/>
      <c r="L116" s="16"/>
    </row>
    <row r="117" ht="10.95" customHeight="true" customFormat="true" s="9">
      <c r="A117" s="16" t="s">
        <v>24</v>
      </c>
      <c r="B117" s="16"/>
      <c r="C117" s="16"/>
      <c r="D117" s="16"/>
      <c r="E117" s="16"/>
      <c r="F117" s="16"/>
      <c r="G117" s="17">
        <v>73729.6000</v>
      </c>
      <c r="H117" s="17">
        <v>0</v>
      </c>
      <c r="I117" s="17">
        <v>0</v>
      </c>
      <c r="J117" s="17">
        <v>0</v>
      </c>
      <c r="K117" s="16"/>
      <c r="L117" s="16"/>
    </row>
    <row r="118" ht="10.95" customHeight="true" customFormat="true" s="9">
      <c r="A118" s="10" t="s">
        <v>25</v>
      </c>
      <c r="B118" s="10"/>
      <c r="C118" s="10"/>
      <c r="D118" s="10"/>
      <c r="E118" s="10"/>
      <c r="F118" s="10"/>
      <c r="G118" s="11">
        <v>73729.6000</v>
      </c>
      <c r="H118" s="11">
        <v>0</v>
      </c>
      <c r="I118" s="11">
        <f ca="1">I115</f>
        <v>0</v>
      </c>
      <c r="J118" s="11">
        <v>0</v>
      </c>
      <c r="K118" s="10"/>
      <c r="L118" s="10"/>
    </row>
    <row r="119" ht="13.35" customHeight="true"/>
    <row r="120" ht="12.1" customHeight="true" customFormat="true" s="5">
      <c r="A120" s="8" t="s">
        <v>62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ht="10.95" customHeight="true" customFormat="true" s="9">
      <c r="A121" s="10" t="s">
        <v>16</v>
      </c>
      <c r="B121" s="10"/>
      <c r="C121" s="10"/>
      <c r="D121" s="10"/>
      <c r="E121" s="10"/>
      <c r="F121" s="10"/>
      <c r="G121" s="11">
        <v>0</v>
      </c>
      <c r="H121" s="11">
        <v>0</v>
      </c>
      <c r="I121" s="11">
        <f ca="1">(G121 - H121)</f>
        <v>0</v>
      </c>
      <c r="J121" s="11">
        <v>0</v>
      </c>
      <c r="K121" s="10"/>
      <c r="L121" s="10"/>
    </row>
    <row r="122" ht="10.95" customHeight="true" customFormat="true" s="9">
      <c r="A122" s="12">
        <v>45148</v>
      </c>
      <c r="B122" s="13" t="s">
        <v>63</v>
      </c>
      <c r="C122" s="13" t="s">
        <v>28</v>
      </c>
      <c r="D122" s="13" t="s">
        <v>29</v>
      </c>
      <c r="E122" s="13" t="s">
        <v>64</v>
      </c>
      <c r="F122" s="13"/>
      <c r="G122" s="14">
        <v>4996.5000</v>
      </c>
      <c r="H122" s="14">
        <v>0</v>
      </c>
      <c r="I122" s="14">
        <f ca="1">((I121 + G122) - H122)</f>
        <v>0</v>
      </c>
      <c r="J122" s="14">
        <v>0</v>
      </c>
      <c r="K122" s="15">
        <v>0</v>
      </c>
      <c r="L122" s="13" t="s">
        <v>31</v>
      </c>
    </row>
    <row r="123" ht="10.95" customHeight="true" customFormat="true" s="9">
      <c r="A123" s="18">
        <v>45204</v>
      </c>
      <c r="B123" s="19" t="s">
        <v>63</v>
      </c>
      <c r="C123" s="19" t="s">
        <v>28</v>
      </c>
      <c r="D123" s="19" t="s">
        <v>29</v>
      </c>
      <c r="E123" s="19" t="s">
        <v>65</v>
      </c>
      <c r="F123" s="19"/>
      <c r="G123" s="20">
        <v>2239.7700</v>
      </c>
      <c r="H123" s="20">
        <v>0</v>
      </c>
      <c r="I123" s="20">
        <f ca="1">((I122 + G123) - H123)</f>
        <v>0</v>
      </c>
      <c r="J123" s="20">
        <v>0</v>
      </c>
      <c r="K123" s="21">
        <v>0</v>
      </c>
      <c r="L123" s="19" t="s">
        <v>31</v>
      </c>
    </row>
    <row r="124" ht="10.95" customHeight="true" customFormat="true" s="9">
      <c r="A124" s="18">
        <v>45275</v>
      </c>
      <c r="B124" s="19" t="s">
        <v>63</v>
      </c>
      <c r="C124" s="19" t="s">
        <v>28</v>
      </c>
      <c r="D124" s="19" t="s">
        <v>29</v>
      </c>
      <c r="E124" s="19" t="s">
        <v>66</v>
      </c>
      <c r="F124" s="19"/>
      <c r="G124" s="20">
        <v>1471.0500</v>
      </c>
      <c r="H124" s="20">
        <v>0</v>
      </c>
      <c r="I124" s="20">
        <f ca="1">((I123 + G124) - H124)</f>
        <v>0</v>
      </c>
      <c r="J124" s="20">
        <v>0</v>
      </c>
      <c r="K124" s="21">
        <v>0</v>
      </c>
      <c r="L124" s="19" t="s">
        <v>31</v>
      </c>
    </row>
    <row r="125" ht="10.95" customHeight="true" customFormat="true" s="9">
      <c r="A125" s="18">
        <v>45355</v>
      </c>
      <c r="B125" s="19" t="s">
        <v>63</v>
      </c>
      <c r="C125" s="19" t="s">
        <v>28</v>
      </c>
      <c r="D125" s="19" t="s">
        <v>29</v>
      </c>
      <c r="E125" s="19" t="s">
        <v>66</v>
      </c>
      <c r="F125" s="19"/>
      <c r="G125" s="20">
        <v>2814.0600</v>
      </c>
      <c r="H125" s="20">
        <v>0</v>
      </c>
      <c r="I125" s="20">
        <f ca="1">((I124 + G125) - H125)</f>
        <v>0</v>
      </c>
      <c r="J125" s="20">
        <v>0</v>
      </c>
      <c r="K125" s="21">
        <v>0</v>
      </c>
      <c r="L125" s="19" t="s">
        <v>31</v>
      </c>
    </row>
    <row r="126" ht="10.95" customHeight="true" customFormat="true" s="9">
      <c r="A126" s="18">
        <v>45446</v>
      </c>
      <c r="B126" s="19" t="s">
        <v>63</v>
      </c>
      <c r="C126" s="19" t="s">
        <v>28</v>
      </c>
      <c r="D126" s="19" t="s">
        <v>29</v>
      </c>
      <c r="E126" s="19" t="s">
        <v>67</v>
      </c>
      <c r="F126" s="19"/>
      <c r="G126" s="20">
        <v>173.0000</v>
      </c>
      <c r="H126" s="20">
        <v>0</v>
      </c>
      <c r="I126" s="20">
        <f ca="1">((I125 + G126) - H126)</f>
        <v>0</v>
      </c>
      <c r="J126" s="20">
        <v>0</v>
      </c>
      <c r="K126" s="21">
        <v>0</v>
      </c>
      <c r="L126" s="19" t="s">
        <v>31</v>
      </c>
    </row>
    <row r="127" ht="10.95" customHeight="true" customFormat="true" s="9">
      <c r="A127" s="18">
        <v>45473</v>
      </c>
      <c r="B127" s="19" t="s">
        <v>63</v>
      </c>
      <c r="C127" s="19" t="s">
        <v>28</v>
      </c>
      <c r="D127" s="19" t="s">
        <v>19</v>
      </c>
      <c r="E127" s="19" t="s">
        <v>68</v>
      </c>
      <c r="F127" s="19" t="s">
        <v>69</v>
      </c>
      <c r="G127" s="20">
        <v>1364.0200</v>
      </c>
      <c r="H127" s="20">
        <v>0</v>
      </c>
      <c r="I127" s="20">
        <f ca="1">((I126 + G127) - H127)</f>
        <v>0</v>
      </c>
      <c r="J127" s="20">
        <v>0</v>
      </c>
      <c r="K127" s="21">
        <v>0</v>
      </c>
      <c r="L127" s="19" t="s">
        <v>40</v>
      </c>
    </row>
    <row r="128" ht="10.95" customHeight="true" customFormat="true" s="9">
      <c r="A128" s="16" t="s">
        <v>70</v>
      </c>
      <c r="B128" s="16"/>
      <c r="C128" s="16"/>
      <c r="D128" s="16"/>
      <c r="E128" s="16"/>
      <c r="F128" s="16"/>
      <c r="G128" s="17">
        <f ca="1">SUM(G122:G127)</f>
        <v>0</v>
      </c>
      <c r="H128" s="17">
        <f ca="1">SUM(H122:H127)</f>
        <v>0</v>
      </c>
      <c r="I128" s="17">
        <f ca="1">I127</f>
        <v>0</v>
      </c>
      <c r="J128" s="17">
        <f ca="1">SUM(J122:J127)</f>
        <v>0</v>
      </c>
      <c r="K128" s="16"/>
      <c r="L128" s="16"/>
    </row>
    <row r="129" ht="10.95" customHeight="true" customFormat="true" s="9">
      <c r="A129" s="16" t="s">
        <v>24</v>
      </c>
      <c r="B129" s="16"/>
      <c r="C129" s="16"/>
      <c r="D129" s="16"/>
      <c r="E129" s="16"/>
      <c r="F129" s="16"/>
      <c r="G129" s="17">
        <v>13058.4000</v>
      </c>
      <c r="H129" s="17">
        <v>0</v>
      </c>
      <c r="I129" s="17">
        <v>0</v>
      </c>
      <c r="J129" s="17">
        <v>0</v>
      </c>
      <c r="K129" s="16"/>
      <c r="L129" s="16"/>
    </row>
    <row r="130" ht="10.95" customHeight="true" customFormat="true" s="9">
      <c r="A130" s="10" t="s">
        <v>25</v>
      </c>
      <c r="B130" s="10"/>
      <c r="C130" s="10"/>
      <c r="D130" s="10"/>
      <c r="E130" s="10"/>
      <c r="F130" s="10"/>
      <c r="G130" s="11">
        <v>13058.4000</v>
      </c>
      <c r="H130" s="11">
        <v>0</v>
      </c>
      <c r="I130" s="11">
        <f ca="1">I127</f>
        <v>0</v>
      </c>
      <c r="J130" s="11">
        <v>0</v>
      </c>
      <c r="K130" s="10"/>
      <c r="L130" s="10"/>
    </row>
    <row r="131" ht="13.35" customHeight="true"/>
    <row r="132" ht="12.1" customHeight="true" customFormat="true" s="5">
      <c r="A132" s="8" t="s">
        <v>71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ht="10.95" customHeight="true" customFormat="true" s="9">
      <c r="A133" s="10" t="s">
        <v>16</v>
      </c>
      <c r="B133" s="10"/>
      <c r="C133" s="10"/>
      <c r="D133" s="10"/>
      <c r="E133" s="10"/>
      <c r="F133" s="10"/>
      <c r="G133" s="11">
        <v>0</v>
      </c>
      <c r="H133" s="11">
        <v>0</v>
      </c>
      <c r="I133" s="11">
        <f ca="1">(G133 - H133)</f>
        <v>0</v>
      </c>
      <c r="J133" s="11">
        <v>0</v>
      </c>
      <c r="K133" s="10"/>
      <c r="L133" s="10"/>
    </row>
    <row r="134" ht="10.95" customHeight="true" customFormat="true" s="9">
      <c r="A134" s="12">
        <v>45457</v>
      </c>
      <c r="B134" s="13" t="s">
        <v>72</v>
      </c>
      <c r="C134" s="13" t="s">
        <v>28</v>
      </c>
      <c r="D134" s="13" t="s">
        <v>29</v>
      </c>
      <c r="E134" s="13" t="s">
        <v>73</v>
      </c>
      <c r="F134" s="13"/>
      <c r="G134" s="14">
        <v>1240.0200</v>
      </c>
      <c r="H134" s="14">
        <v>0</v>
      </c>
      <c r="I134" s="14">
        <f ca="1">((I133 + G134) - H134)</f>
        <v>0</v>
      </c>
      <c r="J134" s="14">
        <v>124.0000</v>
      </c>
      <c r="K134" s="15">
        <v>10.0000</v>
      </c>
      <c r="L134" s="13" t="s">
        <v>37</v>
      </c>
    </row>
    <row r="135" ht="10.95" customHeight="true" customFormat="true" s="9">
      <c r="A135" s="18">
        <v>45473</v>
      </c>
      <c r="B135" s="19" t="s">
        <v>72</v>
      </c>
      <c r="C135" s="19" t="s">
        <v>28</v>
      </c>
      <c r="D135" s="19" t="s">
        <v>19</v>
      </c>
      <c r="E135" s="19" t="s">
        <v>68</v>
      </c>
      <c r="F135" s="19" t="s">
        <v>69</v>
      </c>
      <c r="G135" s="20">
        <v>0</v>
      </c>
      <c r="H135" s="20">
        <v>1240.0200</v>
      </c>
      <c r="I135" s="20">
        <f ca="1">((I134 + G135) - H135)</f>
        <v>0</v>
      </c>
      <c r="J135" s="20">
        <v>0</v>
      </c>
      <c r="K135" s="21">
        <v>0</v>
      </c>
      <c r="L135" s="19" t="s">
        <v>40</v>
      </c>
    </row>
    <row r="136" ht="10.95" customHeight="true" customFormat="true" s="9">
      <c r="A136" s="16" t="s">
        <v>74</v>
      </c>
      <c r="B136" s="16"/>
      <c r="C136" s="16"/>
      <c r="D136" s="16"/>
      <c r="E136" s="16"/>
      <c r="F136" s="16"/>
      <c r="G136" s="17">
        <f ca="1">SUM(G134:G135)</f>
        <v>0</v>
      </c>
      <c r="H136" s="17">
        <f ca="1">SUM(H134:H135)</f>
        <v>0</v>
      </c>
      <c r="I136" s="17">
        <f ca="1">I135</f>
        <v>0</v>
      </c>
      <c r="J136" s="17">
        <f ca="1">SUM(J134:J135)</f>
        <v>0</v>
      </c>
      <c r="K136" s="16"/>
      <c r="L136" s="16"/>
    </row>
    <row r="137" ht="10.95" customHeight="true" customFormat="true" s="9">
      <c r="A137" s="16" t="s">
        <v>24</v>
      </c>
      <c r="B137" s="16"/>
      <c r="C137" s="16"/>
      <c r="D137" s="16"/>
      <c r="E137" s="16"/>
      <c r="F137" s="16"/>
      <c r="G137" s="17">
        <v>0</v>
      </c>
      <c r="H137" s="17">
        <v>0</v>
      </c>
      <c r="I137" s="17">
        <v>0</v>
      </c>
      <c r="J137" s="17">
        <v>0</v>
      </c>
      <c r="K137" s="16"/>
      <c r="L137" s="16"/>
    </row>
    <row r="138" ht="10.95" customHeight="true" customFormat="true" s="9">
      <c r="A138" s="10" t="s">
        <v>25</v>
      </c>
      <c r="B138" s="10"/>
      <c r="C138" s="10"/>
      <c r="D138" s="10"/>
      <c r="E138" s="10"/>
      <c r="F138" s="10"/>
      <c r="G138" s="11">
        <v>0</v>
      </c>
      <c r="H138" s="11">
        <v>0</v>
      </c>
      <c r="I138" s="11">
        <f ca="1">I135</f>
        <v>0</v>
      </c>
      <c r="J138" s="11">
        <v>0</v>
      </c>
      <c r="K138" s="10"/>
      <c r="L138" s="10"/>
    </row>
    <row r="139" ht="13.35" customHeight="true"/>
    <row r="140" ht="12.1" customHeight="true" customFormat="true" s="5">
      <c r="A140" s="8" t="s">
        <v>75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ht="10.95" customHeight="true" customFormat="true" s="9">
      <c r="A141" s="10" t="s">
        <v>16</v>
      </c>
      <c r="B141" s="10"/>
      <c r="C141" s="10"/>
      <c r="D141" s="10"/>
      <c r="E141" s="10"/>
      <c r="F141" s="10"/>
      <c r="G141" s="11">
        <v>0</v>
      </c>
      <c r="H141" s="11">
        <v>0</v>
      </c>
      <c r="I141" s="11">
        <f ca="1">(G141 - H141)</f>
        <v>0</v>
      </c>
      <c r="J141" s="11">
        <v>0</v>
      </c>
      <c r="K141" s="10"/>
      <c r="L141" s="10"/>
    </row>
    <row r="142" ht="10.95" customHeight="true" customFormat="true" s="9">
      <c r="A142" s="12">
        <v>45140</v>
      </c>
      <c r="B142" s="13" t="s">
        <v>76</v>
      </c>
      <c r="C142" s="13" t="s">
        <v>28</v>
      </c>
      <c r="D142" s="13" t="s">
        <v>29</v>
      </c>
      <c r="E142" s="13" t="s">
        <v>77</v>
      </c>
      <c r="F142" s="13"/>
      <c r="G142" s="14">
        <v>365.7300</v>
      </c>
      <c r="H142" s="14">
        <v>0</v>
      </c>
      <c r="I142" s="14">
        <f ca="1">((I141 + G142) - H142)</f>
        <v>0</v>
      </c>
      <c r="J142" s="14">
        <v>36.5700</v>
      </c>
      <c r="K142" s="15">
        <v>10.0000</v>
      </c>
      <c r="L142" s="13" t="s">
        <v>37</v>
      </c>
    </row>
    <row r="143" ht="10.95" customHeight="true" customFormat="true" s="9">
      <c r="A143" s="18">
        <v>45145</v>
      </c>
      <c r="B143" s="19" t="s">
        <v>76</v>
      </c>
      <c r="C143" s="19" t="s">
        <v>28</v>
      </c>
      <c r="D143" s="19" t="s">
        <v>29</v>
      </c>
      <c r="E143" s="19" t="s">
        <v>78</v>
      </c>
      <c r="F143" s="19"/>
      <c r="G143" s="20">
        <v>927.2700</v>
      </c>
      <c r="H143" s="20">
        <v>0</v>
      </c>
      <c r="I143" s="20">
        <f ca="1">((I142 + G143) - H143)</f>
        <v>0</v>
      </c>
      <c r="J143" s="20">
        <v>92.7300</v>
      </c>
      <c r="K143" s="21">
        <v>10.0000</v>
      </c>
      <c r="L143" s="19" t="s">
        <v>37</v>
      </c>
    </row>
    <row r="144" ht="10.95" customHeight="true" customFormat="true" s="9">
      <c r="A144" s="18">
        <v>45175</v>
      </c>
      <c r="B144" s="19" t="s">
        <v>76</v>
      </c>
      <c r="C144" s="19" t="s">
        <v>28</v>
      </c>
      <c r="D144" s="19" t="s">
        <v>29</v>
      </c>
      <c r="E144" s="19" t="s">
        <v>79</v>
      </c>
      <c r="F144" s="19"/>
      <c r="G144" s="20">
        <v>4774.5500</v>
      </c>
      <c r="H144" s="20">
        <v>0</v>
      </c>
      <c r="I144" s="20">
        <f ca="1">((I143 + G144) - H144)</f>
        <v>0</v>
      </c>
      <c r="J144" s="20">
        <v>477.4500</v>
      </c>
      <c r="K144" s="21">
        <v>10.0000</v>
      </c>
      <c r="L144" s="19" t="s">
        <v>37</v>
      </c>
    </row>
    <row r="145" ht="10.95" customHeight="true" customFormat="true" s="9">
      <c r="A145" s="18">
        <v>45183</v>
      </c>
      <c r="B145" s="19" t="s">
        <v>76</v>
      </c>
      <c r="C145" s="19" t="s">
        <v>28</v>
      </c>
      <c r="D145" s="19" t="s">
        <v>29</v>
      </c>
      <c r="E145" s="19" t="s">
        <v>80</v>
      </c>
      <c r="F145" s="19"/>
      <c r="G145" s="20">
        <v>201.7000</v>
      </c>
      <c r="H145" s="20">
        <v>0</v>
      </c>
      <c r="I145" s="20">
        <f ca="1">((I144 + G145) - H145)</f>
        <v>0</v>
      </c>
      <c r="J145" s="20">
        <v>20.1700</v>
      </c>
      <c r="K145" s="21">
        <v>10.0000</v>
      </c>
      <c r="L145" s="19" t="s">
        <v>37</v>
      </c>
    </row>
    <row r="146" ht="10.95" customHeight="true" customFormat="true" s="9">
      <c r="A146" s="18">
        <v>45197</v>
      </c>
      <c r="B146" s="19" t="s">
        <v>76</v>
      </c>
      <c r="C146" s="19" t="s">
        <v>28</v>
      </c>
      <c r="D146" s="19" t="s">
        <v>29</v>
      </c>
      <c r="E146" s="19" t="s">
        <v>80</v>
      </c>
      <c r="F146" s="19"/>
      <c r="G146" s="20">
        <v>309.4500</v>
      </c>
      <c r="H146" s="20">
        <v>0</v>
      </c>
      <c r="I146" s="20">
        <f ca="1">((I145 + G146) - H146)</f>
        <v>0</v>
      </c>
      <c r="J146" s="20">
        <v>30.9500</v>
      </c>
      <c r="K146" s="21">
        <v>10.0000</v>
      </c>
      <c r="L146" s="19" t="s">
        <v>37</v>
      </c>
    </row>
    <row r="147" ht="10.95" customHeight="true" customFormat="true" s="9">
      <c r="A147" s="18">
        <v>45384</v>
      </c>
      <c r="B147" s="19" t="s">
        <v>76</v>
      </c>
      <c r="C147" s="19" t="s">
        <v>28</v>
      </c>
      <c r="D147" s="19" t="s">
        <v>29</v>
      </c>
      <c r="E147" s="19" t="s">
        <v>81</v>
      </c>
      <c r="F147" s="19"/>
      <c r="G147" s="20">
        <v>3662.1900</v>
      </c>
      <c r="H147" s="20">
        <v>0</v>
      </c>
      <c r="I147" s="20">
        <f ca="1">((I146 + G147) - H147)</f>
        <v>0</v>
      </c>
      <c r="J147" s="20">
        <v>366.2200</v>
      </c>
      <c r="K147" s="21">
        <v>10.0000</v>
      </c>
      <c r="L147" s="19" t="s">
        <v>37</v>
      </c>
    </row>
    <row r="148" ht="10.95" customHeight="true" customFormat="true" s="9">
      <c r="A148" s="18">
        <v>45440</v>
      </c>
      <c r="B148" s="19" t="s">
        <v>76</v>
      </c>
      <c r="C148" s="19" t="s">
        <v>28</v>
      </c>
      <c r="D148" s="19" t="s">
        <v>29</v>
      </c>
      <c r="E148" s="19" t="s">
        <v>82</v>
      </c>
      <c r="F148" s="19"/>
      <c r="G148" s="20">
        <v>5490.9100</v>
      </c>
      <c r="H148" s="20">
        <v>0</v>
      </c>
      <c r="I148" s="20">
        <f ca="1">((I147 + G148) - H148)</f>
        <v>0</v>
      </c>
      <c r="J148" s="20">
        <v>549.0900</v>
      </c>
      <c r="K148" s="21">
        <v>10.0000</v>
      </c>
      <c r="L148" s="19" t="s">
        <v>37</v>
      </c>
    </row>
    <row r="149" ht="10.95" customHeight="true" customFormat="true" s="9">
      <c r="A149" s="18">
        <v>45473</v>
      </c>
      <c r="B149" s="19" t="s">
        <v>76</v>
      </c>
      <c r="C149" s="19" t="s">
        <v>28</v>
      </c>
      <c r="D149" s="19" t="s">
        <v>19</v>
      </c>
      <c r="E149" s="19" t="s">
        <v>83</v>
      </c>
      <c r="F149" s="19" t="s">
        <v>84</v>
      </c>
      <c r="G149" s="20">
        <v>0</v>
      </c>
      <c r="H149" s="20">
        <v>15731.8000</v>
      </c>
      <c r="I149" s="20">
        <f ca="1">((I148 + G149) - H149)</f>
        <v>0</v>
      </c>
      <c r="J149" s="20">
        <v>0</v>
      </c>
      <c r="K149" s="21">
        <v>0</v>
      </c>
      <c r="L149" s="19" t="s">
        <v>40</v>
      </c>
    </row>
    <row r="150" ht="10.95" customHeight="true" customFormat="true" s="9">
      <c r="A150" s="16" t="s">
        <v>85</v>
      </c>
      <c r="B150" s="16"/>
      <c r="C150" s="16"/>
      <c r="D150" s="16"/>
      <c r="E150" s="16"/>
      <c r="F150" s="16"/>
      <c r="G150" s="17">
        <f ca="1">SUM(G142:G149)</f>
        <v>0</v>
      </c>
      <c r="H150" s="17">
        <f ca="1">SUM(H142:H149)</f>
        <v>0</v>
      </c>
      <c r="I150" s="17">
        <f ca="1">I149</f>
        <v>0</v>
      </c>
      <c r="J150" s="17">
        <f ca="1">SUM(J142:J149)</f>
        <v>0</v>
      </c>
      <c r="K150" s="16"/>
      <c r="L150" s="16"/>
    </row>
    <row r="151" ht="10.95" customHeight="true" customFormat="true" s="9">
      <c r="A151" s="16" t="s">
        <v>24</v>
      </c>
      <c r="B151" s="16"/>
      <c r="C151" s="16"/>
      <c r="D151" s="16"/>
      <c r="E151" s="16"/>
      <c r="F151" s="16"/>
      <c r="G151" s="17">
        <v>0</v>
      </c>
      <c r="H151" s="17">
        <v>0</v>
      </c>
      <c r="I151" s="17">
        <v>0</v>
      </c>
      <c r="J151" s="17">
        <v>0</v>
      </c>
      <c r="K151" s="16"/>
      <c r="L151" s="16"/>
    </row>
    <row r="152" ht="10.95" customHeight="true" customFormat="true" s="9">
      <c r="A152" s="10" t="s">
        <v>25</v>
      </c>
      <c r="B152" s="10"/>
      <c r="C152" s="10"/>
      <c r="D152" s="10"/>
      <c r="E152" s="10"/>
      <c r="F152" s="10"/>
      <c r="G152" s="11">
        <v>0</v>
      </c>
      <c r="H152" s="11">
        <v>0</v>
      </c>
      <c r="I152" s="11">
        <f ca="1">I149</f>
        <v>0</v>
      </c>
      <c r="J152" s="11">
        <v>0</v>
      </c>
      <c r="K152" s="10"/>
      <c r="L152" s="10"/>
    </row>
    <row r="153" ht="13.35" customHeight="true"/>
    <row r="154" ht="12.1" customHeight="true" customFormat="true" s="5">
      <c r="A154" s="8" t="s">
        <v>86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ht="10.95" customHeight="true" customFormat="true" s="9">
      <c r="A155" s="10" t="s">
        <v>16</v>
      </c>
      <c r="B155" s="10"/>
      <c r="C155" s="10"/>
      <c r="D155" s="10"/>
      <c r="E155" s="10"/>
      <c r="F155" s="10"/>
      <c r="G155" s="11">
        <v>0</v>
      </c>
      <c r="H155" s="11">
        <v>0</v>
      </c>
      <c r="I155" s="11">
        <f ca="1">(G155 - H155)</f>
        <v>0</v>
      </c>
      <c r="J155" s="11">
        <v>0</v>
      </c>
      <c r="K155" s="10"/>
      <c r="L155" s="10"/>
    </row>
    <row r="156" ht="10.95" customHeight="true" customFormat="true" s="9">
      <c r="A156" s="12">
        <v>45145</v>
      </c>
      <c r="B156" s="13" t="s">
        <v>87</v>
      </c>
      <c r="C156" s="13" t="s">
        <v>28</v>
      </c>
      <c r="D156" s="13" t="s">
        <v>29</v>
      </c>
      <c r="E156" s="13" t="s">
        <v>88</v>
      </c>
      <c r="F156" s="13"/>
      <c r="G156" s="14">
        <v>281.8200</v>
      </c>
      <c r="H156" s="14">
        <v>0</v>
      </c>
      <c r="I156" s="14">
        <f ca="1">((I155 + G156) - H156)</f>
        <v>0</v>
      </c>
      <c r="J156" s="14">
        <v>28.1800</v>
      </c>
      <c r="K156" s="15">
        <v>10.0000</v>
      </c>
      <c r="L156" s="13" t="s">
        <v>37</v>
      </c>
    </row>
    <row r="157" ht="10.95" customHeight="true" customFormat="true" s="9">
      <c r="A157" s="18">
        <v>45473</v>
      </c>
      <c r="B157" s="19" t="s">
        <v>87</v>
      </c>
      <c r="C157" s="19" t="s">
        <v>28</v>
      </c>
      <c r="D157" s="19" t="s">
        <v>19</v>
      </c>
      <c r="E157" s="19" t="s">
        <v>38</v>
      </c>
      <c r="F157" s="19" t="s">
        <v>39</v>
      </c>
      <c r="G157" s="20">
        <v>207.2400</v>
      </c>
      <c r="H157" s="20">
        <v>0</v>
      </c>
      <c r="I157" s="20">
        <f ca="1">((I156 + G157) - H157)</f>
        <v>0</v>
      </c>
      <c r="J157" s="20">
        <v>0</v>
      </c>
      <c r="K157" s="21">
        <v>0</v>
      </c>
      <c r="L157" s="19" t="s">
        <v>40</v>
      </c>
    </row>
    <row r="158" ht="10.95" customHeight="true" customFormat="true" s="9">
      <c r="A158" s="18">
        <v>45473</v>
      </c>
      <c r="B158" s="19" t="s">
        <v>87</v>
      </c>
      <c r="C158" s="19" t="s">
        <v>28</v>
      </c>
      <c r="D158" s="19" t="s">
        <v>19</v>
      </c>
      <c r="E158" s="19" t="s">
        <v>54</v>
      </c>
      <c r="F158" s="19" t="s">
        <v>55</v>
      </c>
      <c r="G158" s="20">
        <v>0</v>
      </c>
      <c r="H158" s="20">
        <v>281.8200</v>
      </c>
      <c r="I158" s="20">
        <f ca="1">((I157 + G158) - H158)</f>
        <v>0</v>
      </c>
      <c r="J158" s="20">
        <v>0</v>
      </c>
      <c r="K158" s="21">
        <v>0</v>
      </c>
      <c r="L158" s="19" t="s">
        <v>40</v>
      </c>
    </row>
    <row r="159" ht="10.95" customHeight="true" customFormat="true" s="9">
      <c r="A159" s="16" t="s">
        <v>89</v>
      </c>
      <c r="B159" s="16"/>
      <c r="C159" s="16"/>
      <c r="D159" s="16"/>
      <c r="E159" s="16"/>
      <c r="F159" s="16"/>
      <c r="G159" s="17">
        <f ca="1">SUM(G156:G158)</f>
        <v>0</v>
      </c>
      <c r="H159" s="17">
        <f ca="1">SUM(H156:H158)</f>
        <v>0</v>
      </c>
      <c r="I159" s="17">
        <f ca="1">I158</f>
        <v>0</v>
      </c>
      <c r="J159" s="17">
        <f ca="1">SUM(J156:J158)</f>
        <v>0</v>
      </c>
      <c r="K159" s="16"/>
      <c r="L159" s="16"/>
    </row>
    <row r="160" ht="10.95" customHeight="true" customFormat="true" s="9">
      <c r="A160" s="16" t="s">
        <v>24</v>
      </c>
      <c r="B160" s="16"/>
      <c r="C160" s="16"/>
      <c r="D160" s="16"/>
      <c r="E160" s="16"/>
      <c r="F160" s="16"/>
      <c r="G160" s="17">
        <v>207.2400</v>
      </c>
      <c r="H160" s="17">
        <v>0</v>
      </c>
      <c r="I160" s="17">
        <v>0</v>
      </c>
      <c r="J160" s="17">
        <v>0</v>
      </c>
      <c r="K160" s="16"/>
      <c r="L160" s="16"/>
    </row>
    <row r="161" ht="10.95" customHeight="true" customFormat="true" s="9">
      <c r="A161" s="10" t="s">
        <v>25</v>
      </c>
      <c r="B161" s="10"/>
      <c r="C161" s="10"/>
      <c r="D161" s="10"/>
      <c r="E161" s="10"/>
      <c r="F161" s="10"/>
      <c r="G161" s="11">
        <v>207.2400</v>
      </c>
      <c r="H161" s="11">
        <v>0</v>
      </c>
      <c r="I161" s="11">
        <f ca="1">I158</f>
        <v>0</v>
      </c>
      <c r="J161" s="11">
        <v>0</v>
      </c>
      <c r="K161" s="10"/>
      <c r="L161" s="10"/>
    </row>
    <row r="162" ht="13.35" customHeight="true"/>
    <row r="163" ht="12.1" customHeight="true" customFormat="true" s="5">
      <c r="A163" s="8" t="s">
        <v>90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ht="10.95" customHeight="true" customFormat="true" s="9">
      <c r="A164" s="10" t="s">
        <v>16</v>
      </c>
      <c r="B164" s="10"/>
      <c r="C164" s="10"/>
      <c r="D164" s="10"/>
      <c r="E164" s="10"/>
      <c r="F164" s="10"/>
      <c r="G164" s="11">
        <v>0</v>
      </c>
      <c r="H164" s="11">
        <v>1297045.8800</v>
      </c>
      <c r="I164" s="11">
        <f ca="1">(G164 - H164)</f>
        <v>0</v>
      </c>
      <c r="J164" s="11">
        <v>0</v>
      </c>
      <c r="K164" s="10"/>
      <c r="L164" s="10"/>
    </row>
    <row r="165" ht="10.95" customHeight="true" customFormat="true" s="9">
      <c r="A165" s="12">
        <v>45110</v>
      </c>
      <c r="B165" s="13" t="s">
        <v>91</v>
      </c>
      <c r="C165" s="13" t="s">
        <v>92</v>
      </c>
      <c r="D165" s="13" t="s">
        <v>29</v>
      </c>
      <c r="E165" s="13" t="s">
        <v>36</v>
      </c>
      <c r="F165" s="13"/>
      <c r="G165" s="14">
        <v>0</v>
      </c>
      <c r="H165" s="14">
        <v>19.0000</v>
      </c>
      <c r="I165" s="14">
        <f ca="1">((I164 + G165) - H165)</f>
        <v>0</v>
      </c>
      <c r="J165" s="14">
        <v>0</v>
      </c>
      <c r="K165" s="15">
        <v>0</v>
      </c>
      <c r="L165" s="13"/>
    </row>
    <row r="166" ht="10.95" customHeight="true" customFormat="true" s="9">
      <c r="A166" s="18">
        <v>45110</v>
      </c>
      <c r="B166" s="19" t="s">
        <v>91</v>
      </c>
      <c r="C166" s="19" t="s">
        <v>92</v>
      </c>
      <c r="D166" s="19" t="s">
        <v>29</v>
      </c>
      <c r="E166" s="19" t="s">
        <v>32</v>
      </c>
      <c r="F166" s="19"/>
      <c r="G166" s="20">
        <v>0</v>
      </c>
      <c r="H166" s="20">
        <v>10.0000</v>
      </c>
      <c r="I166" s="20">
        <f ca="1">((I165 + G166) - H166)</f>
        <v>0</v>
      </c>
      <c r="J166" s="20">
        <v>0</v>
      </c>
      <c r="K166" s="21">
        <v>0</v>
      </c>
      <c r="L166" s="19"/>
    </row>
    <row r="167" ht="10.95" customHeight="true" customFormat="true" s="9">
      <c r="A167" s="18">
        <v>45110</v>
      </c>
      <c r="B167" s="19" t="s">
        <v>91</v>
      </c>
      <c r="C167" s="19" t="s">
        <v>92</v>
      </c>
      <c r="D167" s="19" t="s">
        <v>29</v>
      </c>
      <c r="E167" s="19" t="s">
        <v>32</v>
      </c>
      <c r="F167" s="19"/>
      <c r="G167" s="20">
        <v>0</v>
      </c>
      <c r="H167" s="20">
        <v>815.3400</v>
      </c>
      <c r="I167" s="20">
        <f ca="1">((I166 + G167) - H167)</f>
        <v>0</v>
      </c>
      <c r="J167" s="20">
        <v>0</v>
      </c>
      <c r="K167" s="21">
        <v>0</v>
      </c>
      <c r="L167" s="19"/>
    </row>
    <row r="168" ht="10.95" customHeight="true" customFormat="true" s="9">
      <c r="A168" s="18">
        <v>45128</v>
      </c>
      <c r="B168" s="19" t="s">
        <v>91</v>
      </c>
      <c r="C168" s="19" t="s">
        <v>92</v>
      </c>
      <c r="D168" s="19" t="s">
        <v>29</v>
      </c>
      <c r="E168" s="19" t="s">
        <v>49</v>
      </c>
      <c r="F168" s="19"/>
      <c r="G168" s="20">
        <v>0</v>
      </c>
      <c r="H168" s="20">
        <v>18.7800</v>
      </c>
      <c r="I168" s="20">
        <f ca="1">((I167 + G168) - H168)</f>
        <v>0</v>
      </c>
      <c r="J168" s="20">
        <v>0</v>
      </c>
      <c r="K168" s="21">
        <v>0</v>
      </c>
      <c r="L168" s="19"/>
    </row>
    <row r="169" ht="10.95" customHeight="true" customFormat="true" s="9">
      <c r="A169" s="18">
        <v>45138</v>
      </c>
      <c r="B169" s="19" t="s">
        <v>91</v>
      </c>
      <c r="C169" s="19" t="s">
        <v>92</v>
      </c>
      <c r="D169" s="19" t="s">
        <v>29</v>
      </c>
      <c r="E169" s="19" t="s">
        <v>32</v>
      </c>
      <c r="F169" s="19"/>
      <c r="G169" s="20">
        <v>0</v>
      </c>
      <c r="H169" s="20">
        <v>5990.2100</v>
      </c>
      <c r="I169" s="20">
        <f ca="1">((I168 + G169) - H169)</f>
        <v>0</v>
      </c>
      <c r="J169" s="20">
        <v>0</v>
      </c>
      <c r="K169" s="21">
        <v>0</v>
      </c>
      <c r="L169" s="19"/>
    </row>
    <row r="170" ht="10.95" customHeight="true" customFormat="true" s="9">
      <c r="A170" s="18">
        <v>45138</v>
      </c>
      <c r="B170" s="19" t="s">
        <v>91</v>
      </c>
      <c r="C170" s="19" t="s">
        <v>92</v>
      </c>
      <c r="D170" s="19" t="s">
        <v>29</v>
      </c>
      <c r="E170" s="19" t="s">
        <v>36</v>
      </c>
      <c r="F170" s="19"/>
      <c r="G170" s="20">
        <v>0</v>
      </c>
      <c r="H170" s="20">
        <v>352.0000</v>
      </c>
      <c r="I170" s="20">
        <f ca="1">((I169 + G170) - H170)</f>
        <v>0</v>
      </c>
      <c r="J170" s="20">
        <v>0</v>
      </c>
      <c r="K170" s="21">
        <v>0</v>
      </c>
      <c r="L170" s="19"/>
    </row>
    <row r="171" ht="10.95" customHeight="true" customFormat="true" s="9">
      <c r="A171" s="18">
        <v>45138</v>
      </c>
      <c r="B171" s="19" t="s">
        <v>91</v>
      </c>
      <c r="C171" s="19" t="s">
        <v>92</v>
      </c>
      <c r="D171" s="19" t="s">
        <v>29</v>
      </c>
      <c r="E171" s="19" t="s">
        <v>36</v>
      </c>
      <c r="F171" s="19"/>
      <c r="G171" s="20">
        <v>0</v>
      </c>
      <c r="H171" s="20">
        <v>286.0000</v>
      </c>
      <c r="I171" s="20">
        <f ca="1">((I170 + G171) - H171)</f>
        <v>0</v>
      </c>
      <c r="J171" s="20">
        <v>0</v>
      </c>
      <c r="K171" s="21">
        <v>0</v>
      </c>
      <c r="L171" s="19"/>
    </row>
    <row r="172" ht="10.95" customHeight="true" customFormat="true" s="9">
      <c r="A172" s="18">
        <v>45139</v>
      </c>
      <c r="B172" s="19" t="s">
        <v>91</v>
      </c>
      <c r="C172" s="19" t="s">
        <v>92</v>
      </c>
      <c r="D172" s="19" t="s">
        <v>29</v>
      </c>
      <c r="E172" s="19" t="s">
        <v>36</v>
      </c>
      <c r="F172" s="19"/>
      <c r="G172" s="20">
        <v>0</v>
      </c>
      <c r="H172" s="20">
        <v>19.0000</v>
      </c>
      <c r="I172" s="20">
        <f ca="1">((I171 + G172) - H172)</f>
        <v>0</v>
      </c>
      <c r="J172" s="20">
        <v>0</v>
      </c>
      <c r="K172" s="21">
        <v>0</v>
      </c>
      <c r="L172" s="19"/>
    </row>
    <row r="173" ht="10.95" customHeight="true" customFormat="true" s="9">
      <c r="A173" s="18">
        <v>45139</v>
      </c>
      <c r="B173" s="19" t="s">
        <v>91</v>
      </c>
      <c r="C173" s="19" t="s">
        <v>92</v>
      </c>
      <c r="D173" s="19" t="s">
        <v>29</v>
      </c>
      <c r="E173" s="19" t="s">
        <v>32</v>
      </c>
      <c r="F173" s="19"/>
      <c r="G173" s="20">
        <v>0</v>
      </c>
      <c r="H173" s="20">
        <v>10.0000</v>
      </c>
      <c r="I173" s="20">
        <f ca="1">((I172 + G173) - H173)</f>
        <v>0</v>
      </c>
      <c r="J173" s="20">
        <v>0</v>
      </c>
      <c r="K173" s="21">
        <v>0</v>
      </c>
      <c r="L173" s="19"/>
    </row>
    <row r="174" ht="10.95" customHeight="true" customFormat="true" s="9">
      <c r="A174" s="18">
        <v>45139</v>
      </c>
      <c r="B174" s="19" t="s">
        <v>91</v>
      </c>
      <c r="C174" s="19" t="s">
        <v>92</v>
      </c>
      <c r="D174" s="19" t="s">
        <v>29</v>
      </c>
      <c r="E174" s="19" t="s">
        <v>32</v>
      </c>
      <c r="F174" s="19"/>
      <c r="G174" s="20">
        <v>0</v>
      </c>
      <c r="H174" s="20">
        <v>815.3400</v>
      </c>
      <c r="I174" s="20">
        <f ca="1">((I173 + G174) - H174)</f>
        <v>0</v>
      </c>
      <c r="J174" s="20">
        <v>0</v>
      </c>
      <c r="K174" s="21">
        <v>0</v>
      </c>
      <c r="L174" s="19"/>
    </row>
    <row r="175" ht="10.95" customHeight="true" customFormat="true" s="9">
      <c r="A175" s="18">
        <v>45140</v>
      </c>
      <c r="B175" s="19" t="s">
        <v>91</v>
      </c>
      <c r="C175" s="19" t="s">
        <v>92</v>
      </c>
      <c r="D175" s="19" t="s">
        <v>29</v>
      </c>
      <c r="E175" s="19" t="s">
        <v>77</v>
      </c>
      <c r="F175" s="19"/>
      <c r="G175" s="20">
        <v>0</v>
      </c>
      <c r="H175" s="20">
        <v>402.3000</v>
      </c>
      <c r="I175" s="20">
        <f ca="1">((I174 + G175) - H175)</f>
        <v>0</v>
      </c>
      <c r="J175" s="20">
        <v>0</v>
      </c>
      <c r="K175" s="21">
        <v>0</v>
      </c>
      <c r="L175" s="19"/>
    </row>
    <row r="176" ht="10.95" customHeight="true" customFormat="true" s="9">
      <c r="A176" s="18">
        <v>45145</v>
      </c>
      <c r="B176" s="19" t="s">
        <v>91</v>
      </c>
      <c r="C176" s="19" t="s">
        <v>92</v>
      </c>
      <c r="D176" s="19" t="s">
        <v>29</v>
      </c>
      <c r="E176" s="19" t="s">
        <v>88</v>
      </c>
      <c r="F176" s="19"/>
      <c r="G176" s="20">
        <v>0</v>
      </c>
      <c r="H176" s="20">
        <v>310.0000</v>
      </c>
      <c r="I176" s="20">
        <f ca="1">((I175 + G176) - H176)</f>
        <v>0</v>
      </c>
      <c r="J176" s="20">
        <v>0</v>
      </c>
      <c r="K176" s="21">
        <v>0</v>
      </c>
      <c r="L176" s="19"/>
    </row>
    <row r="177" ht="10.95" customHeight="true" customFormat="true" s="9">
      <c r="A177" s="18">
        <v>45145</v>
      </c>
      <c r="B177" s="19" t="s">
        <v>91</v>
      </c>
      <c r="C177" s="19" t="s">
        <v>92</v>
      </c>
      <c r="D177" s="19" t="s">
        <v>29</v>
      </c>
      <c r="E177" s="19" t="s">
        <v>78</v>
      </c>
      <c r="F177" s="19"/>
      <c r="G177" s="20">
        <v>0</v>
      </c>
      <c r="H177" s="20">
        <v>1020.0000</v>
      </c>
      <c r="I177" s="20">
        <f ca="1">((I176 + G177) - H177)</f>
        <v>0</v>
      </c>
      <c r="J177" s="20">
        <v>0</v>
      </c>
      <c r="K177" s="21">
        <v>0</v>
      </c>
      <c r="L177" s="19"/>
    </row>
    <row r="178" ht="10.95" customHeight="true" customFormat="true" s="9">
      <c r="A178" s="18">
        <v>45147</v>
      </c>
      <c r="B178" s="19" t="s">
        <v>91</v>
      </c>
      <c r="C178" s="19" t="s">
        <v>92</v>
      </c>
      <c r="D178" s="19" t="s">
        <v>29</v>
      </c>
      <c r="E178" s="19" t="s">
        <v>93</v>
      </c>
      <c r="F178" s="19"/>
      <c r="G178" s="20">
        <v>0</v>
      </c>
      <c r="H178" s="20">
        <v>8605.0000</v>
      </c>
      <c r="I178" s="20">
        <f ca="1">((I177 + G178) - H178)</f>
        <v>0</v>
      </c>
      <c r="J178" s="20">
        <v>0</v>
      </c>
      <c r="K178" s="21">
        <v>0</v>
      </c>
      <c r="L178" s="19"/>
    </row>
    <row r="179" ht="10.95" customHeight="true" customFormat="true" s="9">
      <c r="A179" s="18">
        <v>45148</v>
      </c>
      <c r="B179" s="19" t="s">
        <v>91</v>
      </c>
      <c r="C179" s="19" t="s">
        <v>92</v>
      </c>
      <c r="D179" s="19" t="s">
        <v>29</v>
      </c>
      <c r="E179" s="19" t="s">
        <v>64</v>
      </c>
      <c r="F179" s="19"/>
      <c r="G179" s="20">
        <v>0</v>
      </c>
      <c r="H179" s="20">
        <v>4996.5000</v>
      </c>
      <c r="I179" s="20">
        <f ca="1">((I178 + G179) - H179)</f>
        <v>0</v>
      </c>
      <c r="J179" s="20">
        <v>0</v>
      </c>
      <c r="K179" s="21">
        <v>0</v>
      </c>
      <c r="L179" s="19"/>
    </row>
    <row r="180" ht="10.95" customHeight="true" customFormat="true" s="9">
      <c r="A180" s="18">
        <v>45161</v>
      </c>
      <c r="B180" s="19" t="s">
        <v>91</v>
      </c>
      <c r="C180" s="19" t="s">
        <v>92</v>
      </c>
      <c r="D180" s="19" t="s">
        <v>29</v>
      </c>
      <c r="E180" s="19" t="s">
        <v>49</v>
      </c>
      <c r="F180" s="19"/>
      <c r="G180" s="20">
        <v>0</v>
      </c>
      <c r="H180" s="20">
        <v>42.1200</v>
      </c>
      <c r="I180" s="20">
        <f ca="1">((I179 + G180) - H180)</f>
        <v>0</v>
      </c>
      <c r="J180" s="20">
        <v>0</v>
      </c>
      <c r="K180" s="21">
        <v>0</v>
      </c>
      <c r="L180" s="19"/>
    </row>
    <row r="181" ht="10.95" customHeight="true" customFormat="true" s="9">
      <c r="A181" s="18">
        <v>45166</v>
      </c>
      <c r="B181" s="19" t="s">
        <v>91</v>
      </c>
      <c r="C181" s="19" t="s">
        <v>92</v>
      </c>
      <c r="D181" s="19" t="s">
        <v>29</v>
      </c>
      <c r="E181" s="19" t="s">
        <v>94</v>
      </c>
      <c r="F181" s="19"/>
      <c r="G181" s="20">
        <v>0</v>
      </c>
      <c r="H181" s="20">
        <v>2000.0000</v>
      </c>
      <c r="I181" s="20">
        <f ca="1">((I180 + G181) - H181)</f>
        <v>0</v>
      </c>
      <c r="J181" s="20">
        <v>0</v>
      </c>
      <c r="K181" s="21">
        <v>0</v>
      </c>
      <c r="L181" s="19"/>
    </row>
    <row r="182" ht="10.95" customHeight="true" customFormat="true" s="9">
      <c r="A182" s="18">
        <v>45169</v>
      </c>
      <c r="B182" s="19" t="s">
        <v>91</v>
      </c>
      <c r="C182" s="19" t="s">
        <v>92</v>
      </c>
      <c r="D182" s="19" t="s">
        <v>29</v>
      </c>
      <c r="E182" s="19" t="s">
        <v>32</v>
      </c>
      <c r="F182" s="19"/>
      <c r="G182" s="20">
        <v>0</v>
      </c>
      <c r="H182" s="20">
        <v>6054.0700</v>
      </c>
      <c r="I182" s="20">
        <f ca="1">((I181 + G182) - H182)</f>
        <v>0</v>
      </c>
      <c r="J182" s="20">
        <v>0</v>
      </c>
      <c r="K182" s="21">
        <v>0</v>
      </c>
      <c r="L182" s="19"/>
    </row>
    <row r="183" ht="10.95" customHeight="true" customFormat="true" s="9">
      <c r="A183" s="18">
        <v>45170</v>
      </c>
      <c r="B183" s="19" t="s">
        <v>91</v>
      </c>
      <c r="C183" s="19" t="s">
        <v>92</v>
      </c>
      <c r="D183" s="19" t="s">
        <v>29</v>
      </c>
      <c r="E183" s="19" t="s">
        <v>36</v>
      </c>
      <c r="F183" s="19"/>
      <c r="G183" s="20">
        <v>0</v>
      </c>
      <c r="H183" s="20">
        <v>19.0000</v>
      </c>
      <c r="I183" s="20">
        <f ca="1">((I182 + G183) - H183)</f>
        <v>0</v>
      </c>
      <c r="J183" s="20">
        <v>0</v>
      </c>
      <c r="K183" s="21">
        <v>0</v>
      </c>
      <c r="L183" s="19"/>
    </row>
    <row r="184" ht="10.95" customHeight="true" customFormat="true" s="9">
      <c r="A184" s="18">
        <v>45170</v>
      </c>
      <c r="B184" s="19" t="s">
        <v>91</v>
      </c>
      <c r="C184" s="19" t="s">
        <v>92</v>
      </c>
      <c r="D184" s="19" t="s">
        <v>29</v>
      </c>
      <c r="E184" s="19" t="s">
        <v>32</v>
      </c>
      <c r="F184" s="19"/>
      <c r="G184" s="20">
        <v>0</v>
      </c>
      <c r="H184" s="20">
        <v>10.0000</v>
      </c>
      <c r="I184" s="20">
        <f ca="1">((I183 + G184) - H184)</f>
        <v>0</v>
      </c>
      <c r="J184" s="20">
        <v>0</v>
      </c>
      <c r="K184" s="21">
        <v>0</v>
      </c>
      <c r="L184" s="19"/>
    </row>
    <row r="185" ht="10.95" customHeight="true" customFormat="true" s="9">
      <c r="A185" s="18">
        <v>45170</v>
      </c>
      <c r="B185" s="19" t="s">
        <v>91</v>
      </c>
      <c r="C185" s="19" t="s">
        <v>92</v>
      </c>
      <c r="D185" s="19" t="s">
        <v>29</v>
      </c>
      <c r="E185" s="19" t="s">
        <v>32</v>
      </c>
      <c r="F185" s="19"/>
      <c r="G185" s="20">
        <v>0</v>
      </c>
      <c r="H185" s="20">
        <v>789.0400</v>
      </c>
      <c r="I185" s="20">
        <f ca="1">((I184 + G185) - H185)</f>
        <v>0</v>
      </c>
      <c r="J185" s="20">
        <v>0</v>
      </c>
      <c r="K185" s="21">
        <v>0</v>
      </c>
      <c r="L185" s="19"/>
    </row>
    <row r="186" ht="10.95" customHeight="true" customFormat="true" s="9">
      <c r="A186" s="18">
        <v>45175</v>
      </c>
      <c r="B186" s="19" t="s">
        <v>91</v>
      </c>
      <c r="C186" s="19" t="s">
        <v>92</v>
      </c>
      <c r="D186" s="19" t="s">
        <v>29</v>
      </c>
      <c r="E186" s="19" t="s">
        <v>95</v>
      </c>
      <c r="F186" s="19"/>
      <c r="G186" s="20">
        <v>0</v>
      </c>
      <c r="H186" s="20">
        <v>5252.0000</v>
      </c>
      <c r="I186" s="20">
        <f ca="1">((I185 + G186) - H186)</f>
        <v>0</v>
      </c>
      <c r="J186" s="20">
        <v>0</v>
      </c>
      <c r="K186" s="21">
        <v>0</v>
      </c>
      <c r="L186" s="19"/>
    </row>
    <row r="187" ht="10.95" customHeight="true" customFormat="true" s="9">
      <c r="A187" s="18">
        <v>45177</v>
      </c>
      <c r="B187" s="19" t="s">
        <v>91</v>
      </c>
      <c r="C187" s="19" t="s">
        <v>92</v>
      </c>
      <c r="D187" s="19" t="s">
        <v>29</v>
      </c>
      <c r="E187" s="19" t="s">
        <v>96</v>
      </c>
      <c r="F187" s="19"/>
      <c r="G187" s="20">
        <v>0</v>
      </c>
      <c r="H187" s="20">
        <v>182.0000</v>
      </c>
      <c r="I187" s="20">
        <f ca="1">((I186 + G187) - H187)</f>
        <v>0</v>
      </c>
      <c r="J187" s="20">
        <v>0</v>
      </c>
      <c r="K187" s="21">
        <v>0</v>
      </c>
      <c r="L187" s="19"/>
    </row>
    <row r="188" ht="10.95" customHeight="true" customFormat="true" s="9">
      <c r="A188" s="18">
        <v>45183</v>
      </c>
      <c r="B188" s="19" t="s">
        <v>91</v>
      </c>
      <c r="C188" s="19" t="s">
        <v>92</v>
      </c>
      <c r="D188" s="19" t="s">
        <v>29</v>
      </c>
      <c r="E188" s="19" t="s">
        <v>97</v>
      </c>
      <c r="F188" s="19"/>
      <c r="G188" s="20">
        <v>0</v>
      </c>
      <c r="H188" s="20">
        <v>221.8700</v>
      </c>
      <c r="I188" s="20">
        <f ca="1">((I187 + G188) - H188)</f>
        <v>0</v>
      </c>
      <c r="J188" s="20">
        <v>0</v>
      </c>
      <c r="K188" s="21">
        <v>0</v>
      </c>
      <c r="L188" s="19"/>
    </row>
    <row r="189" ht="10.95" customHeight="true" customFormat="true" s="9">
      <c r="A189" s="18">
        <v>45194</v>
      </c>
      <c r="B189" s="19" t="s">
        <v>91</v>
      </c>
      <c r="C189" s="19" t="s">
        <v>92</v>
      </c>
      <c r="D189" s="19" t="s">
        <v>29</v>
      </c>
      <c r="E189" s="19" t="s">
        <v>49</v>
      </c>
      <c r="F189" s="19"/>
      <c r="G189" s="20">
        <v>0</v>
      </c>
      <c r="H189" s="20">
        <v>20.1800</v>
      </c>
      <c r="I189" s="20">
        <f ca="1">((I188 + G189) - H189)</f>
        <v>0</v>
      </c>
      <c r="J189" s="20">
        <v>0</v>
      </c>
      <c r="K189" s="21">
        <v>0</v>
      </c>
      <c r="L189" s="19"/>
    </row>
    <row r="190" ht="10.95" customHeight="true" customFormat="true" s="9">
      <c r="A190" s="18">
        <v>45197</v>
      </c>
      <c r="B190" s="19" t="s">
        <v>91</v>
      </c>
      <c r="C190" s="19" t="s">
        <v>92</v>
      </c>
      <c r="D190" s="19" t="s">
        <v>29</v>
      </c>
      <c r="E190" s="19" t="s">
        <v>97</v>
      </c>
      <c r="F190" s="19"/>
      <c r="G190" s="20">
        <v>0</v>
      </c>
      <c r="H190" s="20">
        <v>340.4000</v>
      </c>
      <c r="I190" s="20">
        <f ca="1">((I189 + G190) - H190)</f>
        <v>0</v>
      </c>
      <c r="J190" s="20">
        <v>0</v>
      </c>
      <c r="K190" s="21">
        <v>0</v>
      </c>
      <c r="L190" s="19"/>
    </row>
    <row r="191" ht="10.95" customHeight="true" customFormat="true" s="9">
      <c r="A191" s="18">
        <v>45198</v>
      </c>
      <c r="B191" s="19" t="s">
        <v>91</v>
      </c>
      <c r="C191" s="19" t="s">
        <v>92</v>
      </c>
      <c r="D191" s="19" t="s">
        <v>29</v>
      </c>
      <c r="E191" s="19" t="s">
        <v>32</v>
      </c>
      <c r="F191" s="19"/>
      <c r="G191" s="20">
        <v>0</v>
      </c>
      <c r="H191" s="20">
        <v>5707.8100</v>
      </c>
      <c r="I191" s="20">
        <f ca="1">((I190 + G191) - H191)</f>
        <v>0</v>
      </c>
      <c r="J191" s="20">
        <v>0</v>
      </c>
      <c r="K191" s="21">
        <v>0</v>
      </c>
      <c r="L191" s="19"/>
    </row>
    <row r="192" ht="10.95" customHeight="true" customFormat="true" s="9">
      <c r="A192" s="18">
        <v>45201</v>
      </c>
      <c r="B192" s="19" t="s">
        <v>91</v>
      </c>
      <c r="C192" s="19" t="s">
        <v>92</v>
      </c>
      <c r="D192" s="19" t="s">
        <v>29</v>
      </c>
      <c r="E192" s="19" t="s">
        <v>36</v>
      </c>
      <c r="F192" s="19"/>
      <c r="G192" s="20">
        <v>0</v>
      </c>
      <c r="H192" s="20">
        <v>19.0000</v>
      </c>
      <c r="I192" s="20">
        <f ca="1">((I191 + G192) - H192)</f>
        <v>0</v>
      </c>
      <c r="J192" s="20">
        <v>0</v>
      </c>
      <c r="K192" s="21">
        <v>0</v>
      </c>
      <c r="L192" s="19"/>
    </row>
    <row r="193" ht="10.95" customHeight="true" customFormat="true" s="9">
      <c r="A193" s="18">
        <v>45201</v>
      </c>
      <c r="B193" s="19" t="s">
        <v>91</v>
      </c>
      <c r="C193" s="19" t="s">
        <v>92</v>
      </c>
      <c r="D193" s="19" t="s">
        <v>29</v>
      </c>
      <c r="E193" s="19" t="s">
        <v>32</v>
      </c>
      <c r="F193" s="19"/>
      <c r="G193" s="20">
        <v>0</v>
      </c>
      <c r="H193" s="20">
        <v>10.0000</v>
      </c>
      <c r="I193" s="20">
        <f ca="1">((I192 + G193) - H193)</f>
        <v>0</v>
      </c>
      <c r="J193" s="20">
        <v>0</v>
      </c>
      <c r="K193" s="21">
        <v>0</v>
      </c>
      <c r="L193" s="19"/>
    </row>
    <row r="194" ht="10.95" customHeight="true" customFormat="true" s="9">
      <c r="A194" s="18">
        <v>45201</v>
      </c>
      <c r="B194" s="19" t="s">
        <v>91</v>
      </c>
      <c r="C194" s="19" t="s">
        <v>92</v>
      </c>
      <c r="D194" s="19" t="s">
        <v>29</v>
      </c>
      <c r="E194" s="19" t="s">
        <v>32</v>
      </c>
      <c r="F194" s="19"/>
      <c r="G194" s="20">
        <v>0</v>
      </c>
      <c r="H194" s="20">
        <v>815.3400</v>
      </c>
      <c r="I194" s="20">
        <f ca="1">((I193 + G194) - H194)</f>
        <v>0</v>
      </c>
      <c r="J194" s="20">
        <v>0</v>
      </c>
      <c r="K194" s="21">
        <v>0</v>
      </c>
      <c r="L194" s="19"/>
    </row>
    <row r="195" ht="10.95" customHeight="true" customFormat="true" s="9">
      <c r="A195" s="18">
        <v>45203</v>
      </c>
      <c r="B195" s="19" t="s">
        <v>91</v>
      </c>
      <c r="C195" s="19" t="s">
        <v>92</v>
      </c>
      <c r="D195" s="19" t="s">
        <v>29</v>
      </c>
      <c r="E195" s="19" t="s">
        <v>36</v>
      </c>
      <c r="F195" s="19"/>
      <c r="G195" s="20">
        <v>0</v>
      </c>
      <c r="H195" s="20">
        <v>1320.0000</v>
      </c>
      <c r="I195" s="20">
        <f ca="1">((I194 + G195) - H195)</f>
        <v>0</v>
      </c>
      <c r="J195" s="20">
        <v>0</v>
      </c>
      <c r="K195" s="21">
        <v>0</v>
      </c>
      <c r="L195" s="19"/>
    </row>
    <row r="196" ht="10.95" customHeight="true" customFormat="true" s="9">
      <c r="A196" s="18">
        <v>45204</v>
      </c>
      <c r="B196" s="19" t="s">
        <v>91</v>
      </c>
      <c r="C196" s="19" t="s">
        <v>92</v>
      </c>
      <c r="D196" s="19" t="s">
        <v>29</v>
      </c>
      <c r="E196" s="19" t="s">
        <v>65</v>
      </c>
      <c r="F196" s="19"/>
      <c r="G196" s="20">
        <v>0</v>
      </c>
      <c r="H196" s="20">
        <v>2239.7700</v>
      </c>
      <c r="I196" s="20">
        <f ca="1">((I195 + G196) - H196)</f>
        <v>0</v>
      </c>
      <c r="J196" s="20">
        <v>0</v>
      </c>
      <c r="K196" s="21">
        <v>0</v>
      </c>
      <c r="L196" s="19"/>
    </row>
    <row r="197" ht="10.95" customHeight="true" customFormat="true" s="9">
      <c r="A197" s="18">
        <v>45218</v>
      </c>
      <c r="B197" s="19" t="s">
        <v>91</v>
      </c>
      <c r="C197" s="19" t="s">
        <v>92</v>
      </c>
      <c r="D197" s="19" t="s">
        <v>29</v>
      </c>
      <c r="E197" s="19" t="s">
        <v>49</v>
      </c>
      <c r="F197" s="19"/>
      <c r="G197" s="20">
        <v>0</v>
      </c>
      <c r="H197" s="20">
        <v>23.8300</v>
      </c>
      <c r="I197" s="20">
        <f ca="1">((I196 + G197) - H197)</f>
        <v>0</v>
      </c>
      <c r="J197" s="20">
        <v>0</v>
      </c>
      <c r="K197" s="21">
        <v>0</v>
      </c>
      <c r="L197" s="19"/>
    </row>
    <row r="198" ht="10.95" customHeight="true" customFormat="true" s="9">
      <c r="A198" s="18">
        <v>45224</v>
      </c>
      <c r="B198" s="19" t="s">
        <v>91</v>
      </c>
      <c r="C198" s="19" t="s">
        <v>92</v>
      </c>
      <c r="D198" s="19" t="s">
        <v>29</v>
      </c>
      <c r="E198" s="19" t="s">
        <v>36</v>
      </c>
      <c r="F198" s="19"/>
      <c r="G198" s="20">
        <v>0</v>
      </c>
      <c r="H198" s="20">
        <v>330.0000</v>
      </c>
      <c r="I198" s="20">
        <f ca="1">((I197 + G198) - H198)</f>
        <v>0</v>
      </c>
      <c r="J198" s="20">
        <v>0</v>
      </c>
      <c r="K198" s="21">
        <v>0</v>
      </c>
      <c r="L198" s="19"/>
    </row>
    <row r="199" ht="10.95" customHeight="true" customFormat="true" s="9">
      <c r="A199" s="18">
        <v>45230</v>
      </c>
      <c r="B199" s="19" t="s">
        <v>91</v>
      </c>
      <c r="C199" s="19" t="s">
        <v>92</v>
      </c>
      <c r="D199" s="19" t="s">
        <v>29</v>
      </c>
      <c r="E199" s="19" t="s">
        <v>32</v>
      </c>
      <c r="F199" s="19"/>
      <c r="G199" s="20">
        <v>0</v>
      </c>
      <c r="H199" s="20">
        <v>6351.9200</v>
      </c>
      <c r="I199" s="20">
        <f ca="1">((I198 + G199) - H199)</f>
        <v>0</v>
      </c>
      <c r="J199" s="20">
        <v>0</v>
      </c>
      <c r="K199" s="21">
        <v>0</v>
      </c>
      <c r="L199" s="19"/>
    </row>
    <row r="200" ht="10.95" customHeight="true" customFormat="true" s="9">
      <c r="A200" s="18">
        <v>45231</v>
      </c>
      <c r="B200" s="19" t="s">
        <v>91</v>
      </c>
      <c r="C200" s="19" t="s">
        <v>92</v>
      </c>
      <c r="D200" s="19" t="s">
        <v>29</v>
      </c>
      <c r="E200" s="19" t="s">
        <v>36</v>
      </c>
      <c r="F200" s="19"/>
      <c r="G200" s="20">
        <v>0</v>
      </c>
      <c r="H200" s="20">
        <v>19.0000</v>
      </c>
      <c r="I200" s="20">
        <f ca="1">((I199 + G200) - H200)</f>
        <v>0</v>
      </c>
      <c r="J200" s="20">
        <v>0</v>
      </c>
      <c r="K200" s="21">
        <v>0</v>
      </c>
      <c r="L200" s="19"/>
    </row>
    <row r="201" ht="10.95" customHeight="true" customFormat="true" s="9">
      <c r="A201" s="18">
        <v>45231</v>
      </c>
      <c r="B201" s="19" t="s">
        <v>91</v>
      </c>
      <c r="C201" s="19" t="s">
        <v>92</v>
      </c>
      <c r="D201" s="19" t="s">
        <v>29</v>
      </c>
      <c r="E201" s="19" t="s">
        <v>32</v>
      </c>
      <c r="F201" s="19"/>
      <c r="G201" s="20">
        <v>0</v>
      </c>
      <c r="H201" s="20">
        <v>10.0000</v>
      </c>
      <c r="I201" s="20">
        <f ca="1">((I200 + G201) - H201)</f>
        <v>0</v>
      </c>
      <c r="J201" s="20">
        <v>0</v>
      </c>
      <c r="K201" s="21">
        <v>0</v>
      </c>
      <c r="L201" s="19"/>
    </row>
    <row r="202" ht="10.95" customHeight="true" customFormat="true" s="9">
      <c r="A202" s="18">
        <v>45231</v>
      </c>
      <c r="B202" s="19" t="s">
        <v>91</v>
      </c>
      <c r="C202" s="19" t="s">
        <v>92</v>
      </c>
      <c r="D202" s="19" t="s">
        <v>29</v>
      </c>
      <c r="E202" s="19" t="s">
        <v>32</v>
      </c>
      <c r="F202" s="19"/>
      <c r="G202" s="20">
        <v>0</v>
      </c>
      <c r="H202" s="20">
        <v>789.0400</v>
      </c>
      <c r="I202" s="20">
        <f ca="1">((I201 + G202) - H202)</f>
        <v>0</v>
      </c>
      <c r="J202" s="20">
        <v>0</v>
      </c>
      <c r="K202" s="21">
        <v>0</v>
      </c>
      <c r="L202" s="19"/>
    </row>
    <row r="203" ht="10.95" customHeight="true" customFormat="true" s="9">
      <c r="A203" s="18">
        <v>45232</v>
      </c>
      <c r="B203" s="19" t="s">
        <v>91</v>
      </c>
      <c r="C203" s="19" t="s">
        <v>92</v>
      </c>
      <c r="D203" s="19" t="s">
        <v>98</v>
      </c>
      <c r="E203" s="19" t="s">
        <v>96</v>
      </c>
      <c r="F203" s="19"/>
      <c r="G203" s="20">
        <v>756.0000</v>
      </c>
      <c r="H203" s="20">
        <v>0</v>
      </c>
      <c r="I203" s="20">
        <f ca="1">((I202 + G203) - H203)</f>
        <v>0</v>
      </c>
      <c r="J203" s="20">
        <v>0</v>
      </c>
      <c r="K203" s="21">
        <v>0</v>
      </c>
      <c r="L203" s="19"/>
    </row>
    <row r="204" ht="10.95" customHeight="true" customFormat="true" s="9">
      <c r="A204" s="18">
        <v>45238</v>
      </c>
      <c r="B204" s="19" t="s">
        <v>91</v>
      </c>
      <c r="C204" s="19" t="s">
        <v>92</v>
      </c>
      <c r="D204" s="19" t="s">
        <v>29</v>
      </c>
      <c r="E204" s="19" t="s">
        <v>50</v>
      </c>
      <c r="F204" s="19"/>
      <c r="G204" s="20">
        <v>0</v>
      </c>
      <c r="H204" s="20">
        <v>485.7100</v>
      </c>
      <c r="I204" s="20">
        <f ca="1">((I203 + G204) - H204)</f>
        <v>0</v>
      </c>
      <c r="J204" s="20">
        <v>0</v>
      </c>
      <c r="K204" s="21">
        <v>0</v>
      </c>
      <c r="L204" s="19"/>
    </row>
    <row r="205" ht="10.95" customHeight="true" customFormat="true" s="9">
      <c r="A205" s="18">
        <v>45246</v>
      </c>
      <c r="B205" s="19" t="s">
        <v>91</v>
      </c>
      <c r="C205" s="19" t="s">
        <v>92</v>
      </c>
      <c r="D205" s="19" t="s">
        <v>29</v>
      </c>
      <c r="E205" s="19" t="s">
        <v>49</v>
      </c>
      <c r="F205" s="19"/>
      <c r="G205" s="20">
        <v>0</v>
      </c>
      <c r="H205" s="20">
        <v>19.7100</v>
      </c>
      <c r="I205" s="20">
        <f ca="1">((I204 + G205) - H205)</f>
        <v>0</v>
      </c>
      <c r="J205" s="20">
        <v>0</v>
      </c>
      <c r="K205" s="21">
        <v>0</v>
      </c>
      <c r="L205" s="19"/>
    </row>
    <row r="206" ht="10.95" customHeight="true" customFormat="true" s="9">
      <c r="A206" s="18">
        <v>45260</v>
      </c>
      <c r="B206" s="19" t="s">
        <v>91</v>
      </c>
      <c r="C206" s="19" t="s">
        <v>92</v>
      </c>
      <c r="D206" s="19" t="s">
        <v>29</v>
      </c>
      <c r="E206" s="19" t="s">
        <v>32</v>
      </c>
      <c r="F206" s="19"/>
      <c r="G206" s="20">
        <v>0</v>
      </c>
      <c r="H206" s="20">
        <v>6142.9800</v>
      </c>
      <c r="I206" s="20">
        <f ca="1">((I205 + G206) - H206)</f>
        <v>0</v>
      </c>
      <c r="J206" s="20">
        <v>0</v>
      </c>
      <c r="K206" s="21">
        <v>0</v>
      </c>
      <c r="L206" s="19"/>
    </row>
    <row r="207" ht="10.95" customHeight="true" customFormat="true" s="9">
      <c r="A207" s="18">
        <v>45261</v>
      </c>
      <c r="B207" s="19" t="s">
        <v>91</v>
      </c>
      <c r="C207" s="19" t="s">
        <v>92</v>
      </c>
      <c r="D207" s="19" t="s">
        <v>29</v>
      </c>
      <c r="E207" s="19" t="s">
        <v>36</v>
      </c>
      <c r="F207" s="19"/>
      <c r="G207" s="20">
        <v>0</v>
      </c>
      <c r="H207" s="20">
        <v>19.0000</v>
      </c>
      <c r="I207" s="20">
        <f ca="1">((I206 + G207) - H207)</f>
        <v>0</v>
      </c>
      <c r="J207" s="20">
        <v>0</v>
      </c>
      <c r="K207" s="21">
        <v>0</v>
      </c>
      <c r="L207" s="19"/>
    </row>
    <row r="208" ht="10.95" customHeight="true" customFormat="true" s="9">
      <c r="A208" s="18">
        <v>45261</v>
      </c>
      <c r="B208" s="19" t="s">
        <v>91</v>
      </c>
      <c r="C208" s="19" t="s">
        <v>92</v>
      </c>
      <c r="D208" s="19" t="s">
        <v>29</v>
      </c>
      <c r="E208" s="19" t="s">
        <v>32</v>
      </c>
      <c r="F208" s="19"/>
      <c r="G208" s="20">
        <v>0</v>
      </c>
      <c r="H208" s="20">
        <v>10.0000</v>
      </c>
      <c r="I208" s="20">
        <f ca="1">((I207 + G208) - H208)</f>
        <v>0</v>
      </c>
      <c r="J208" s="20">
        <v>0</v>
      </c>
      <c r="K208" s="21">
        <v>0</v>
      </c>
      <c r="L208" s="19"/>
    </row>
    <row r="209" ht="10.95" customHeight="true" customFormat="true" s="9">
      <c r="A209" s="18">
        <v>45261</v>
      </c>
      <c r="B209" s="19" t="s">
        <v>91</v>
      </c>
      <c r="C209" s="19" t="s">
        <v>92</v>
      </c>
      <c r="D209" s="19" t="s">
        <v>29</v>
      </c>
      <c r="E209" s="19" t="s">
        <v>32</v>
      </c>
      <c r="F209" s="19"/>
      <c r="G209" s="20">
        <v>0</v>
      </c>
      <c r="H209" s="20">
        <v>815.3400</v>
      </c>
      <c r="I209" s="20">
        <f ca="1">((I208 + G209) - H209)</f>
        <v>0</v>
      </c>
      <c r="J209" s="20">
        <v>0</v>
      </c>
      <c r="K209" s="21">
        <v>0</v>
      </c>
      <c r="L209" s="19"/>
    </row>
    <row r="210" ht="10.95" customHeight="true" customFormat="true" s="9">
      <c r="A210" s="18">
        <v>45264</v>
      </c>
      <c r="B210" s="19" t="s">
        <v>91</v>
      </c>
      <c r="C210" s="19" t="s">
        <v>92</v>
      </c>
      <c r="D210" s="19" t="s">
        <v>29</v>
      </c>
      <c r="E210" s="19" t="s">
        <v>94</v>
      </c>
      <c r="F210" s="19"/>
      <c r="G210" s="20">
        <v>0</v>
      </c>
      <c r="H210" s="20">
        <v>5000.0000</v>
      </c>
      <c r="I210" s="20">
        <f ca="1">((I209 + G210) - H210)</f>
        <v>0</v>
      </c>
      <c r="J210" s="20">
        <v>0</v>
      </c>
      <c r="K210" s="21">
        <v>0</v>
      </c>
      <c r="L210" s="19"/>
    </row>
    <row r="211" ht="10.95" customHeight="true" customFormat="true" s="9">
      <c r="A211" s="18">
        <v>45275</v>
      </c>
      <c r="B211" s="19" t="s">
        <v>91</v>
      </c>
      <c r="C211" s="19" t="s">
        <v>92</v>
      </c>
      <c r="D211" s="19" t="s">
        <v>29</v>
      </c>
      <c r="E211" s="19" t="s">
        <v>66</v>
      </c>
      <c r="F211" s="19"/>
      <c r="G211" s="20">
        <v>0</v>
      </c>
      <c r="H211" s="20">
        <v>1471.0500</v>
      </c>
      <c r="I211" s="20">
        <f ca="1">((I210 + G211) - H211)</f>
        <v>0</v>
      </c>
      <c r="J211" s="20">
        <v>0</v>
      </c>
      <c r="K211" s="21">
        <v>0</v>
      </c>
      <c r="L211" s="19"/>
    </row>
    <row r="212" ht="10.95" customHeight="true" customFormat="true" s="9">
      <c r="A212" s="18">
        <v>45280</v>
      </c>
      <c r="B212" s="19" t="s">
        <v>91</v>
      </c>
      <c r="C212" s="19" t="s">
        <v>92</v>
      </c>
      <c r="D212" s="19" t="s">
        <v>29</v>
      </c>
      <c r="E212" s="19" t="s">
        <v>49</v>
      </c>
      <c r="F212" s="19"/>
      <c r="G212" s="20">
        <v>0</v>
      </c>
      <c r="H212" s="20">
        <v>37.3000</v>
      </c>
      <c r="I212" s="20">
        <f ca="1">((I211 + G212) - H212)</f>
        <v>0</v>
      </c>
      <c r="J212" s="20">
        <v>0</v>
      </c>
      <c r="K212" s="21">
        <v>0</v>
      </c>
      <c r="L212" s="19"/>
    </row>
    <row r="213" ht="10.95" customHeight="true" customFormat="true" s="9">
      <c r="A213" s="18">
        <v>45289</v>
      </c>
      <c r="B213" s="19" t="s">
        <v>91</v>
      </c>
      <c r="C213" s="19" t="s">
        <v>92</v>
      </c>
      <c r="D213" s="19" t="s">
        <v>29</v>
      </c>
      <c r="E213" s="19" t="s">
        <v>32</v>
      </c>
      <c r="F213" s="19"/>
      <c r="G213" s="20">
        <v>0</v>
      </c>
      <c r="H213" s="20">
        <v>6101.8300</v>
      </c>
      <c r="I213" s="20">
        <f ca="1">((I212 + G213) - H213)</f>
        <v>0</v>
      </c>
      <c r="J213" s="20">
        <v>0</v>
      </c>
      <c r="K213" s="21">
        <v>0</v>
      </c>
      <c r="L213" s="19"/>
    </row>
    <row r="214" ht="10.95" customHeight="true" customFormat="true" s="9">
      <c r="A214" s="18">
        <v>45293</v>
      </c>
      <c r="B214" s="19" t="s">
        <v>91</v>
      </c>
      <c r="C214" s="19" t="s">
        <v>92</v>
      </c>
      <c r="D214" s="19" t="s">
        <v>29</v>
      </c>
      <c r="E214" s="19" t="s">
        <v>36</v>
      </c>
      <c r="F214" s="19"/>
      <c r="G214" s="20">
        <v>0</v>
      </c>
      <c r="H214" s="20">
        <v>19.0000</v>
      </c>
      <c r="I214" s="20">
        <f ca="1">((I213 + G214) - H214)</f>
        <v>0</v>
      </c>
      <c r="J214" s="20">
        <v>0</v>
      </c>
      <c r="K214" s="21">
        <v>0</v>
      </c>
      <c r="L214" s="19"/>
    </row>
    <row r="215" ht="10.95" customHeight="true" customFormat="true" s="9">
      <c r="A215" s="18">
        <v>45293</v>
      </c>
      <c r="B215" s="19" t="s">
        <v>91</v>
      </c>
      <c r="C215" s="19" t="s">
        <v>92</v>
      </c>
      <c r="D215" s="19" t="s">
        <v>29</v>
      </c>
      <c r="E215" s="19" t="s">
        <v>32</v>
      </c>
      <c r="F215" s="19"/>
      <c r="G215" s="20">
        <v>0</v>
      </c>
      <c r="H215" s="20">
        <v>10.0000</v>
      </c>
      <c r="I215" s="20">
        <f ca="1">((I214 + G215) - H215)</f>
        <v>0</v>
      </c>
      <c r="J215" s="20">
        <v>0</v>
      </c>
      <c r="K215" s="21">
        <v>0</v>
      </c>
      <c r="L215" s="19"/>
    </row>
    <row r="216" ht="10.95" customHeight="true" customFormat="true" s="9">
      <c r="A216" s="18">
        <v>45293</v>
      </c>
      <c r="B216" s="19" t="s">
        <v>91</v>
      </c>
      <c r="C216" s="19" t="s">
        <v>92</v>
      </c>
      <c r="D216" s="19" t="s">
        <v>29</v>
      </c>
      <c r="E216" s="19" t="s">
        <v>32</v>
      </c>
      <c r="F216" s="19"/>
      <c r="G216" s="20">
        <v>0</v>
      </c>
      <c r="H216" s="20">
        <v>813.1100</v>
      </c>
      <c r="I216" s="20">
        <f ca="1">((I215 + G216) - H216)</f>
        <v>0</v>
      </c>
      <c r="J216" s="20">
        <v>0</v>
      </c>
      <c r="K216" s="21">
        <v>0</v>
      </c>
      <c r="L216" s="19"/>
    </row>
    <row r="217" ht="10.95" customHeight="true" customFormat="true" s="9">
      <c r="A217" s="18">
        <v>45310</v>
      </c>
      <c r="B217" s="19" t="s">
        <v>91</v>
      </c>
      <c r="C217" s="19" t="s">
        <v>92</v>
      </c>
      <c r="D217" s="19" t="s">
        <v>29</v>
      </c>
      <c r="E217" s="19" t="s">
        <v>49</v>
      </c>
      <c r="F217" s="19"/>
      <c r="G217" s="20">
        <v>0</v>
      </c>
      <c r="H217" s="20">
        <v>57.1900</v>
      </c>
      <c r="I217" s="20">
        <f ca="1">((I216 + G217) - H217)</f>
        <v>0</v>
      </c>
      <c r="J217" s="20">
        <v>0</v>
      </c>
      <c r="K217" s="21">
        <v>0</v>
      </c>
      <c r="L217" s="19"/>
    </row>
    <row r="218" ht="10.95" customHeight="true" customFormat="true" s="9">
      <c r="A218" s="18">
        <v>45322</v>
      </c>
      <c r="B218" s="19" t="s">
        <v>91</v>
      </c>
      <c r="C218" s="19" t="s">
        <v>92</v>
      </c>
      <c r="D218" s="19" t="s">
        <v>29</v>
      </c>
      <c r="E218" s="19" t="s">
        <v>32</v>
      </c>
      <c r="F218" s="19"/>
      <c r="G218" s="20">
        <v>0</v>
      </c>
      <c r="H218" s="20">
        <v>6999.3900</v>
      </c>
      <c r="I218" s="20">
        <f ca="1">((I217 + G218) - H218)</f>
        <v>0</v>
      </c>
      <c r="J218" s="20">
        <v>0</v>
      </c>
      <c r="K218" s="21">
        <v>0</v>
      </c>
      <c r="L218" s="19"/>
    </row>
    <row r="219" ht="10.95" customHeight="true" customFormat="true" s="9">
      <c r="A219" s="18">
        <v>45323</v>
      </c>
      <c r="B219" s="19" t="s">
        <v>91</v>
      </c>
      <c r="C219" s="19" t="s">
        <v>92</v>
      </c>
      <c r="D219" s="19" t="s">
        <v>29</v>
      </c>
      <c r="E219" s="19" t="s">
        <v>36</v>
      </c>
      <c r="F219" s="19"/>
      <c r="G219" s="20">
        <v>0</v>
      </c>
      <c r="H219" s="20">
        <v>19.0000</v>
      </c>
      <c r="I219" s="20">
        <f ca="1">((I218 + G219) - H219)</f>
        <v>0</v>
      </c>
      <c r="J219" s="20">
        <v>0</v>
      </c>
      <c r="K219" s="21">
        <v>0</v>
      </c>
      <c r="L219" s="19"/>
    </row>
    <row r="220" ht="10.95" customHeight="true" customFormat="true" s="9">
      <c r="A220" s="18">
        <v>45323</v>
      </c>
      <c r="B220" s="19" t="s">
        <v>91</v>
      </c>
      <c r="C220" s="19" t="s">
        <v>92</v>
      </c>
      <c r="D220" s="19" t="s">
        <v>29</v>
      </c>
      <c r="E220" s="19" t="s">
        <v>32</v>
      </c>
      <c r="F220" s="19"/>
      <c r="G220" s="20">
        <v>0</v>
      </c>
      <c r="H220" s="20">
        <v>10.0000</v>
      </c>
      <c r="I220" s="20">
        <f ca="1">((I219 + G220) - H220)</f>
        <v>0</v>
      </c>
      <c r="J220" s="20">
        <v>0</v>
      </c>
      <c r="K220" s="21">
        <v>0</v>
      </c>
      <c r="L220" s="19"/>
    </row>
    <row r="221" ht="10.95" customHeight="true" customFormat="true" s="9">
      <c r="A221" s="18">
        <v>45323</v>
      </c>
      <c r="B221" s="19" t="s">
        <v>91</v>
      </c>
      <c r="C221" s="19" t="s">
        <v>92</v>
      </c>
      <c r="D221" s="19" t="s">
        <v>29</v>
      </c>
      <c r="E221" s="19" t="s">
        <v>32</v>
      </c>
      <c r="F221" s="19"/>
      <c r="G221" s="20">
        <v>0</v>
      </c>
      <c r="H221" s="20">
        <v>760.6500</v>
      </c>
      <c r="I221" s="20">
        <f ca="1">((I220 + G221) - H221)</f>
        <v>0</v>
      </c>
      <c r="J221" s="20">
        <v>0</v>
      </c>
      <c r="K221" s="21">
        <v>0</v>
      </c>
      <c r="L221" s="19"/>
    </row>
    <row r="222" ht="10.95" customHeight="true" customFormat="true" s="9">
      <c r="A222" s="18">
        <v>45342</v>
      </c>
      <c r="B222" s="19" t="s">
        <v>91</v>
      </c>
      <c r="C222" s="19" t="s">
        <v>92</v>
      </c>
      <c r="D222" s="19" t="s">
        <v>29</v>
      </c>
      <c r="E222" s="19" t="s">
        <v>36</v>
      </c>
      <c r="F222" s="19"/>
      <c r="G222" s="20">
        <v>0</v>
      </c>
      <c r="H222" s="20">
        <v>110.0000</v>
      </c>
      <c r="I222" s="20">
        <f ca="1">((I221 + G222) - H222)</f>
        <v>0</v>
      </c>
      <c r="J222" s="20">
        <v>0</v>
      </c>
      <c r="K222" s="21">
        <v>0</v>
      </c>
      <c r="L222" s="19"/>
    </row>
    <row r="223" ht="10.95" customHeight="true" customFormat="true" s="9">
      <c r="A223" s="18">
        <v>45345</v>
      </c>
      <c r="B223" s="19" t="s">
        <v>91</v>
      </c>
      <c r="C223" s="19" t="s">
        <v>92</v>
      </c>
      <c r="D223" s="19" t="s">
        <v>29</v>
      </c>
      <c r="E223" s="19" t="s">
        <v>49</v>
      </c>
      <c r="F223" s="19"/>
      <c r="G223" s="20">
        <v>0</v>
      </c>
      <c r="H223" s="20">
        <v>44.1000</v>
      </c>
      <c r="I223" s="20">
        <f ca="1">((I222 + G223) - H223)</f>
        <v>0</v>
      </c>
      <c r="J223" s="20">
        <v>0</v>
      </c>
      <c r="K223" s="21">
        <v>0</v>
      </c>
      <c r="L223" s="19"/>
    </row>
    <row r="224" ht="10.95" customHeight="true" customFormat="true" s="9">
      <c r="A224" s="18">
        <v>45351</v>
      </c>
      <c r="B224" s="19" t="s">
        <v>91</v>
      </c>
      <c r="C224" s="19" t="s">
        <v>92</v>
      </c>
      <c r="D224" s="19" t="s">
        <v>29</v>
      </c>
      <c r="E224" s="19" t="s">
        <v>32</v>
      </c>
      <c r="F224" s="19"/>
      <c r="G224" s="20">
        <v>0</v>
      </c>
      <c r="H224" s="20">
        <v>6183.4500</v>
      </c>
      <c r="I224" s="20">
        <f ca="1">((I223 + G224) - H224)</f>
        <v>0</v>
      </c>
      <c r="J224" s="20">
        <v>0</v>
      </c>
      <c r="K224" s="21">
        <v>0</v>
      </c>
      <c r="L224" s="19"/>
    </row>
    <row r="225" ht="10.95" customHeight="true" customFormat="true" s="9">
      <c r="A225" s="18">
        <v>45351</v>
      </c>
      <c r="B225" s="19" t="s">
        <v>91</v>
      </c>
      <c r="C225" s="19" t="s">
        <v>92</v>
      </c>
      <c r="D225" s="19" t="s">
        <v>98</v>
      </c>
      <c r="E225" s="19" t="s">
        <v>96</v>
      </c>
      <c r="F225" s="19"/>
      <c r="G225" s="20">
        <v>206.0000</v>
      </c>
      <c r="H225" s="20">
        <v>0</v>
      </c>
      <c r="I225" s="20">
        <f ca="1">((I224 + G225) - H225)</f>
        <v>0</v>
      </c>
      <c r="J225" s="20">
        <v>0</v>
      </c>
      <c r="K225" s="21">
        <v>0</v>
      </c>
      <c r="L225" s="19"/>
    </row>
    <row r="226" ht="10.95" customHeight="true" customFormat="true" s="9">
      <c r="A226" s="18">
        <v>45352</v>
      </c>
      <c r="B226" s="19" t="s">
        <v>91</v>
      </c>
      <c r="C226" s="19" t="s">
        <v>92</v>
      </c>
      <c r="D226" s="19" t="s">
        <v>29</v>
      </c>
      <c r="E226" s="19" t="s">
        <v>36</v>
      </c>
      <c r="F226" s="19"/>
      <c r="G226" s="20">
        <v>0</v>
      </c>
      <c r="H226" s="20">
        <v>19.0000</v>
      </c>
      <c r="I226" s="20">
        <f ca="1">((I225 + G226) - H226)</f>
        <v>0</v>
      </c>
      <c r="J226" s="20">
        <v>0</v>
      </c>
      <c r="K226" s="21">
        <v>0</v>
      </c>
      <c r="L226" s="19"/>
    </row>
    <row r="227" ht="10.95" customHeight="true" customFormat="true" s="9">
      <c r="A227" s="18">
        <v>45352</v>
      </c>
      <c r="B227" s="19" t="s">
        <v>91</v>
      </c>
      <c r="C227" s="19" t="s">
        <v>92</v>
      </c>
      <c r="D227" s="19" t="s">
        <v>29</v>
      </c>
      <c r="E227" s="19" t="s">
        <v>32</v>
      </c>
      <c r="F227" s="19"/>
      <c r="G227" s="20">
        <v>0</v>
      </c>
      <c r="H227" s="20">
        <v>10.0000</v>
      </c>
      <c r="I227" s="20">
        <f ca="1">((I226 + G227) - H227)</f>
        <v>0</v>
      </c>
      <c r="J227" s="20">
        <v>0</v>
      </c>
      <c r="K227" s="21">
        <v>0</v>
      </c>
      <c r="L227" s="19"/>
    </row>
    <row r="228" ht="10.95" customHeight="true" customFormat="true" s="9">
      <c r="A228" s="18">
        <v>45352</v>
      </c>
      <c r="B228" s="19" t="s">
        <v>91</v>
      </c>
      <c r="C228" s="19" t="s">
        <v>92</v>
      </c>
      <c r="D228" s="19" t="s">
        <v>29</v>
      </c>
      <c r="E228" s="19" t="s">
        <v>32</v>
      </c>
      <c r="F228" s="19"/>
      <c r="G228" s="20">
        <v>0</v>
      </c>
      <c r="H228" s="20">
        <v>813.1100</v>
      </c>
      <c r="I228" s="20">
        <f ca="1">((I227 + G228) - H228)</f>
        <v>0</v>
      </c>
      <c r="J228" s="20">
        <v>0</v>
      </c>
      <c r="K228" s="21">
        <v>0</v>
      </c>
      <c r="L228" s="19"/>
    </row>
    <row r="229" ht="10.95" customHeight="true" customFormat="true" s="9">
      <c r="A229" s="18">
        <v>45355</v>
      </c>
      <c r="B229" s="19" t="s">
        <v>91</v>
      </c>
      <c r="C229" s="19" t="s">
        <v>92</v>
      </c>
      <c r="D229" s="19" t="s">
        <v>29</v>
      </c>
      <c r="E229" s="19" t="s">
        <v>66</v>
      </c>
      <c r="F229" s="19"/>
      <c r="G229" s="20">
        <v>0</v>
      </c>
      <c r="H229" s="20">
        <v>2814.0600</v>
      </c>
      <c r="I229" s="20">
        <f ca="1">((I228 + G229) - H229)</f>
        <v>0</v>
      </c>
      <c r="J229" s="20">
        <v>0</v>
      </c>
      <c r="K229" s="21">
        <v>0</v>
      </c>
      <c r="L229" s="19"/>
    </row>
    <row r="230" ht="10.95" customHeight="true" customFormat="true" s="9">
      <c r="A230" s="18">
        <v>45376</v>
      </c>
      <c r="B230" s="19" t="s">
        <v>91</v>
      </c>
      <c r="C230" s="19" t="s">
        <v>92</v>
      </c>
      <c r="D230" s="19" t="s">
        <v>29</v>
      </c>
      <c r="E230" s="19" t="s">
        <v>49</v>
      </c>
      <c r="F230" s="19"/>
      <c r="G230" s="20">
        <v>0</v>
      </c>
      <c r="H230" s="20">
        <v>60.3200</v>
      </c>
      <c r="I230" s="20">
        <f ca="1">((I229 + G230) - H230)</f>
        <v>0</v>
      </c>
      <c r="J230" s="20">
        <v>0</v>
      </c>
      <c r="K230" s="21">
        <v>0</v>
      </c>
      <c r="L230" s="19"/>
    </row>
    <row r="231" ht="10.95" customHeight="true" customFormat="true" s="9">
      <c r="A231" s="18">
        <v>45379</v>
      </c>
      <c r="B231" s="19" t="s">
        <v>91</v>
      </c>
      <c r="C231" s="19" t="s">
        <v>92</v>
      </c>
      <c r="D231" s="19" t="s">
        <v>29</v>
      </c>
      <c r="E231" s="19" t="s">
        <v>32</v>
      </c>
      <c r="F231" s="19"/>
      <c r="G231" s="20">
        <v>0</v>
      </c>
      <c r="H231" s="20">
        <v>6006.2000</v>
      </c>
      <c r="I231" s="20">
        <f ca="1">((I230 + G231) - H231)</f>
        <v>0</v>
      </c>
      <c r="J231" s="20">
        <v>0</v>
      </c>
      <c r="K231" s="21">
        <v>0</v>
      </c>
      <c r="L231" s="19"/>
    </row>
    <row r="232" ht="10.95" customHeight="true" customFormat="true" s="9">
      <c r="A232" s="18">
        <v>45384</v>
      </c>
      <c r="B232" s="19" t="s">
        <v>91</v>
      </c>
      <c r="C232" s="19" t="s">
        <v>92</v>
      </c>
      <c r="D232" s="19" t="s">
        <v>29</v>
      </c>
      <c r="E232" s="19" t="s">
        <v>32</v>
      </c>
      <c r="F232" s="19"/>
      <c r="G232" s="20">
        <v>0</v>
      </c>
      <c r="H232" s="20">
        <v>10.0000</v>
      </c>
      <c r="I232" s="20">
        <f ca="1">((I231 + G232) - H232)</f>
        <v>0</v>
      </c>
      <c r="J232" s="20">
        <v>0</v>
      </c>
      <c r="K232" s="21">
        <v>0</v>
      </c>
      <c r="L232" s="19"/>
    </row>
    <row r="233" ht="10.95" customHeight="true" customFormat="true" s="9">
      <c r="A233" s="18">
        <v>45384</v>
      </c>
      <c r="B233" s="19" t="s">
        <v>91</v>
      </c>
      <c r="C233" s="19" t="s">
        <v>92</v>
      </c>
      <c r="D233" s="19" t="s">
        <v>29</v>
      </c>
      <c r="E233" s="19" t="s">
        <v>32</v>
      </c>
      <c r="F233" s="19"/>
      <c r="G233" s="20">
        <v>0</v>
      </c>
      <c r="H233" s="20">
        <v>786.8800</v>
      </c>
      <c r="I233" s="20">
        <f ca="1">((I232 + G233) - H233)</f>
        <v>0</v>
      </c>
      <c r="J233" s="20">
        <v>0</v>
      </c>
      <c r="K233" s="21">
        <v>0</v>
      </c>
      <c r="L233" s="19"/>
    </row>
    <row r="234" ht="10.95" customHeight="true" customFormat="true" s="9">
      <c r="A234" s="18">
        <v>45384</v>
      </c>
      <c r="B234" s="19" t="s">
        <v>91</v>
      </c>
      <c r="C234" s="19" t="s">
        <v>92</v>
      </c>
      <c r="D234" s="19" t="s">
        <v>29</v>
      </c>
      <c r="E234" s="19" t="s">
        <v>81</v>
      </c>
      <c r="F234" s="19"/>
      <c r="G234" s="20">
        <v>0</v>
      </c>
      <c r="H234" s="20">
        <v>4028.4100</v>
      </c>
      <c r="I234" s="20">
        <f ca="1">((I233 + G234) - H234)</f>
        <v>0</v>
      </c>
      <c r="J234" s="20">
        <v>0</v>
      </c>
      <c r="K234" s="21">
        <v>0</v>
      </c>
      <c r="L234" s="19"/>
    </row>
    <row r="235" ht="10.95" customHeight="true" customFormat="true" s="9">
      <c r="A235" s="18">
        <v>45384</v>
      </c>
      <c r="B235" s="19" t="s">
        <v>91</v>
      </c>
      <c r="C235" s="19" t="s">
        <v>92</v>
      </c>
      <c r="D235" s="19" t="s">
        <v>29</v>
      </c>
      <c r="E235" s="19" t="s">
        <v>36</v>
      </c>
      <c r="F235" s="19"/>
      <c r="G235" s="20">
        <v>0</v>
      </c>
      <c r="H235" s="20">
        <v>19.0000</v>
      </c>
      <c r="I235" s="20">
        <f ca="1">((I234 + G235) - H235)</f>
        <v>0</v>
      </c>
      <c r="J235" s="20">
        <v>0</v>
      </c>
      <c r="K235" s="21">
        <v>0</v>
      </c>
      <c r="L235" s="19"/>
    </row>
    <row r="236" ht="10.95" customHeight="true" customFormat="true" s="9">
      <c r="A236" s="18">
        <v>45405</v>
      </c>
      <c r="B236" s="19" t="s">
        <v>91</v>
      </c>
      <c r="C236" s="19" t="s">
        <v>92</v>
      </c>
      <c r="D236" s="19" t="s">
        <v>29</v>
      </c>
      <c r="E236" s="19" t="s">
        <v>49</v>
      </c>
      <c r="F236" s="19"/>
      <c r="G236" s="20">
        <v>0</v>
      </c>
      <c r="H236" s="20">
        <v>49.0800</v>
      </c>
      <c r="I236" s="20">
        <f ca="1">((I235 + G236) - H236)</f>
        <v>0</v>
      </c>
      <c r="J236" s="20">
        <v>0</v>
      </c>
      <c r="K236" s="21">
        <v>0</v>
      </c>
      <c r="L236" s="19"/>
    </row>
    <row r="237" ht="10.95" customHeight="true" customFormat="true" s="9">
      <c r="A237" s="18">
        <v>45411</v>
      </c>
      <c r="B237" s="19" t="s">
        <v>91</v>
      </c>
      <c r="C237" s="19" t="s">
        <v>92</v>
      </c>
      <c r="D237" s="19" t="s">
        <v>98</v>
      </c>
      <c r="E237" s="19" t="s">
        <v>99</v>
      </c>
      <c r="F237" s="19"/>
      <c r="G237" s="20">
        <v>200000.0000</v>
      </c>
      <c r="H237" s="20">
        <v>0</v>
      </c>
      <c r="I237" s="20">
        <f ca="1">((I236 + G237) - H237)</f>
        <v>0</v>
      </c>
      <c r="J237" s="20">
        <v>0</v>
      </c>
      <c r="K237" s="21">
        <v>0</v>
      </c>
      <c r="L237" s="19"/>
    </row>
    <row r="238" ht="10.95" customHeight="true" customFormat="true" s="9">
      <c r="A238" s="18">
        <v>45412</v>
      </c>
      <c r="B238" s="19" t="s">
        <v>91</v>
      </c>
      <c r="C238" s="19" t="s">
        <v>92</v>
      </c>
      <c r="D238" s="19" t="s">
        <v>29</v>
      </c>
      <c r="E238" s="19" t="s">
        <v>32</v>
      </c>
      <c r="F238" s="19"/>
      <c r="G238" s="20">
        <v>0</v>
      </c>
      <c r="H238" s="20">
        <v>7101.9100</v>
      </c>
      <c r="I238" s="20">
        <f ca="1">((I237 + G238) - H238)</f>
        <v>0</v>
      </c>
      <c r="J238" s="20">
        <v>0</v>
      </c>
      <c r="K238" s="21">
        <v>0</v>
      </c>
      <c r="L238" s="19"/>
    </row>
    <row r="239" ht="10.95" customHeight="true" customFormat="true" s="9">
      <c r="A239" s="18">
        <v>45413</v>
      </c>
      <c r="B239" s="19" t="s">
        <v>91</v>
      </c>
      <c r="C239" s="19" t="s">
        <v>92</v>
      </c>
      <c r="D239" s="19" t="s">
        <v>29</v>
      </c>
      <c r="E239" s="19" t="s">
        <v>36</v>
      </c>
      <c r="F239" s="19"/>
      <c r="G239" s="20">
        <v>0</v>
      </c>
      <c r="H239" s="20">
        <v>19.0000</v>
      </c>
      <c r="I239" s="20">
        <f ca="1">((I238 + G239) - H239)</f>
        <v>0</v>
      </c>
      <c r="J239" s="20">
        <v>0</v>
      </c>
      <c r="K239" s="21">
        <v>0</v>
      </c>
      <c r="L239" s="19"/>
    </row>
    <row r="240" ht="10.95" customHeight="true" customFormat="true" s="9">
      <c r="A240" s="18">
        <v>45413</v>
      </c>
      <c r="B240" s="19" t="s">
        <v>91</v>
      </c>
      <c r="C240" s="19" t="s">
        <v>92</v>
      </c>
      <c r="D240" s="19" t="s">
        <v>29</v>
      </c>
      <c r="E240" s="19" t="s">
        <v>32</v>
      </c>
      <c r="F240" s="19"/>
      <c r="G240" s="20">
        <v>0</v>
      </c>
      <c r="H240" s="20">
        <v>10.0000</v>
      </c>
      <c r="I240" s="20">
        <f ca="1">((I239 + G240) - H240)</f>
        <v>0</v>
      </c>
      <c r="J240" s="20">
        <v>0</v>
      </c>
      <c r="K240" s="21">
        <v>0</v>
      </c>
      <c r="L240" s="19"/>
    </row>
    <row r="241" ht="10.95" customHeight="true" customFormat="true" s="9">
      <c r="A241" s="18">
        <v>45413</v>
      </c>
      <c r="B241" s="19" t="s">
        <v>91</v>
      </c>
      <c r="C241" s="19" t="s">
        <v>92</v>
      </c>
      <c r="D241" s="19" t="s">
        <v>29</v>
      </c>
      <c r="E241" s="19" t="s">
        <v>32</v>
      </c>
      <c r="F241" s="19"/>
      <c r="G241" s="20">
        <v>0</v>
      </c>
      <c r="H241" s="20">
        <v>813.1100</v>
      </c>
      <c r="I241" s="20">
        <f ca="1">((I240 + G241) - H241)</f>
        <v>0</v>
      </c>
      <c r="J241" s="20">
        <v>0</v>
      </c>
      <c r="K241" s="21">
        <v>0</v>
      </c>
      <c r="L241" s="19"/>
    </row>
    <row r="242" ht="10.95" customHeight="true" customFormat="true" s="9">
      <c r="A242" s="18">
        <v>45415</v>
      </c>
      <c r="B242" s="19" t="s">
        <v>91</v>
      </c>
      <c r="C242" s="19" t="s">
        <v>92</v>
      </c>
      <c r="D242" s="19" t="s">
        <v>98</v>
      </c>
      <c r="E242" s="19" t="s">
        <v>96</v>
      </c>
      <c r="F242" s="19"/>
      <c r="G242" s="20">
        <v>29.0000</v>
      </c>
      <c r="H242" s="20">
        <v>0</v>
      </c>
      <c r="I242" s="20">
        <f ca="1">((I241 + G242) - H242)</f>
        <v>0</v>
      </c>
      <c r="J242" s="20">
        <v>0</v>
      </c>
      <c r="K242" s="21">
        <v>0</v>
      </c>
      <c r="L242" s="19"/>
    </row>
    <row r="243" ht="10.95" customHeight="true" customFormat="true" s="9">
      <c r="A243" s="18">
        <v>45432</v>
      </c>
      <c r="B243" s="19" t="s">
        <v>91</v>
      </c>
      <c r="C243" s="19" t="s">
        <v>92</v>
      </c>
      <c r="D243" s="19" t="s">
        <v>29</v>
      </c>
      <c r="E243" s="19" t="s">
        <v>49</v>
      </c>
      <c r="F243" s="19"/>
      <c r="G243" s="20">
        <v>0</v>
      </c>
      <c r="H243" s="20">
        <v>29.3100</v>
      </c>
      <c r="I243" s="20">
        <f ca="1">((I242 + G243) - H243)</f>
        <v>0</v>
      </c>
      <c r="J243" s="20">
        <v>0</v>
      </c>
      <c r="K243" s="21">
        <v>0</v>
      </c>
      <c r="L243" s="19"/>
    </row>
    <row r="244" ht="10.95" customHeight="true" customFormat="true" s="9">
      <c r="A244" s="18">
        <v>45440</v>
      </c>
      <c r="B244" s="19" t="s">
        <v>91</v>
      </c>
      <c r="C244" s="19" t="s">
        <v>92</v>
      </c>
      <c r="D244" s="19" t="s">
        <v>29</v>
      </c>
      <c r="E244" s="19" t="s">
        <v>82</v>
      </c>
      <c r="F244" s="19"/>
      <c r="G244" s="20">
        <v>0</v>
      </c>
      <c r="H244" s="20">
        <v>6040.0000</v>
      </c>
      <c r="I244" s="20">
        <f ca="1">((I243 + G244) - H244)</f>
        <v>0</v>
      </c>
      <c r="J244" s="20">
        <v>0</v>
      </c>
      <c r="K244" s="21">
        <v>0</v>
      </c>
      <c r="L244" s="19"/>
    </row>
    <row r="245" ht="10.95" customHeight="true" customFormat="true" s="9">
      <c r="A245" s="18">
        <v>45442</v>
      </c>
      <c r="B245" s="19" t="s">
        <v>91</v>
      </c>
      <c r="C245" s="19" t="s">
        <v>92</v>
      </c>
      <c r="D245" s="19" t="s">
        <v>29</v>
      </c>
      <c r="E245" s="19" t="s">
        <v>94</v>
      </c>
      <c r="F245" s="19"/>
      <c r="G245" s="20">
        <v>0</v>
      </c>
      <c r="H245" s="20">
        <v>5000.0000</v>
      </c>
      <c r="I245" s="20">
        <f ca="1">((I244 + G245) - H245)</f>
        <v>0</v>
      </c>
      <c r="J245" s="20">
        <v>0</v>
      </c>
      <c r="K245" s="21">
        <v>0</v>
      </c>
      <c r="L245" s="19"/>
    </row>
    <row r="246" ht="10.95" customHeight="true" customFormat="true" s="9">
      <c r="A246" s="18">
        <v>45443</v>
      </c>
      <c r="B246" s="19" t="s">
        <v>91</v>
      </c>
      <c r="C246" s="19" t="s">
        <v>92</v>
      </c>
      <c r="D246" s="19" t="s">
        <v>29</v>
      </c>
      <c r="E246" s="19" t="s">
        <v>32</v>
      </c>
      <c r="F246" s="19"/>
      <c r="G246" s="20">
        <v>0</v>
      </c>
      <c r="H246" s="20">
        <v>5792.4900</v>
      </c>
      <c r="I246" s="20">
        <f ca="1">((I245 + G246) - H246)</f>
        <v>0</v>
      </c>
      <c r="J246" s="20">
        <v>0</v>
      </c>
      <c r="K246" s="21">
        <v>0</v>
      </c>
      <c r="L246" s="19"/>
    </row>
    <row r="247" ht="10.95" customHeight="true" customFormat="true" s="9">
      <c r="A247" s="18">
        <v>45446</v>
      </c>
      <c r="B247" s="19" t="s">
        <v>91</v>
      </c>
      <c r="C247" s="19" t="s">
        <v>92</v>
      </c>
      <c r="D247" s="19" t="s">
        <v>29</v>
      </c>
      <c r="E247" s="19" t="s">
        <v>36</v>
      </c>
      <c r="F247" s="19"/>
      <c r="G247" s="20">
        <v>0</v>
      </c>
      <c r="H247" s="20">
        <v>19.0000</v>
      </c>
      <c r="I247" s="20">
        <f ca="1">((I246 + G247) - H247)</f>
        <v>0</v>
      </c>
      <c r="J247" s="20">
        <v>0</v>
      </c>
      <c r="K247" s="21">
        <v>0</v>
      </c>
      <c r="L247" s="19"/>
    </row>
    <row r="248" ht="10.95" customHeight="true" customFormat="true" s="9">
      <c r="A248" s="18">
        <v>45446</v>
      </c>
      <c r="B248" s="19" t="s">
        <v>91</v>
      </c>
      <c r="C248" s="19" t="s">
        <v>92</v>
      </c>
      <c r="D248" s="19" t="s">
        <v>29</v>
      </c>
      <c r="E248" s="19" t="s">
        <v>32</v>
      </c>
      <c r="F248" s="19"/>
      <c r="G248" s="20">
        <v>0</v>
      </c>
      <c r="H248" s="20">
        <v>10.0000</v>
      </c>
      <c r="I248" s="20">
        <f ca="1">((I247 + G248) - H248)</f>
        <v>0</v>
      </c>
      <c r="J248" s="20">
        <v>0</v>
      </c>
      <c r="K248" s="21">
        <v>0</v>
      </c>
      <c r="L248" s="19"/>
    </row>
    <row r="249" ht="10.95" customHeight="true" customFormat="true" s="9">
      <c r="A249" s="18">
        <v>45446</v>
      </c>
      <c r="B249" s="19" t="s">
        <v>91</v>
      </c>
      <c r="C249" s="19" t="s">
        <v>92</v>
      </c>
      <c r="D249" s="19" t="s">
        <v>29</v>
      </c>
      <c r="E249" s="19" t="s">
        <v>32</v>
      </c>
      <c r="F249" s="19"/>
      <c r="G249" s="20">
        <v>0</v>
      </c>
      <c r="H249" s="20">
        <v>786.8800</v>
      </c>
      <c r="I249" s="20">
        <f ca="1">((I248 + G249) - H249)</f>
        <v>0</v>
      </c>
      <c r="J249" s="20">
        <v>0</v>
      </c>
      <c r="K249" s="21">
        <v>0</v>
      </c>
      <c r="L249" s="19"/>
    </row>
    <row r="250" ht="10.95" customHeight="true" customFormat="true" s="9">
      <c r="A250" s="18">
        <v>45446</v>
      </c>
      <c r="B250" s="19" t="s">
        <v>91</v>
      </c>
      <c r="C250" s="19" t="s">
        <v>92</v>
      </c>
      <c r="D250" s="19" t="s">
        <v>29</v>
      </c>
      <c r="E250" s="19" t="s">
        <v>100</v>
      </c>
      <c r="F250" s="19"/>
      <c r="G250" s="20">
        <v>0</v>
      </c>
      <c r="H250" s="20">
        <v>173.0000</v>
      </c>
      <c r="I250" s="20">
        <f ca="1">((I249 + G250) - H250)</f>
        <v>0</v>
      </c>
      <c r="J250" s="20">
        <v>0</v>
      </c>
      <c r="K250" s="21">
        <v>0</v>
      </c>
      <c r="L250" s="19"/>
    </row>
    <row r="251" ht="10.95" customHeight="true" customFormat="true" s="9">
      <c r="A251" s="18">
        <v>45457</v>
      </c>
      <c r="B251" s="19" t="s">
        <v>91</v>
      </c>
      <c r="C251" s="19" t="s">
        <v>92</v>
      </c>
      <c r="D251" s="19" t="s">
        <v>29</v>
      </c>
      <c r="E251" s="19" t="s">
        <v>66</v>
      </c>
      <c r="F251" s="19"/>
      <c r="G251" s="20">
        <v>0</v>
      </c>
      <c r="H251" s="20">
        <v>1364.0200</v>
      </c>
      <c r="I251" s="20">
        <f ca="1">((I250 + G251) - H251)</f>
        <v>0</v>
      </c>
      <c r="J251" s="20">
        <v>0</v>
      </c>
      <c r="K251" s="21">
        <v>0</v>
      </c>
      <c r="L251" s="19"/>
    </row>
    <row r="252" ht="10.95" customHeight="true" customFormat="true" s="9">
      <c r="A252" s="18">
        <v>45463</v>
      </c>
      <c r="B252" s="19" t="s">
        <v>91</v>
      </c>
      <c r="C252" s="19" t="s">
        <v>92</v>
      </c>
      <c r="D252" s="19" t="s">
        <v>29</v>
      </c>
      <c r="E252" s="19" t="s">
        <v>49</v>
      </c>
      <c r="F252" s="19"/>
      <c r="G252" s="20">
        <v>0</v>
      </c>
      <c r="H252" s="20">
        <v>41.1400</v>
      </c>
      <c r="I252" s="20">
        <f ca="1">((I251 + G252) - H252)</f>
        <v>0</v>
      </c>
      <c r="J252" s="20">
        <v>0</v>
      </c>
      <c r="K252" s="21">
        <v>0</v>
      </c>
      <c r="L252" s="19"/>
    </row>
    <row r="253" ht="10.95" customHeight="true" customFormat="true" s="9">
      <c r="A253" s="18">
        <v>45471</v>
      </c>
      <c r="B253" s="19" t="s">
        <v>91</v>
      </c>
      <c r="C253" s="19" t="s">
        <v>92</v>
      </c>
      <c r="D253" s="19" t="s">
        <v>29</v>
      </c>
      <c r="E253" s="19" t="s">
        <v>32</v>
      </c>
      <c r="F253" s="19"/>
      <c r="G253" s="20">
        <v>0</v>
      </c>
      <c r="H253" s="20">
        <v>5297.3400</v>
      </c>
      <c r="I253" s="20">
        <f ca="1">((I252 + G253) - H253)</f>
        <v>0</v>
      </c>
      <c r="J253" s="20">
        <v>0</v>
      </c>
      <c r="K253" s="21">
        <v>0</v>
      </c>
      <c r="L253" s="19"/>
    </row>
    <row r="254" ht="10.95" customHeight="true" customFormat="true" s="9">
      <c r="A254" s="16" t="s">
        <v>101</v>
      </c>
      <c r="B254" s="16"/>
      <c r="C254" s="16"/>
      <c r="D254" s="16"/>
      <c r="E254" s="16"/>
      <c r="F254" s="16"/>
      <c r="G254" s="17">
        <f ca="1">SUM(G165:G253)</f>
        <v>0</v>
      </c>
      <c r="H254" s="17">
        <f ca="1">SUM(H165:H253)</f>
        <v>0</v>
      </c>
      <c r="I254" s="17">
        <f ca="1">I253</f>
        <v>0</v>
      </c>
      <c r="J254" s="17">
        <f ca="1">SUM(J165:J253)</f>
        <v>0</v>
      </c>
      <c r="K254" s="16"/>
      <c r="L254" s="16"/>
    </row>
    <row r="255" ht="10.95" customHeight="true" customFormat="true" s="9">
      <c r="A255" s="16" t="s">
        <v>24</v>
      </c>
      <c r="B255" s="16"/>
      <c r="C255" s="16"/>
      <c r="D255" s="16"/>
      <c r="E255" s="16"/>
      <c r="F255" s="16"/>
      <c r="G255" s="17">
        <v>62513.0700</v>
      </c>
      <c r="H255" s="17">
        <v>0</v>
      </c>
      <c r="I255" s="17">
        <v>0</v>
      </c>
      <c r="J255" s="17">
        <v>0</v>
      </c>
      <c r="K255" s="16"/>
      <c r="L255" s="16"/>
    </row>
    <row r="256" ht="10.95" customHeight="true" customFormat="true" s="9">
      <c r="A256" s="10" t="s">
        <v>25</v>
      </c>
      <c r="B256" s="10"/>
      <c r="C256" s="10"/>
      <c r="D256" s="10"/>
      <c r="E256" s="10"/>
      <c r="F256" s="10"/>
      <c r="G256" s="11">
        <v>0</v>
      </c>
      <c r="H256" s="11">
        <v>1234532.8100</v>
      </c>
      <c r="I256" s="11">
        <f ca="1">I253</f>
        <v>0</v>
      </c>
      <c r="J256" s="11">
        <v>0</v>
      </c>
      <c r="K256" s="10"/>
      <c r="L256" s="10"/>
    </row>
    <row r="257" ht="13.35" customHeight="true"/>
    <row r="258" ht="12.1" customHeight="true" customFormat="true" s="5">
      <c r="A258" s="8" t="s">
        <v>102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ht="10.95" customHeight="true" customFormat="true" s="9">
      <c r="A259" s="10" t="s">
        <v>16</v>
      </c>
      <c r="B259" s="10"/>
      <c r="C259" s="10"/>
      <c r="D259" s="10"/>
      <c r="E259" s="10"/>
      <c r="F259" s="10"/>
      <c r="G259" s="11">
        <v>10.0000</v>
      </c>
      <c r="H259" s="11">
        <v>0</v>
      </c>
      <c r="I259" s="11">
        <f ca="1">(G259 - H259)</f>
        <v>0</v>
      </c>
      <c r="J259" s="11">
        <v>0</v>
      </c>
      <c r="K259" s="10"/>
      <c r="L259" s="10"/>
    </row>
    <row r="260" ht="10.95" customHeight="true" customFormat="true" s="9">
      <c r="A260" s="13"/>
      <c r="B260" s="13" t="s">
        <v>103</v>
      </c>
      <c r="C260" s="13" t="s">
        <v>104</v>
      </c>
      <c r="D260" s="13"/>
      <c r="E260" s="13" t="s">
        <v>105</v>
      </c>
      <c r="F260" s="13"/>
      <c r="G260" s="14">
        <v>0</v>
      </c>
      <c r="H260" s="14">
        <v>0</v>
      </c>
      <c r="I260" s="14">
        <f ca="1">((I259 + G260) - H260)</f>
        <v>0</v>
      </c>
      <c r="J260" s="14">
        <v>0</v>
      </c>
      <c r="K260" s="15">
        <v>0</v>
      </c>
      <c r="L260" s="13"/>
    </row>
    <row r="261" ht="10.95" customHeight="true" customFormat="true" s="9">
      <c r="A261" s="16" t="s">
        <v>106</v>
      </c>
      <c r="B261" s="16"/>
      <c r="C261" s="16"/>
      <c r="D261" s="16"/>
      <c r="E261" s="16"/>
      <c r="F261" s="16"/>
      <c r="G261" s="17">
        <f ca="1">G260</f>
        <v>0</v>
      </c>
      <c r="H261" s="17">
        <f ca="1">H260</f>
        <v>0</v>
      </c>
      <c r="I261" s="17">
        <f ca="1">I260</f>
        <v>0</v>
      </c>
      <c r="J261" s="17">
        <f ca="1">J260</f>
        <v>0</v>
      </c>
      <c r="K261" s="16"/>
      <c r="L261" s="16"/>
    </row>
    <row r="262" ht="10.95" customHeight="true" customFormat="true" s="9">
      <c r="A262" s="16" t="s">
        <v>24</v>
      </c>
      <c r="B262" s="16"/>
      <c r="C262" s="16"/>
      <c r="D262" s="16"/>
      <c r="E262" s="16"/>
      <c r="F262" s="16"/>
      <c r="G262" s="17">
        <v>0</v>
      </c>
      <c r="H262" s="17">
        <v>0</v>
      </c>
      <c r="I262" s="17">
        <v>0</v>
      </c>
      <c r="J262" s="17">
        <v>0</v>
      </c>
      <c r="K262" s="16"/>
      <c r="L262" s="16"/>
    </row>
    <row r="263" ht="10.95" customHeight="true" customFormat="true" s="9">
      <c r="A263" s="10" t="s">
        <v>25</v>
      </c>
      <c r="B263" s="10"/>
      <c r="C263" s="10"/>
      <c r="D263" s="10"/>
      <c r="E263" s="10"/>
      <c r="F263" s="10"/>
      <c r="G263" s="11">
        <v>10.0000</v>
      </c>
      <c r="H263" s="11">
        <v>0</v>
      </c>
      <c r="I263" s="11">
        <f ca="1">I260</f>
        <v>0</v>
      </c>
      <c r="J263" s="11">
        <v>0</v>
      </c>
      <c r="K263" s="10"/>
      <c r="L263" s="10"/>
    </row>
    <row r="264" ht="13.35" customHeight="true"/>
    <row r="265" ht="12.1" customHeight="true" customFormat="true" s="5">
      <c r="A265" s="8" t="s">
        <v>107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ht="10.95" customHeight="true" customFormat="true" s="9">
      <c r="A266" s="10" t="s">
        <v>16</v>
      </c>
      <c r="B266" s="10"/>
      <c r="C266" s="10"/>
      <c r="D266" s="10"/>
      <c r="E266" s="10"/>
      <c r="F266" s="10"/>
      <c r="G266" s="11">
        <v>1675000.0000</v>
      </c>
      <c r="H266" s="11">
        <v>0</v>
      </c>
      <c r="I266" s="11">
        <f ca="1">(G266 - H266)</f>
        <v>0</v>
      </c>
      <c r="J266" s="11">
        <v>0</v>
      </c>
      <c r="K266" s="10"/>
      <c r="L266" s="10"/>
    </row>
    <row r="267" ht="10.95" customHeight="true" customFormat="true" s="9">
      <c r="A267" s="13"/>
      <c r="B267" s="13" t="s">
        <v>108</v>
      </c>
      <c r="C267" s="13" t="s">
        <v>109</v>
      </c>
      <c r="D267" s="13"/>
      <c r="E267" s="13" t="s">
        <v>105</v>
      </c>
      <c r="F267" s="13"/>
      <c r="G267" s="14">
        <v>0</v>
      </c>
      <c r="H267" s="14">
        <v>0</v>
      </c>
      <c r="I267" s="14">
        <f ca="1">((I266 + G267) - H267)</f>
        <v>0</v>
      </c>
      <c r="J267" s="14">
        <v>0</v>
      </c>
      <c r="K267" s="15">
        <v>0</v>
      </c>
      <c r="L267" s="13"/>
    </row>
    <row r="268" ht="10.95" customHeight="true" customFormat="true" s="9">
      <c r="A268" s="16" t="s">
        <v>110</v>
      </c>
      <c r="B268" s="16"/>
      <c r="C268" s="16"/>
      <c r="D268" s="16"/>
      <c r="E268" s="16"/>
      <c r="F268" s="16"/>
      <c r="G268" s="17">
        <f ca="1">G267</f>
        <v>0</v>
      </c>
      <c r="H268" s="17">
        <f ca="1">H267</f>
        <v>0</v>
      </c>
      <c r="I268" s="17">
        <f ca="1">I267</f>
        <v>0</v>
      </c>
      <c r="J268" s="17">
        <f ca="1">J267</f>
        <v>0</v>
      </c>
      <c r="K268" s="16"/>
      <c r="L268" s="16"/>
    </row>
    <row r="269" ht="10.95" customHeight="true" customFormat="true" s="9">
      <c r="A269" s="16" t="s">
        <v>24</v>
      </c>
      <c r="B269" s="16"/>
      <c r="C269" s="16"/>
      <c r="D269" s="16"/>
      <c r="E269" s="16"/>
      <c r="F269" s="16"/>
      <c r="G269" s="17">
        <v>0</v>
      </c>
      <c r="H269" s="17">
        <v>0</v>
      </c>
      <c r="I269" s="17">
        <v>0</v>
      </c>
      <c r="J269" s="17">
        <v>0</v>
      </c>
      <c r="K269" s="16"/>
      <c r="L269" s="16"/>
    </row>
    <row r="270" ht="10.95" customHeight="true" customFormat="true" s="9">
      <c r="A270" s="10" t="s">
        <v>25</v>
      </c>
      <c r="B270" s="10"/>
      <c r="C270" s="10"/>
      <c r="D270" s="10"/>
      <c r="E270" s="10"/>
      <c r="F270" s="10"/>
      <c r="G270" s="11">
        <v>1675000.0000</v>
      </c>
      <c r="H270" s="11">
        <v>0</v>
      </c>
      <c r="I270" s="11">
        <f ca="1">I267</f>
        <v>0</v>
      </c>
      <c r="J270" s="11">
        <v>0</v>
      </c>
      <c r="K270" s="10"/>
      <c r="L270" s="10"/>
    </row>
    <row r="271" ht="13.35" customHeight="true"/>
    <row r="272" ht="12.1" customHeight="true" customFormat="true" s="5">
      <c r="A272" s="8" t="s">
        <v>111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ht="10.95" customHeight="true" customFormat="true" s="9">
      <c r="A273" s="10" t="s">
        <v>16</v>
      </c>
      <c r="B273" s="10"/>
      <c r="C273" s="10"/>
      <c r="D273" s="10"/>
      <c r="E273" s="10"/>
      <c r="F273" s="10"/>
      <c r="G273" s="11">
        <v>2144.5000</v>
      </c>
      <c r="H273" s="11">
        <v>0</v>
      </c>
      <c r="I273" s="11">
        <f ca="1">(G273 - H273)</f>
        <v>0</v>
      </c>
      <c r="J273" s="11">
        <v>0</v>
      </c>
      <c r="K273" s="10"/>
      <c r="L273" s="10"/>
    </row>
    <row r="274" ht="10.95" customHeight="true" customFormat="true" s="9">
      <c r="A274" s="13"/>
      <c r="B274" s="13" t="s">
        <v>112</v>
      </c>
      <c r="C274" s="13" t="s">
        <v>109</v>
      </c>
      <c r="D274" s="13"/>
      <c r="E274" s="13" t="s">
        <v>105</v>
      </c>
      <c r="F274" s="13"/>
      <c r="G274" s="14">
        <v>0</v>
      </c>
      <c r="H274" s="14">
        <v>0</v>
      </c>
      <c r="I274" s="14">
        <f ca="1">((I273 + G274) - H274)</f>
        <v>0</v>
      </c>
      <c r="J274" s="14">
        <v>0</v>
      </c>
      <c r="K274" s="15">
        <v>0</v>
      </c>
      <c r="L274" s="13"/>
    </row>
    <row r="275" ht="10.95" customHeight="true" customFormat="true" s="9">
      <c r="A275" s="16" t="s">
        <v>113</v>
      </c>
      <c r="B275" s="16"/>
      <c r="C275" s="16"/>
      <c r="D275" s="16"/>
      <c r="E275" s="16"/>
      <c r="F275" s="16"/>
      <c r="G275" s="17">
        <f ca="1">G274</f>
        <v>0</v>
      </c>
      <c r="H275" s="17">
        <f ca="1">H274</f>
        <v>0</v>
      </c>
      <c r="I275" s="17">
        <f ca="1">I274</f>
        <v>0</v>
      </c>
      <c r="J275" s="17">
        <f ca="1">J274</f>
        <v>0</v>
      </c>
      <c r="K275" s="16"/>
      <c r="L275" s="16"/>
    </row>
    <row r="276" ht="10.95" customHeight="true" customFormat="true" s="9">
      <c r="A276" s="16" t="s">
        <v>24</v>
      </c>
      <c r="B276" s="16"/>
      <c r="C276" s="16"/>
      <c r="D276" s="16"/>
      <c r="E276" s="16"/>
      <c r="F276" s="16"/>
      <c r="G276" s="17">
        <v>0</v>
      </c>
      <c r="H276" s="17">
        <v>0</v>
      </c>
      <c r="I276" s="17">
        <v>0</v>
      </c>
      <c r="J276" s="17">
        <v>0</v>
      </c>
      <c r="K276" s="16"/>
      <c r="L276" s="16"/>
    </row>
    <row r="277" ht="10.95" customHeight="true" customFormat="true" s="9">
      <c r="A277" s="10" t="s">
        <v>25</v>
      </c>
      <c r="B277" s="10"/>
      <c r="C277" s="10"/>
      <c r="D277" s="10"/>
      <c r="E277" s="10"/>
      <c r="F277" s="10"/>
      <c r="G277" s="11">
        <v>2144.5000</v>
      </c>
      <c r="H277" s="11">
        <v>0</v>
      </c>
      <c r="I277" s="11">
        <f ca="1">I274</f>
        <v>0</v>
      </c>
      <c r="J277" s="11">
        <v>0</v>
      </c>
      <c r="K277" s="10"/>
      <c r="L277" s="10"/>
    </row>
    <row r="278" ht="13.35" customHeight="true"/>
    <row r="279" ht="12.1" customHeight="true" customFormat="true" s="5">
      <c r="A279" s="8" t="s">
        <v>114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ht="10.95" customHeight="true" customFormat="true" s="9">
      <c r="A280" s="10" t="s">
        <v>16</v>
      </c>
      <c r="B280" s="10"/>
      <c r="C280" s="10"/>
      <c r="D280" s="10"/>
      <c r="E280" s="10"/>
      <c r="F280" s="10"/>
      <c r="G280" s="11">
        <v>77615.0000</v>
      </c>
      <c r="H280" s="11">
        <v>0</v>
      </c>
      <c r="I280" s="11">
        <f ca="1">(G280 - H280)</f>
        <v>0</v>
      </c>
      <c r="J280" s="11">
        <v>0</v>
      </c>
      <c r="K280" s="10"/>
      <c r="L280" s="10"/>
    </row>
    <row r="281" ht="10.95" customHeight="true" customFormat="true" s="9">
      <c r="A281" s="12">
        <v>45147</v>
      </c>
      <c r="B281" s="13" t="s">
        <v>115</v>
      </c>
      <c r="C281" s="13" t="s">
        <v>109</v>
      </c>
      <c r="D281" s="13" t="s">
        <v>29</v>
      </c>
      <c r="E281" s="13" t="s">
        <v>116</v>
      </c>
      <c r="F281" s="13"/>
      <c r="G281" s="14">
        <v>8605.0000</v>
      </c>
      <c r="H281" s="14">
        <v>0</v>
      </c>
      <c r="I281" s="14">
        <f ca="1">((I280 + G281) - H281)</f>
        <v>0</v>
      </c>
      <c r="J281" s="14">
        <v>0</v>
      </c>
      <c r="K281" s="15">
        <v>0</v>
      </c>
      <c r="L281" s="13" t="s">
        <v>40</v>
      </c>
    </row>
    <row r="282" ht="10.95" customHeight="true" customFormat="true" s="9">
      <c r="A282" s="16" t="s">
        <v>117</v>
      </c>
      <c r="B282" s="16"/>
      <c r="C282" s="16"/>
      <c r="D282" s="16"/>
      <c r="E282" s="16"/>
      <c r="F282" s="16"/>
      <c r="G282" s="17">
        <f ca="1">G281</f>
        <v>0</v>
      </c>
      <c r="H282" s="17">
        <f ca="1">H281</f>
        <v>0</v>
      </c>
      <c r="I282" s="17">
        <f ca="1">I281</f>
        <v>0</v>
      </c>
      <c r="J282" s="17">
        <f ca="1">J281</f>
        <v>0</v>
      </c>
      <c r="K282" s="16"/>
      <c r="L282" s="16"/>
    </row>
    <row r="283" ht="10.95" customHeight="true" customFormat="true" s="9">
      <c r="A283" s="16" t="s">
        <v>24</v>
      </c>
      <c r="B283" s="16"/>
      <c r="C283" s="16"/>
      <c r="D283" s="16"/>
      <c r="E283" s="16"/>
      <c r="F283" s="16"/>
      <c r="G283" s="17">
        <v>8605.0000</v>
      </c>
      <c r="H283" s="17">
        <v>0</v>
      </c>
      <c r="I283" s="17">
        <v>0</v>
      </c>
      <c r="J283" s="17">
        <v>0</v>
      </c>
      <c r="K283" s="16"/>
      <c r="L283" s="16"/>
    </row>
    <row r="284" ht="10.95" customHeight="true" customFormat="true" s="9">
      <c r="A284" s="10" t="s">
        <v>25</v>
      </c>
      <c r="B284" s="10"/>
      <c r="C284" s="10"/>
      <c r="D284" s="10"/>
      <c r="E284" s="10"/>
      <c r="F284" s="10"/>
      <c r="G284" s="11">
        <v>86220.0000</v>
      </c>
      <c r="H284" s="11">
        <v>0</v>
      </c>
      <c r="I284" s="11">
        <f ca="1">I281</f>
        <v>0</v>
      </c>
      <c r="J284" s="11">
        <v>0</v>
      </c>
      <c r="K284" s="10"/>
      <c r="L284" s="10"/>
    </row>
    <row r="285" ht="13.35" customHeight="true"/>
    <row r="286" ht="12.1" customHeight="true" customFormat="true" s="5">
      <c r="A286" s="8" t="s">
        <v>118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ht="10.95" customHeight="true" customFormat="true" s="9">
      <c r="A287" s="10" t="s">
        <v>16</v>
      </c>
      <c r="B287" s="10"/>
      <c r="C287" s="10"/>
      <c r="D287" s="10"/>
      <c r="E287" s="10"/>
      <c r="F287" s="10"/>
      <c r="G287" s="11">
        <v>22761.1400</v>
      </c>
      <c r="H287" s="11">
        <v>0</v>
      </c>
      <c r="I287" s="11">
        <f ca="1">(G287 - H287)</f>
        <v>0</v>
      </c>
      <c r="J287" s="11">
        <v>0</v>
      </c>
      <c r="K287" s="10"/>
      <c r="L287" s="10"/>
    </row>
    <row r="288" ht="10.95" customHeight="true" customFormat="true" s="9">
      <c r="A288" s="13"/>
      <c r="B288" s="13" t="s">
        <v>119</v>
      </c>
      <c r="C288" s="13" t="s">
        <v>120</v>
      </c>
      <c r="D288" s="13"/>
      <c r="E288" s="13" t="s">
        <v>105</v>
      </c>
      <c r="F288" s="13"/>
      <c r="G288" s="14">
        <v>0</v>
      </c>
      <c r="H288" s="14">
        <v>0</v>
      </c>
      <c r="I288" s="14">
        <f ca="1">((I287 + G288) - H288)</f>
        <v>0</v>
      </c>
      <c r="J288" s="14">
        <v>0</v>
      </c>
      <c r="K288" s="15">
        <v>0</v>
      </c>
      <c r="L288" s="13"/>
    </row>
    <row r="289" ht="10.95" customHeight="true" customFormat="true" s="9">
      <c r="A289" s="16" t="s">
        <v>121</v>
      </c>
      <c r="B289" s="16"/>
      <c r="C289" s="16"/>
      <c r="D289" s="16"/>
      <c r="E289" s="16"/>
      <c r="F289" s="16"/>
      <c r="G289" s="17">
        <f ca="1">G288</f>
        <v>0</v>
      </c>
      <c r="H289" s="17">
        <f ca="1">H288</f>
        <v>0</v>
      </c>
      <c r="I289" s="17">
        <f ca="1">I288</f>
        <v>0</v>
      </c>
      <c r="J289" s="17">
        <f ca="1">J288</f>
        <v>0</v>
      </c>
      <c r="K289" s="16"/>
      <c r="L289" s="16"/>
    </row>
    <row r="290" ht="10.95" customHeight="true" customFormat="true" s="9">
      <c r="A290" s="16" t="s">
        <v>24</v>
      </c>
      <c r="B290" s="16"/>
      <c r="C290" s="16"/>
      <c r="D290" s="16"/>
      <c r="E290" s="16"/>
      <c r="F290" s="16"/>
      <c r="G290" s="17">
        <v>0</v>
      </c>
      <c r="H290" s="17">
        <v>0</v>
      </c>
      <c r="I290" s="17">
        <v>0</v>
      </c>
      <c r="J290" s="17">
        <v>0</v>
      </c>
      <c r="K290" s="16"/>
      <c r="L290" s="16"/>
    </row>
    <row r="291" ht="10.95" customHeight="true" customFormat="true" s="9">
      <c r="A291" s="10" t="s">
        <v>25</v>
      </c>
      <c r="B291" s="10"/>
      <c r="C291" s="10"/>
      <c r="D291" s="10"/>
      <c r="E291" s="10"/>
      <c r="F291" s="10"/>
      <c r="G291" s="11">
        <v>22761.1400</v>
      </c>
      <c r="H291" s="11">
        <v>0</v>
      </c>
      <c r="I291" s="11">
        <f ca="1">I288</f>
        <v>0</v>
      </c>
      <c r="J291" s="11">
        <v>0</v>
      </c>
      <c r="K291" s="10"/>
      <c r="L291" s="10"/>
    </row>
    <row r="292" ht="13.35" customHeight="true"/>
    <row r="293" ht="12.1" customHeight="true" customFormat="true" s="5">
      <c r="A293" s="8" t="s">
        <v>122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ht="10.95" customHeight="true" customFormat="true" s="9">
      <c r="A294" s="10" t="s">
        <v>16</v>
      </c>
      <c r="B294" s="10"/>
      <c r="C294" s="10"/>
      <c r="D294" s="10"/>
      <c r="E294" s="10"/>
      <c r="F294" s="10"/>
      <c r="G294" s="11">
        <v>0</v>
      </c>
      <c r="H294" s="11">
        <v>22761.1400</v>
      </c>
      <c r="I294" s="11">
        <f ca="1">(G294 - H294)</f>
        <v>0</v>
      </c>
      <c r="J294" s="11">
        <v>0</v>
      </c>
      <c r="K294" s="10"/>
      <c r="L294" s="10"/>
    </row>
    <row r="295" ht="10.95" customHeight="true" customFormat="true" s="9">
      <c r="A295" s="13"/>
      <c r="B295" s="13" t="s">
        <v>123</v>
      </c>
      <c r="C295" s="13" t="s">
        <v>120</v>
      </c>
      <c r="D295" s="13"/>
      <c r="E295" s="13" t="s">
        <v>105</v>
      </c>
      <c r="F295" s="13"/>
      <c r="G295" s="14">
        <v>0</v>
      </c>
      <c r="H295" s="14">
        <v>0</v>
      </c>
      <c r="I295" s="14">
        <f ca="1">((I294 + G295) - H295)</f>
        <v>0</v>
      </c>
      <c r="J295" s="14">
        <v>0</v>
      </c>
      <c r="K295" s="15">
        <v>0</v>
      </c>
      <c r="L295" s="13"/>
    </row>
    <row r="296" ht="10.95" customHeight="true" customFormat="true" s="9">
      <c r="A296" s="16" t="s">
        <v>124</v>
      </c>
      <c r="B296" s="16"/>
      <c r="C296" s="16"/>
      <c r="D296" s="16"/>
      <c r="E296" s="16"/>
      <c r="F296" s="16"/>
      <c r="G296" s="17">
        <f ca="1">G295</f>
        <v>0</v>
      </c>
      <c r="H296" s="17">
        <f ca="1">H295</f>
        <v>0</v>
      </c>
      <c r="I296" s="17">
        <f ca="1">I295</f>
        <v>0</v>
      </c>
      <c r="J296" s="17">
        <f ca="1">J295</f>
        <v>0</v>
      </c>
      <c r="K296" s="16"/>
      <c r="L296" s="16"/>
    </row>
    <row r="297" ht="10.95" customHeight="true" customFormat="true" s="9">
      <c r="A297" s="16" t="s">
        <v>24</v>
      </c>
      <c r="B297" s="16"/>
      <c r="C297" s="16"/>
      <c r="D297" s="16"/>
      <c r="E297" s="16"/>
      <c r="F297" s="16"/>
      <c r="G297" s="17">
        <v>0</v>
      </c>
      <c r="H297" s="17">
        <v>0</v>
      </c>
      <c r="I297" s="17">
        <v>0</v>
      </c>
      <c r="J297" s="17">
        <v>0</v>
      </c>
      <c r="K297" s="16"/>
      <c r="L297" s="16"/>
    </row>
    <row r="298" ht="10.95" customHeight="true" customFormat="true" s="9">
      <c r="A298" s="10" t="s">
        <v>25</v>
      </c>
      <c r="B298" s="10"/>
      <c r="C298" s="10"/>
      <c r="D298" s="10"/>
      <c r="E298" s="10"/>
      <c r="F298" s="10"/>
      <c r="G298" s="11">
        <v>0</v>
      </c>
      <c r="H298" s="11">
        <v>22761.1400</v>
      </c>
      <c r="I298" s="11">
        <f ca="1">I295</f>
        <v>0</v>
      </c>
      <c r="J298" s="11">
        <v>0</v>
      </c>
      <c r="K298" s="10"/>
      <c r="L298" s="10"/>
    </row>
    <row r="299" ht="13.35" customHeight="true"/>
    <row r="300" ht="12.1" customHeight="true" customFormat="true" s="5">
      <c r="A300" s="8" t="s">
        <v>125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ht="10.95" customHeight="true" customFormat="true" s="9">
      <c r="A301" s="10" t="s">
        <v>16</v>
      </c>
      <c r="B301" s="10"/>
      <c r="C301" s="10"/>
      <c r="D301" s="10"/>
      <c r="E301" s="10"/>
      <c r="F301" s="10"/>
      <c r="G301" s="11">
        <v>0</v>
      </c>
      <c r="H301" s="11">
        <v>0</v>
      </c>
      <c r="I301" s="11">
        <f ca="1">(G301 - H301)</f>
        <v>0</v>
      </c>
      <c r="J301" s="11">
        <v>0</v>
      </c>
      <c r="K301" s="10"/>
      <c r="L301" s="10"/>
    </row>
    <row r="302" ht="10.95" customHeight="true" customFormat="true" s="9">
      <c r="A302" s="12">
        <v>45473</v>
      </c>
      <c r="B302" s="13" t="s">
        <v>126</v>
      </c>
      <c r="C302" s="13" t="s">
        <v>120</v>
      </c>
      <c r="D302" s="13" t="s">
        <v>19</v>
      </c>
      <c r="E302" s="13" t="s">
        <v>83</v>
      </c>
      <c r="F302" s="13" t="s">
        <v>84</v>
      </c>
      <c r="G302" s="14">
        <v>15731.8000</v>
      </c>
      <c r="H302" s="14">
        <v>0</v>
      </c>
      <c r="I302" s="14">
        <f ca="1">((I301 + G302) - H302)</f>
        <v>0</v>
      </c>
      <c r="J302" s="14">
        <v>0</v>
      </c>
      <c r="K302" s="15">
        <v>0</v>
      </c>
      <c r="L302" s="13" t="s">
        <v>40</v>
      </c>
    </row>
    <row r="303" ht="10.95" customHeight="true" customFormat="true" s="9">
      <c r="A303" s="16" t="s">
        <v>127</v>
      </c>
      <c r="B303" s="16"/>
      <c r="C303" s="16"/>
      <c r="D303" s="16"/>
      <c r="E303" s="16"/>
      <c r="F303" s="16"/>
      <c r="G303" s="17">
        <f ca="1">G302</f>
        <v>0</v>
      </c>
      <c r="H303" s="17">
        <f ca="1">H302</f>
        <v>0</v>
      </c>
      <c r="I303" s="17">
        <f ca="1">I302</f>
        <v>0</v>
      </c>
      <c r="J303" s="17">
        <f ca="1">J302</f>
        <v>0</v>
      </c>
      <c r="K303" s="16"/>
      <c r="L303" s="16"/>
    </row>
    <row r="304" ht="10.95" customHeight="true" customFormat="true" s="9">
      <c r="A304" s="16" t="s">
        <v>24</v>
      </c>
      <c r="B304" s="16"/>
      <c r="C304" s="16"/>
      <c r="D304" s="16"/>
      <c r="E304" s="16"/>
      <c r="F304" s="16"/>
      <c r="G304" s="17">
        <v>15731.8000</v>
      </c>
      <c r="H304" s="17">
        <v>0</v>
      </c>
      <c r="I304" s="17">
        <v>0</v>
      </c>
      <c r="J304" s="17">
        <v>0</v>
      </c>
      <c r="K304" s="16"/>
      <c r="L304" s="16"/>
    </row>
    <row r="305" ht="10.95" customHeight="true" customFormat="true" s="9">
      <c r="A305" s="10" t="s">
        <v>25</v>
      </c>
      <c r="B305" s="10"/>
      <c r="C305" s="10"/>
      <c r="D305" s="10"/>
      <c r="E305" s="10"/>
      <c r="F305" s="10"/>
      <c r="G305" s="11">
        <v>15731.8000</v>
      </c>
      <c r="H305" s="11">
        <v>0</v>
      </c>
      <c r="I305" s="11">
        <f ca="1">I302</f>
        <v>0</v>
      </c>
      <c r="J305" s="11">
        <v>0</v>
      </c>
      <c r="K305" s="10"/>
      <c r="L305" s="10"/>
    </row>
    <row r="306" ht="13.35" customHeight="true"/>
    <row r="307" ht="12.1" customHeight="true" customFormat="true" s="5">
      <c r="A307" s="8" t="s">
        <v>128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ht="10.95" customHeight="true" customFormat="true" s="9">
      <c r="A308" s="10" t="s">
        <v>16</v>
      </c>
      <c r="B308" s="10"/>
      <c r="C308" s="10"/>
      <c r="D308" s="10"/>
      <c r="E308" s="10"/>
      <c r="F308" s="10"/>
      <c r="G308" s="11">
        <v>0</v>
      </c>
      <c r="H308" s="11">
        <v>0</v>
      </c>
      <c r="I308" s="11">
        <f ca="1">(G308 - H308)</f>
        <v>0</v>
      </c>
      <c r="J308" s="11">
        <v>0</v>
      </c>
      <c r="K308" s="10"/>
      <c r="L308" s="10"/>
    </row>
    <row r="309" ht="10.95" customHeight="true" customFormat="true" s="9">
      <c r="A309" s="12">
        <v>45443</v>
      </c>
      <c r="B309" s="13" t="s">
        <v>129</v>
      </c>
      <c r="C309" s="13" t="s">
        <v>120</v>
      </c>
      <c r="D309" s="13"/>
      <c r="E309" s="13" t="s">
        <v>44</v>
      </c>
      <c r="F309" s="13"/>
      <c r="G309" s="14">
        <v>0</v>
      </c>
      <c r="H309" s="14">
        <v>4.3000</v>
      </c>
      <c r="I309" s="14">
        <f ca="1">((I308 + G309) - H309)</f>
        <v>0</v>
      </c>
      <c r="J309" s="14">
        <v>0</v>
      </c>
      <c r="K309" s="15">
        <v>0</v>
      </c>
      <c r="L309" s="13"/>
    </row>
    <row r="310" ht="10.95" customHeight="true" customFormat="true" s="9">
      <c r="A310" s="18">
        <v>45473</v>
      </c>
      <c r="B310" s="19" t="s">
        <v>129</v>
      </c>
      <c r="C310" s="19" t="s">
        <v>120</v>
      </c>
      <c r="D310" s="19"/>
      <c r="E310" s="19" t="s">
        <v>45</v>
      </c>
      <c r="F310" s="19"/>
      <c r="G310" s="20">
        <v>0</v>
      </c>
      <c r="H310" s="20">
        <v>32.2400</v>
      </c>
      <c r="I310" s="20">
        <f ca="1">((I309 + G310) - H310)</f>
        <v>0</v>
      </c>
      <c r="J310" s="20">
        <v>0</v>
      </c>
      <c r="K310" s="21">
        <v>0</v>
      </c>
      <c r="L310" s="19"/>
    </row>
    <row r="311" ht="10.95" customHeight="true" customFormat="true" s="9">
      <c r="A311" s="16" t="s">
        <v>130</v>
      </c>
      <c r="B311" s="16"/>
      <c r="C311" s="16"/>
      <c r="D311" s="16"/>
      <c r="E311" s="16"/>
      <c r="F311" s="16"/>
      <c r="G311" s="17">
        <f ca="1">SUM(G309:G310)</f>
        <v>0</v>
      </c>
      <c r="H311" s="17">
        <f ca="1">SUM(H309:H310)</f>
        <v>0</v>
      </c>
      <c r="I311" s="17">
        <f ca="1">I310</f>
        <v>0</v>
      </c>
      <c r="J311" s="17">
        <f ca="1">SUM(J309:J310)</f>
        <v>0</v>
      </c>
      <c r="K311" s="16"/>
      <c r="L311" s="16"/>
    </row>
    <row r="312" ht="10.95" customHeight="true" customFormat="true" s="9">
      <c r="A312" s="16" t="s">
        <v>24</v>
      </c>
      <c r="B312" s="16"/>
      <c r="C312" s="16"/>
      <c r="D312" s="16"/>
      <c r="E312" s="16"/>
      <c r="F312" s="16"/>
      <c r="G312" s="17">
        <v>0</v>
      </c>
      <c r="H312" s="17">
        <v>36.5400</v>
      </c>
      <c r="I312" s="17">
        <v>0</v>
      </c>
      <c r="J312" s="17">
        <v>0</v>
      </c>
      <c r="K312" s="16"/>
      <c r="L312" s="16"/>
    </row>
    <row r="313" ht="10.95" customHeight="true" customFormat="true" s="9">
      <c r="A313" s="10" t="s">
        <v>25</v>
      </c>
      <c r="B313" s="10"/>
      <c r="C313" s="10"/>
      <c r="D313" s="10"/>
      <c r="E313" s="10"/>
      <c r="F313" s="10"/>
      <c r="G313" s="11">
        <v>0</v>
      </c>
      <c r="H313" s="11">
        <v>36.5400</v>
      </c>
      <c r="I313" s="11">
        <f ca="1">I310</f>
        <v>0</v>
      </c>
      <c r="J313" s="11">
        <v>0</v>
      </c>
      <c r="K313" s="10"/>
      <c r="L313" s="10"/>
    </row>
    <row r="314" ht="13.35" customHeight="true"/>
    <row r="315" ht="12.1" customHeight="true" customFormat="true" s="5">
      <c r="A315" s="8" t="s">
        <v>131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ht="10.95" customHeight="true" customFormat="true" s="9">
      <c r="A316" s="10" t="s">
        <v>16</v>
      </c>
      <c r="B316" s="10"/>
      <c r="C316" s="10"/>
      <c r="D316" s="10"/>
      <c r="E316" s="10"/>
      <c r="F316" s="10"/>
      <c r="G316" s="11">
        <v>714534.1000</v>
      </c>
      <c r="H316" s="11">
        <v>0</v>
      </c>
      <c r="I316" s="11">
        <f ca="1">(G316 - H316)</f>
        <v>0</v>
      </c>
      <c r="J316" s="11">
        <v>0</v>
      </c>
      <c r="K316" s="10"/>
      <c r="L316" s="10"/>
    </row>
    <row r="317" ht="10.95" customHeight="true" customFormat="true" s="9">
      <c r="A317" s="12">
        <v>45473</v>
      </c>
      <c r="B317" s="13" t="s">
        <v>132</v>
      </c>
      <c r="C317" s="13" t="s">
        <v>104</v>
      </c>
      <c r="D317" s="13" t="s">
        <v>19</v>
      </c>
      <c r="E317" s="13" t="s">
        <v>20</v>
      </c>
      <c r="F317" s="13" t="s">
        <v>21</v>
      </c>
      <c r="G317" s="14">
        <v>61717.7800</v>
      </c>
      <c r="H317" s="14">
        <v>0</v>
      </c>
      <c r="I317" s="14">
        <f ca="1">((I316 + G317) - H317)</f>
        <v>0</v>
      </c>
      <c r="J317" s="14">
        <v>0</v>
      </c>
      <c r="K317" s="15">
        <v>0</v>
      </c>
      <c r="L317" s="13" t="s">
        <v>40</v>
      </c>
    </row>
    <row r="318" ht="10.95" customHeight="true" customFormat="true" s="9">
      <c r="A318" s="16" t="s">
        <v>133</v>
      </c>
      <c r="B318" s="16"/>
      <c r="C318" s="16"/>
      <c r="D318" s="16"/>
      <c r="E318" s="16"/>
      <c r="F318" s="16"/>
      <c r="G318" s="17">
        <f ca="1">G317</f>
        <v>0</v>
      </c>
      <c r="H318" s="17">
        <f ca="1">H317</f>
        <v>0</v>
      </c>
      <c r="I318" s="17">
        <f ca="1">I317</f>
        <v>0</v>
      </c>
      <c r="J318" s="17">
        <f ca="1">J317</f>
        <v>0</v>
      </c>
      <c r="K318" s="16"/>
      <c r="L318" s="16"/>
    </row>
    <row r="319" ht="10.95" customHeight="true" customFormat="true" s="9">
      <c r="A319" s="16" t="s">
        <v>24</v>
      </c>
      <c r="B319" s="16"/>
      <c r="C319" s="16"/>
      <c r="D319" s="16"/>
      <c r="E319" s="16"/>
      <c r="F319" s="16"/>
      <c r="G319" s="17">
        <v>61717.7800</v>
      </c>
      <c r="H319" s="17">
        <v>0</v>
      </c>
      <c r="I319" s="17">
        <v>0</v>
      </c>
      <c r="J319" s="17">
        <v>0</v>
      </c>
      <c r="K319" s="16"/>
      <c r="L319" s="16"/>
    </row>
    <row r="320" ht="10.95" customHeight="true" customFormat="true" s="9">
      <c r="A320" s="10" t="s">
        <v>25</v>
      </c>
      <c r="B320" s="10"/>
      <c r="C320" s="10"/>
      <c r="D320" s="10"/>
      <c r="E320" s="10"/>
      <c r="F320" s="10"/>
      <c r="G320" s="11">
        <v>776251.8800</v>
      </c>
      <c r="H320" s="11">
        <v>0</v>
      </c>
      <c r="I320" s="11">
        <f ca="1">I317</f>
        <v>0</v>
      </c>
      <c r="J320" s="11">
        <v>0</v>
      </c>
      <c r="K320" s="10"/>
      <c r="L320" s="10"/>
    </row>
    <row r="321" ht="13.35" customHeight="true"/>
    <row r="322" ht="12.1" customHeight="true" customFormat="true" s="5">
      <c r="A322" s="8" t="s">
        <v>134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ht="10.95" customHeight="true" customFormat="true" s="9">
      <c r="A323" s="10" t="s">
        <v>16</v>
      </c>
      <c r="B323" s="10"/>
      <c r="C323" s="10"/>
      <c r="D323" s="10"/>
      <c r="E323" s="10"/>
      <c r="F323" s="10"/>
      <c r="G323" s="11">
        <v>165000.0000</v>
      </c>
      <c r="H323" s="11">
        <v>0</v>
      </c>
      <c r="I323" s="11">
        <f ca="1">(G323 - H323)</f>
        <v>0</v>
      </c>
      <c r="J323" s="11">
        <v>0</v>
      </c>
      <c r="K323" s="10"/>
      <c r="L323" s="10"/>
    </row>
    <row r="324" ht="10.95" customHeight="true" customFormat="true" s="9">
      <c r="A324" s="13"/>
      <c r="B324" s="13" t="s">
        <v>135</v>
      </c>
      <c r="C324" s="13" t="s">
        <v>136</v>
      </c>
      <c r="D324" s="13"/>
      <c r="E324" s="13" t="s">
        <v>105</v>
      </c>
      <c r="F324" s="13"/>
      <c r="G324" s="14">
        <v>0</v>
      </c>
      <c r="H324" s="14">
        <v>0</v>
      </c>
      <c r="I324" s="14">
        <f ca="1">((I323 + G324) - H324)</f>
        <v>0</v>
      </c>
      <c r="J324" s="14">
        <v>0</v>
      </c>
      <c r="K324" s="15">
        <v>0</v>
      </c>
      <c r="L324" s="13"/>
    </row>
    <row r="325" ht="10.95" customHeight="true" customFormat="true" s="9">
      <c r="A325" s="16" t="s">
        <v>137</v>
      </c>
      <c r="B325" s="16"/>
      <c r="C325" s="16"/>
      <c r="D325" s="16"/>
      <c r="E325" s="16"/>
      <c r="F325" s="16"/>
      <c r="G325" s="17">
        <f ca="1">G324</f>
        <v>0</v>
      </c>
      <c r="H325" s="17">
        <f ca="1">H324</f>
        <v>0</v>
      </c>
      <c r="I325" s="17">
        <f ca="1">I324</f>
        <v>0</v>
      </c>
      <c r="J325" s="17">
        <f ca="1">J324</f>
        <v>0</v>
      </c>
      <c r="K325" s="16"/>
      <c r="L325" s="16"/>
    </row>
    <row r="326" ht="10.95" customHeight="true" customFormat="true" s="9">
      <c r="A326" s="16" t="s">
        <v>24</v>
      </c>
      <c r="B326" s="16"/>
      <c r="C326" s="16"/>
      <c r="D326" s="16"/>
      <c r="E326" s="16"/>
      <c r="F326" s="16"/>
      <c r="G326" s="17">
        <v>0</v>
      </c>
      <c r="H326" s="17">
        <v>0</v>
      </c>
      <c r="I326" s="17">
        <v>0</v>
      </c>
      <c r="J326" s="17">
        <v>0</v>
      </c>
      <c r="K326" s="16"/>
      <c r="L326" s="16"/>
    </row>
    <row r="327" ht="10.95" customHeight="true" customFormat="true" s="9">
      <c r="A327" s="10" t="s">
        <v>25</v>
      </c>
      <c r="B327" s="10"/>
      <c r="C327" s="10"/>
      <c r="D327" s="10"/>
      <c r="E327" s="10"/>
      <c r="F327" s="10"/>
      <c r="G327" s="11">
        <v>165000.0000</v>
      </c>
      <c r="H327" s="11">
        <v>0</v>
      </c>
      <c r="I327" s="11">
        <f ca="1">I324</f>
        <v>0</v>
      </c>
      <c r="J327" s="11">
        <v>0</v>
      </c>
      <c r="K327" s="10"/>
      <c r="L327" s="10"/>
    </row>
    <row r="328" ht="13.35" customHeight="true"/>
    <row r="329" ht="12.1" customHeight="true" customFormat="true" s="5">
      <c r="A329" s="8" t="s">
        <v>138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ht="10.95" customHeight="true" customFormat="true" s="9">
      <c r="A330" s="10" t="s">
        <v>16</v>
      </c>
      <c r="B330" s="10"/>
      <c r="C330" s="10"/>
      <c r="D330" s="10"/>
      <c r="E330" s="10"/>
      <c r="F330" s="10"/>
      <c r="G330" s="11">
        <v>0</v>
      </c>
      <c r="H330" s="11">
        <v>182.0000</v>
      </c>
      <c r="I330" s="11">
        <f ca="1">(G330 - H330)</f>
        <v>0</v>
      </c>
      <c r="J330" s="11">
        <v>0</v>
      </c>
      <c r="K330" s="10"/>
      <c r="L330" s="10"/>
    </row>
    <row r="331" ht="10.95" customHeight="true" customFormat="true" s="9">
      <c r="A331" s="12">
        <v>45110</v>
      </c>
      <c r="B331" s="13" t="s">
        <v>139</v>
      </c>
      <c r="C331" s="13" t="s">
        <v>140</v>
      </c>
      <c r="D331" s="13" t="s">
        <v>29</v>
      </c>
      <c r="E331" s="13" t="s">
        <v>36</v>
      </c>
      <c r="F331" s="13"/>
      <c r="G331" s="14">
        <v>1.7300</v>
      </c>
      <c r="H331" s="14">
        <v>0</v>
      </c>
      <c r="I331" s="14">
        <f ca="1">((I330 + G331) - H331)</f>
        <v>0</v>
      </c>
      <c r="J331" s="14">
        <v>0</v>
      </c>
      <c r="K331" s="15">
        <v>0</v>
      </c>
      <c r="L331" s="13"/>
    </row>
    <row r="332" ht="10.95" customHeight="true" customFormat="true" s="9">
      <c r="A332" s="18">
        <v>45128</v>
      </c>
      <c r="B332" s="19" t="s">
        <v>139</v>
      </c>
      <c r="C332" s="19" t="s">
        <v>140</v>
      </c>
      <c r="D332" s="19" t="s">
        <v>29</v>
      </c>
      <c r="E332" s="19" t="s">
        <v>49</v>
      </c>
      <c r="F332" s="19"/>
      <c r="G332" s="20">
        <v>1.7100</v>
      </c>
      <c r="H332" s="20">
        <v>0</v>
      </c>
      <c r="I332" s="20">
        <f ca="1">((I331 + G332) - H332)</f>
        <v>0</v>
      </c>
      <c r="J332" s="20">
        <v>0</v>
      </c>
      <c r="K332" s="21">
        <v>0</v>
      </c>
      <c r="L332" s="19"/>
    </row>
    <row r="333" ht="10.95" customHeight="true" customFormat="true" s="9">
      <c r="A333" s="18">
        <v>45138</v>
      </c>
      <c r="B333" s="19" t="s">
        <v>139</v>
      </c>
      <c r="C333" s="19" t="s">
        <v>140</v>
      </c>
      <c r="D333" s="19" t="s">
        <v>29</v>
      </c>
      <c r="E333" s="19" t="s">
        <v>36</v>
      </c>
      <c r="F333" s="19"/>
      <c r="G333" s="20">
        <v>32.0000</v>
      </c>
      <c r="H333" s="20">
        <v>0</v>
      </c>
      <c r="I333" s="20">
        <f ca="1">((I332 + G333) - H333)</f>
        <v>0</v>
      </c>
      <c r="J333" s="20">
        <v>0</v>
      </c>
      <c r="K333" s="21">
        <v>0</v>
      </c>
      <c r="L333" s="19"/>
    </row>
    <row r="334" ht="10.95" customHeight="true" customFormat="true" s="9">
      <c r="A334" s="18">
        <v>45138</v>
      </c>
      <c r="B334" s="19" t="s">
        <v>139</v>
      </c>
      <c r="C334" s="19" t="s">
        <v>140</v>
      </c>
      <c r="D334" s="19" t="s">
        <v>29</v>
      </c>
      <c r="E334" s="19" t="s">
        <v>36</v>
      </c>
      <c r="F334" s="19"/>
      <c r="G334" s="20">
        <v>26.0000</v>
      </c>
      <c r="H334" s="20">
        <v>0</v>
      </c>
      <c r="I334" s="20">
        <f ca="1">((I333 + G334) - H334)</f>
        <v>0</v>
      </c>
      <c r="J334" s="20">
        <v>0</v>
      </c>
      <c r="K334" s="21">
        <v>0</v>
      </c>
      <c r="L334" s="19"/>
    </row>
    <row r="335" ht="10.95" customHeight="true" customFormat="true" s="9">
      <c r="A335" s="18">
        <v>45139</v>
      </c>
      <c r="B335" s="19" t="s">
        <v>139</v>
      </c>
      <c r="C335" s="19" t="s">
        <v>140</v>
      </c>
      <c r="D335" s="19" t="s">
        <v>29</v>
      </c>
      <c r="E335" s="19" t="s">
        <v>36</v>
      </c>
      <c r="F335" s="19"/>
      <c r="G335" s="20">
        <v>1.7300</v>
      </c>
      <c r="H335" s="20">
        <v>0</v>
      </c>
      <c r="I335" s="20">
        <f ca="1">((I334 + G335) - H335)</f>
        <v>0</v>
      </c>
      <c r="J335" s="20">
        <v>0</v>
      </c>
      <c r="K335" s="21">
        <v>0</v>
      </c>
      <c r="L335" s="19"/>
    </row>
    <row r="336" ht="10.95" customHeight="true" customFormat="true" s="9">
      <c r="A336" s="18">
        <v>45140</v>
      </c>
      <c r="B336" s="19" t="s">
        <v>139</v>
      </c>
      <c r="C336" s="19" t="s">
        <v>140</v>
      </c>
      <c r="D336" s="19" t="s">
        <v>29</v>
      </c>
      <c r="E336" s="19" t="s">
        <v>77</v>
      </c>
      <c r="F336" s="19"/>
      <c r="G336" s="20">
        <v>36.5700</v>
      </c>
      <c r="H336" s="20">
        <v>0</v>
      </c>
      <c r="I336" s="20">
        <f ca="1">((I335 + G336) - H336)</f>
        <v>0</v>
      </c>
      <c r="J336" s="20">
        <v>0</v>
      </c>
      <c r="K336" s="21">
        <v>0</v>
      </c>
      <c r="L336" s="19"/>
    </row>
    <row r="337" ht="10.95" customHeight="true" customFormat="true" s="9">
      <c r="A337" s="18">
        <v>45145</v>
      </c>
      <c r="B337" s="19" t="s">
        <v>139</v>
      </c>
      <c r="C337" s="19" t="s">
        <v>140</v>
      </c>
      <c r="D337" s="19" t="s">
        <v>29</v>
      </c>
      <c r="E337" s="19" t="s">
        <v>88</v>
      </c>
      <c r="F337" s="19"/>
      <c r="G337" s="20">
        <v>28.1800</v>
      </c>
      <c r="H337" s="20">
        <v>0</v>
      </c>
      <c r="I337" s="20">
        <f ca="1">((I336 + G337) - H337)</f>
        <v>0</v>
      </c>
      <c r="J337" s="20">
        <v>0</v>
      </c>
      <c r="K337" s="21">
        <v>0</v>
      </c>
      <c r="L337" s="19"/>
    </row>
    <row r="338" ht="10.95" customHeight="true" customFormat="true" s="9">
      <c r="A338" s="18">
        <v>45145</v>
      </c>
      <c r="B338" s="19" t="s">
        <v>139</v>
      </c>
      <c r="C338" s="19" t="s">
        <v>140</v>
      </c>
      <c r="D338" s="19" t="s">
        <v>29</v>
      </c>
      <c r="E338" s="19" t="s">
        <v>78</v>
      </c>
      <c r="F338" s="19"/>
      <c r="G338" s="20">
        <v>92.7300</v>
      </c>
      <c r="H338" s="20">
        <v>0</v>
      </c>
      <c r="I338" s="20">
        <f ca="1">((I337 + G338) - H338)</f>
        <v>0</v>
      </c>
      <c r="J338" s="20">
        <v>0</v>
      </c>
      <c r="K338" s="21">
        <v>0</v>
      </c>
      <c r="L338" s="19"/>
    </row>
    <row r="339" ht="10.95" customHeight="true" customFormat="true" s="9">
      <c r="A339" s="18">
        <v>45161</v>
      </c>
      <c r="B339" s="19" t="s">
        <v>139</v>
      </c>
      <c r="C339" s="19" t="s">
        <v>140</v>
      </c>
      <c r="D339" s="19" t="s">
        <v>29</v>
      </c>
      <c r="E339" s="19" t="s">
        <v>49</v>
      </c>
      <c r="F339" s="19"/>
      <c r="G339" s="20">
        <v>3.8300</v>
      </c>
      <c r="H339" s="20">
        <v>0</v>
      </c>
      <c r="I339" s="20">
        <f ca="1">((I338 + G339) - H339)</f>
        <v>0</v>
      </c>
      <c r="J339" s="20">
        <v>0</v>
      </c>
      <c r="K339" s="21">
        <v>0</v>
      </c>
      <c r="L339" s="19"/>
    </row>
    <row r="340" ht="10.95" customHeight="true" customFormat="true" s="9">
      <c r="A340" s="18">
        <v>45170</v>
      </c>
      <c r="B340" s="19" t="s">
        <v>139</v>
      </c>
      <c r="C340" s="19" t="s">
        <v>140</v>
      </c>
      <c r="D340" s="19" t="s">
        <v>29</v>
      </c>
      <c r="E340" s="19" t="s">
        <v>36</v>
      </c>
      <c r="F340" s="19"/>
      <c r="G340" s="20">
        <v>1.7300</v>
      </c>
      <c r="H340" s="20">
        <v>0</v>
      </c>
      <c r="I340" s="20">
        <f ca="1">((I339 + G340) - H340)</f>
        <v>0</v>
      </c>
      <c r="J340" s="20">
        <v>0</v>
      </c>
      <c r="K340" s="21">
        <v>0</v>
      </c>
      <c r="L340" s="19"/>
    </row>
    <row r="341" ht="10.95" customHeight="true" customFormat="true" s="9">
      <c r="A341" s="18">
        <v>45175</v>
      </c>
      <c r="B341" s="19" t="s">
        <v>139</v>
      </c>
      <c r="C341" s="19" t="s">
        <v>140</v>
      </c>
      <c r="D341" s="19" t="s">
        <v>29</v>
      </c>
      <c r="E341" s="19" t="s">
        <v>95</v>
      </c>
      <c r="F341" s="19"/>
      <c r="G341" s="20">
        <v>477.4500</v>
      </c>
      <c r="H341" s="20">
        <v>0</v>
      </c>
      <c r="I341" s="20">
        <f ca="1">((I340 + G341) - H341)</f>
        <v>0</v>
      </c>
      <c r="J341" s="20">
        <v>0</v>
      </c>
      <c r="K341" s="21">
        <v>0</v>
      </c>
      <c r="L341" s="19"/>
    </row>
    <row r="342" ht="10.95" customHeight="true" customFormat="true" s="9">
      <c r="A342" s="18">
        <v>45183</v>
      </c>
      <c r="B342" s="19" t="s">
        <v>139</v>
      </c>
      <c r="C342" s="19" t="s">
        <v>140</v>
      </c>
      <c r="D342" s="19" t="s">
        <v>29</v>
      </c>
      <c r="E342" s="19" t="s">
        <v>97</v>
      </c>
      <c r="F342" s="19"/>
      <c r="G342" s="20">
        <v>20.1700</v>
      </c>
      <c r="H342" s="20">
        <v>0</v>
      </c>
      <c r="I342" s="20">
        <f ca="1">((I341 + G342) - H342)</f>
        <v>0</v>
      </c>
      <c r="J342" s="20">
        <v>0</v>
      </c>
      <c r="K342" s="21">
        <v>0</v>
      </c>
      <c r="L342" s="19"/>
    </row>
    <row r="343" ht="10.95" customHeight="true" customFormat="true" s="9">
      <c r="A343" s="18">
        <v>45194</v>
      </c>
      <c r="B343" s="19" t="s">
        <v>139</v>
      </c>
      <c r="C343" s="19" t="s">
        <v>140</v>
      </c>
      <c r="D343" s="19" t="s">
        <v>29</v>
      </c>
      <c r="E343" s="19" t="s">
        <v>49</v>
      </c>
      <c r="F343" s="19"/>
      <c r="G343" s="20">
        <v>1.8300</v>
      </c>
      <c r="H343" s="20">
        <v>0</v>
      </c>
      <c r="I343" s="20">
        <f ca="1">((I342 + G343) - H343)</f>
        <v>0</v>
      </c>
      <c r="J343" s="20">
        <v>0</v>
      </c>
      <c r="K343" s="21">
        <v>0</v>
      </c>
      <c r="L343" s="19"/>
    </row>
    <row r="344" ht="10.95" customHeight="true" customFormat="true" s="9">
      <c r="A344" s="18">
        <v>45197</v>
      </c>
      <c r="B344" s="19" t="s">
        <v>139</v>
      </c>
      <c r="C344" s="19" t="s">
        <v>140</v>
      </c>
      <c r="D344" s="19" t="s">
        <v>29</v>
      </c>
      <c r="E344" s="19" t="s">
        <v>97</v>
      </c>
      <c r="F344" s="19"/>
      <c r="G344" s="20">
        <v>30.9500</v>
      </c>
      <c r="H344" s="20">
        <v>0</v>
      </c>
      <c r="I344" s="20">
        <f ca="1">((I343 + G344) - H344)</f>
        <v>0</v>
      </c>
      <c r="J344" s="20">
        <v>0</v>
      </c>
      <c r="K344" s="21">
        <v>0</v>
      </c>
      <c r="L344" s="19"/>
    </row>
    <row r="345" ht="10.95" customHeight="true" customFormat="true" s="9">
      <c r="A345" s="18">
        <v>45201</v>
      </c>
      <c r="B345" s="19" t="s">
        <v>139</v>
      </c>
      <c r="C345" s="19" t="s">
        <v>140</v>
      </c>
      <c r="D345" s="19" t="s">
        <v>29</v>
      </c>
      <c r="E345" s="19" t="s">
        <v>36</v>
      </c>
      <c r="F345" s="19"/>
      <c r="G345" s="20">
        <v>1.7300</v>
      </c>
      <c r="H345" s="20">
        <v>0</v>
      </c>
      <c r="I345" s="20">
        <f ca="1">((I344 + G345) - H345)</f>
        <v>0</v>
      </c>
      <c r="J345" s="20">
        <v>0</v>
      </c>
      <c r="K345" s="21">
        <v>0</v>
      </c>
      <c r="L345" s="19"/>
    </row>
    <row r="346" ht="10.95" customHeight="true" customFormat="true" s="9">
      <c r="A346" s="18">
        <v>45203</v>
      </c>
      <c r="B346" s="19" t="s">
        <v>139</v>
      </c>
      <c r="C346" s="19" t="s">
        <v>140</v>
      </c>
      <c r="D346" s="19" t="s">
        <v>29</v>
      </c>
      <c r="E346" s="19" t="s">
        <v>36</v>
      </c>
      <c r="F346" s="19"/>
      <c r="G346" s="20">
        <v>120.0000</v>
      </c>
      <c r="H346" s="20">
        <v>0</v>
      </c>
      <c r="I346" s="20">
        <f ca="1">((I345 + G346) - H346)</f>
        <v>0</v>
      </c>
      <c r="J346" s="20">
        <v>0</v>
      </c>
      <c r="K346" s="21">
        <v>0</v>
      </c>
      <c r="L346" s="19"/>
    </row>
    <row r="347" ht="10.95" customHeight="true" customFormat="true" s="9">
      <c r="A347" s="18">
        <v>45218</v>
      </c>
      <c r="B347" s="19" t="s">
        <v>139</v>
      </c>
      <c r="C347" s="19" t="s">
        <v>140</v>
      </c>
      <c r="D347" s="19" t="s">
        <v>29</v>
      </c>
      <c r="E347" s="19" t="s">
        <v>49</v>
      </c>
      <c r="F347" s="19"/>
      <c r="G347" s="20">
        <v>2.1700</v>
      </c>
      <c r="H347" s="20">
        <v>0</v>
      </c>
      <c r="I347" s="20">
        <f ca="1">((I346 + G347) - H347)</f>
        <v>0</v>
      </c>
      <c r="J347" s="20">
        <v>0</v>
      </c>
      <c r="K347" s="21">
        <v>0</v>
      </c>
      <c r="L347" s="19"/>
    </row>
    <row r="348" ht="10.95" customHeight="true" customFormat="true" s="9">
      <c r="A348" s="18">
        <v>45224</v>
      </c>
      <c r="B348" s="19" t="s">
        <v>139</v>
      </c>
      <c r="C348" s="19" t="s">
        <v>140</v>
      </c>
      <c r="D348" s="19" t="s">
        <v>29</v>
      </c>
      <c r="E348" s="19" t="s">
        <v>36</v>
      </c>
      <c r="F348" s="19"/>
      <c r="G348" s="20">
        <v>30.0000</v>
      </c>
      <c r="H348" s="20">
        <v>0</v>
      </c>
      <c r="I348" s="20">
        <f ca="1">((I347 + G348) - H348)</f>
        <v>0</v>
      </c>
      <c r="J348" s="20">
        <v>0</v>
      </c>
      <c r="K348" s="21">
        <v>0</v>
      </c>
      <c r="L348" s="19"/>
    </row>
    <row r="349" ht="10.95" customHeight="true" customFormat="true" s="9">
      <c r="A349" s="18">
        <v>45231</v>
      </c>
      <c r="B349" s="19" t="s">
        <v>139</v>
      </c>
      <c r="C349" s="19" t="s">
        <v>140</v>
      </c>
      <c r="D349" s="19" t="s">
        <v>29</v>
      </c>
      <c r="E349" s="19" t="s">
        <v>36</v>
      </c>
      <c r="F349" s="19"/>
      <c r="G349" s="20">
        <v>1.7300</v>
      </c>
      <c r="H349" s="20">
        <v>0</v>
      </c>
      <c r="I349" s="20">
        <f ca="1">((I348 + G349) - H349)</f>
        <v>0</v>
      </c>
      <c r="J349" s="20">
        <v>0</v>
      </c>
      <c r="K349" s="21">
        <v>0</v>
      </c>
      <c r="L349" s="19"/>
    </row>
    <row r="350" ht="10.95" customHeight="true" customFormat="true" s="9">
      <c r="A350" s="18">
        <v>45238</v>
      </c>
      <c r="B350" s="19" t="s">
        <v>139</v>
      </c>
      <c r="C350" s="19" t="s">
        <v>140</v>
      </c>
      <c r="D350" s="19" t="s">
        <v>29</v>
      </c>
      <c r="E350" s="19" t="s">
        <v>50</v>
      </c>
      <c r="F350" s="19"/>
      <c r="G350" s="20">
        <v>44.1600</v>
      </c>
      <c r="H350" s="20">
        <v>0</v>
      </c>
      <c r="I350" s="20">
        <f ca="1">((I349 + G350) - H350)</f>
        <v>0</v>
      </c>
      <c r="J350" s="20">
        <v>0</v>
      </c>
      <c r="K350" s="21">
        <v>0</v>
      </c>
      <c r="L350" s="19"/>
    </row>
    <row r="351" ht="10.95" customHeight="true" customFormat="true" s="9">
      <c r="A351" s="18">
        <v>45246</v>
      </c>
      <c r="B351" s="19" t="s">
        <v>139</v>
      </c>
      <c r="C351" s="19" t="s">
        <v>140</v>
      </c>
      <c r="D351" s="19" t="s">
        <v>29</v>
      </c>
      <c r="E351" s="19" t="s">
        <v>49</v>
      </c>
      <c r="F351" s="19"/>
      <c r="G351" s="20">
        <v>1.7900</v>
      </c>
      <c r="H351" s="20">
        <v>0</v>
      </c>
      <c r="I351" s="20">
        <f ca="1">((I350 + G351) - H351)</f>
        <v>0</v>
      </c>
      <c r="J351" s="20">
        <v>0</v>
      </c>
      <c r="K351" s="21">
        <v>0</v>
      </c>
      <c r="L351" s="19"/>
    </row>
    <row r="352" ht="10.95" customHeight="true" customFormat="true" s="9">
      <c r="A352" s="18">
        <v>45261</v>
      </c>
      <c r="B352" s="19" t="s">
        <v>139</v>
      </c>
      <c r="C352" s="19" t="s">
        <v>140</v>
      </c>
      <c r="D352" s="19" t="s">
        <v>29</v>
      </c>
      <c r="E352" s="19" t="s">
        <v>36</v>
      </c>
      <c r="F352" s="19"/>
      <c r="G352" s="20">
        <v>1.7300</v>
      </c>
      <c r="H352" s="20">
        <v>0</v>
      </c>
      <c r="I352" s="20">
        <f ca="1">((I351 + G352) - H352)</f>
        <v>0</v>
      </c>
      <c r="J352" s="20">
        <v>0</v>
      </c>
      <c r="K352" s="21">
        <v>0</v>
      </c>
      <c r="L352" s="19"/>
    </row>
    <row r="353" ht="10.95" customHeight="true" customFormat="true" s="9">
      <c r="A353" s="18">
        <v>45280</v>
      </c>
      <c r="B353" s="19" t="s">
        <v>139</v>
      </c>
      <c r="C353" s="19" t="s">
        <v>140</v>
      </c>
      <c r="D353" s="19" t="s">
        <v>29</v>
      </c>
      <c r="E353" s="19" t="s">
        <v>49</v>
      </c>
      <c r="F353" s="19"/>
      <c r="G353" s="20">
        <v>3.3900</v>
      </c>
      <c r="H353" s="20">
        <v>0</v>
      </c>
      <c r="I353" s="20">
        <f ca="1">((I352 + G353) - H353)</f>
        <v>0</v>
      </c>
      <c r="J353" s="20">
        <v>0</v>
      </c>
      <c r="K353" s="21">
        <v>0</v>
      </c>
      <c r="L353" s="19"/>
    </row>
    <row r="354" ht="10.95" customHeight="true" customFormat="true" s="9">
      <c r="A354" s="18">
        <v>45293</v>
      </c>
      <c r="B354" s="19" t="s">
        <v>139</v>
      </c>
      <c r="C354" s="19" t="s">
        <v>140</v>
      </c>
      <c r="D354" s="19" t="s">
        <v>29</v>
      </c>
      <c r="E354" s="19" t="s">
        <v>36</v>
      </c>
      <c r="F354" s="19"/>
      <c r="G354" s="20">
        <v>1.7300</v>
      </c>
      <c r="H354" s="20">
        <v>0</v>
      </c>
      <c r="I354" s="20">
        <f ca="1">((I353 + G354) - H354)</f>
        <v>0</v>
      </c>
      <c r="J354" s="20">
        <v>0</v>
      </c>
      <c r="K354" s="21">
        <v>0</v>
      </c>
      <c r="L354" s="19"/>
    </row>
    <row r="355" ht="10.95" customHeight="true" customFormat="true" s="9">
      <c r="A355" s="18">
        <v>45310</v>
      </c>
      <c r="B355" s="19" t="s">
        <v>139</v>
      </c>
      <c r="C355" s="19" t="s">
        <v>140</v>
      </c>
      <c r="D355" s="19" t="s">
        <v>29</v>
      </c>
      <c r="E355" s="19" t="s">
        <v>49</v>
      </c>
      <c r="F355" s="19"/>
      <c r="G355" s="20">
        <v>5.2000</v>
      </c>
      <c r="H355" s="20">
        <v>0</v>
      </c>
      <c r="I355" s="20">
        <f ca="1">((I354 + G355) - H355)</f>
        <v>0</v>
      </c>
      <c r="J355" s="20">
        <v>0</v>
      </c>
      <c r="K355" s="21">
        <v>0</v>
      </c>
      <c r="L355" s="19"/>
    </row>
    <row r="356" ht="10.95" customHeight="true" customFormat="true" s="9">
      <c r="A356" s="18">
        <v>45323</v>
      </c>
      <c r="B356" s="19" t="s">
        <v>139</v>
      </c>
      <c r="C356" s="19" t="s">
        <v>140</v>
      </c>
      <c r="D356" s="19" t="s">
        <v>29</v>
      </c>
      <c r="E356" s="19" t="s">
        <v>36</v>
      </c>
      <c r="F356" s="19"/>
      <c r="G356" s="20">
        <v>1.7300</v>
      </c>
      <c r="H356" s="20">
        <v>0</v>
      </c>
      <c r="I356" s="20">
        <f ca="1">((I355 + G356) - H356)</f>
        <v>0</v>
      </c>
      <c r="J356" s="20">
        <v>0</v>
      </c>
      <c r="K356" s="21">
        <v>0</v>
      </c>
      <c r="L356" s="19"/>
    </row>
    <row r="357" ht="10.95" customHeight="true" customFormat="true" s="9">
      <c r="A357" s="18">
        <v>45342</v>
      </c>
      <c r="B357" s="19" t="s">
        <v>139</v>
      </c>
      <c r="C357" s="19" t="s">
        <v>140</v>
      </c>
      <c r="D357" s="19" t="s">
        <v>29</v>
      </c>
      <c r="E357" s="19" t="s">
        <v>36</v>
      </c>
      <c r="F357" s="19"/>
      <c r="G357" s="20">
        <v>10.0000</v>
      </c>
      <c r="H357" s="20">
        <v>0</v>
      </c>
      <c r="I357" s="20">
        <f ca="1">((I356 + G357) - H357)</f>
        <v>0</v>
      </c>
      <c r="J357" s="20">
        <v>0</v>
      </c>
      <c r="K357" s="21">
        <v>0</v>
      </c>
      <c r="L357" s="19"/>
    </row>
    <row r="358" ht="10.95" customHeight="true" customFormat="true" s="9">
      <c r="A358" s="18">
        <v>45345</v>
      </c>
      <c r="B358" s="19" t="s">
        <v>139</v>
      </c>
      <c r="C358" s="19" t="s">
        <v>140</v>
      </c>
      <c r="D358" s="19" t="s">
        <v>29</v>
      </c>
      <c r="E358" s="19" t="s">
        <v>49</v>
      </c>
      <c r="F358" s="19"/>
      <c r="G358" s="20">
        <v>4.0100</v>
      </c>
      <c r="H358" s="20">
        <v>0</v>
      </c>
      <c r="I358" s="20">
        <f ca="1">((I357 + G358) - H358)</f>
        <v>0</v>
      </c>
      <c r="J358" s="20">
        <v>0</v>
      </c>
      <c r="K358" s="21">
        <v>0</v>
      </c>
      <c r="L358" s="19"/>
    </row>
    <row r="359" ht="10.95" customHeight="true" customFormat="true" s="9">
      <c r="A359" s="18">
        <v>45352</v>
      </c>
      <c r="B359" s="19" t="s">
        <v>139</v>
      </c>
      <c r="C359" s="19" t="s">
        <v>140</v>
      </c>
      <c r="D359" s="19" t="s">
        <v>29</v>
      </c>
      <c r="E359" s="19" t="s">
        <v>36</v>
      </c>
      <c r="F359" s="19"/>
      <c r="G359" s="20">
        <v>1.7300</v>
      </c>
      <c r="H359" s="20">
        <v>0</v>
      </c>
      <c r="I359" s="20">
        <f ca="1">((I358 + G359) - H359)</f>
        <v>0</v>
      </c>
      <c r="J359" s="20">
        <v>0</v>
      </c>
      <c r="K359" s="21">
        <v>0</v>
      </c>
      <c r="L359" s="19"/>
    </row>
    <row r="360" ht="10.95" customHeight="true" customFormat="true" s="9">
      <c r="A360" s="18">
        <v>45376</v>
      </c>
      <c r="B360" s="19" t="s">
        <v>139</v>
      </c>
      <c r="C360" s="19" t="s">
        <v>140</v>
      </c>
      <c r="D360" s="19" t="s">
        <v>29</v>
      </c>
      <c r="E360" s="19" t="s">
        <v>49</v>
      </c>
      <c r="F360" s="19"/>
      <c r="G360" s="20">
        <v>5.4800</v>
      </c>
      <c r="H360" s="20">
        <v>0</v>
      </c>
      <c r="I360" s="20">
        <f ca="1">((I359 + G360) - H360)</f>
        <v>0</v>
      </c>
      <c r="J360" s="20">
        <v>0</v>
      </c>
      <c r="K360" s="21">
        <v>0</v>
      </c>
      <c r="L360" s="19"/>
    </row>
    <row r="361" ht="10.95" customHeight="true" customFormat="true" s="9">
      <c r="A361" s="18">
        <v>45384</v>
      </c>
      <c r="B361" s="19" t="s">
        <v>139</v>
      </c>
      <c r="C361" s="19" t="s">
        <v>140</v>
      </c>
      <c r="D361" s="19" t="s">
        <v>29</v>
      </c>
      <c r="E361" s="19" t="s">
        <v>81</v>
      </c>
      <c r="F361" s="19"/>
      <c r="G361" s="20">
        <v>366.2200</v>
      </c>
      <c r="H361" s="20">
        <v>0</v>
      </c>
      <c r="I361" s="20">
        <f ca="1">((I360 + G361) - H361)</f>
        <v>0</v>
      </c>
      <c r="J361" s="20">
        <v>0</v>
      </c>
      <c r="K361" s="21">
        <v>0</v>
      </c>
      <c r="L361" s="19"/>
    </row>
    <row r="362" ht="10.95" customHeight="true" customFormat="true" s="9">
      <c r="A362" s="18">
        <v>45384</v>
      </c>
      <c r="B362" s="19" t="s">
        <v>139</v>
      </c>
      <c r="C362" s="19" t="s">
        <v>140</v>
      </c>
      <c r="D362" s="19" t="s">
        <v>29</v>
      </c>
      <c r="E362" s="19" t="s">
        <v>36</v>
      </c>
      <c r="F362" s="19"/>
      <c r="G362" s="20">
        <v>1.7300</v>
      </c>
      <c r="H362" s="20">
        <v>0</v>
      </c>
      <c r="I362" s="20">
        <f ca="1">((I361 + G362) - H362)</f>
        <v>0</v>
      </c>
      <c r="J362" s="20">
        <v>0</v>
      </c>
      <c r="K362" s="21">
        <v>0</v>
      </c>
      <c r="L362" s="19"/>
    </row>
    <row r="363" ht="10.95" customHeight="true" customFormat="true" s="9">
      <c r="A363" s="18">
        <v>45405</v>
      </c>
      <c r="B363" s="19" t="s">
        <v>139</v>
      </c>
      <c r="C363" s="19" t="s">
        <v>140</v>
      </c>
      <c r="D363" s="19" t="s">
        <v>29</v>
      </c>
      <c r="E363" s="19" t="s">
        <v>49</v>
      </c>
      <c r="F363" s="19"/>
      <c r="G363" s="20">
        <v>4.4600</v>
      </c>
      <c r="H363" s="20">
        <v>0</v>
      </c>
      <c r="I363" s="20">
        <f ca="1">((I362 + G363) - H363)</f>
        <v>0</v>
      </c>
      <c r="J363" s="20">
        <v>0</v>
      </c>
      <c r="K363" s="21">
        <v>0</v>
      </c>
      <c r="L363" s="19"/>
    </row>
    <row r="364" ht="10.95" customHeight="true" customFormat="true" s="9">
      <c r="A364" s="18">
        <v>45413</v>
      </c>
      <c r="B364" s="19" t="s">
        <v>139</v>
      </c>
      <c r="C364" s="19" t="s">
        <v>140</v>
      </c>
      <c r="D364" s="19" t="s">
        <v>29</v>
      </c>
      <c r="E364" s="19" t="s">
        <v>36</v>
      </c>
      <c r="F364" s="19"/>
      <c r="G364" s="20">
        <v>1.7300</v>
      </c>
      <c r="H364" s="20">
        <v>0</v>
      </c>
      <c r="I364" s="20">
        <f ca="1">((I363 + G364) - H364)</f>
        <v>0</v>
      </c>
      <c r="J364" s="20">
        <v>0</v>
      </c>
      <c r="K364" s="21">
        <v>0</v>
      </c>
      <c r="L364" s="19"/>
    </row>
    <row r="365" ht="10.95" customHeight="true" customFormat="true" s="9">
      <c r="A365" s="18">
        <v>45432</v>
      </c>
      <c r="B365" s="19" t="s">
        <v>139</v>
      </c>
      <c r="C365" s="19" t="s">
        <v>140</v>
      </c>
      <c r="D365" s="19" t="s">
        <v>29</v>
      </c>
      <c r="E365" s="19" t="s">
        <v>49</v>
      </c>
      <c r="F365" s="19"/>
      <c r="G365" s="20">
        <v>2.6600</v>
      </c>
      <c r="H365" s="20">
        <v>0</v>
      </c>
      <c r="I365" s="20">
        <f ca="1">((I364 + G365) - H365)</f>
        <v>0</v>
      </c>
      <c r="J365" s="20">
        <v>0</v>
      </c>
      <c r="K365" s="21">
        <v>0</v>
      </c>
      <c r="L365" s="19"/>
    </row>
    <row r="366" ht="10.95" customHeight="true" customFormat="true" s="9">
      <c r="A366" s="18">
        <v>45440</v>
      </c>
      <c r="B366" s="19" t="s">
        <v>139</v>
      </c>
      <c r="C366" s="19" t="s">
        <v>140</v>
      </c>
      <c r="D366" s="19" t="s">
        <v>29</v>
      </c>
      <c r="E366" s="19" t="s">
        <v>82</v>
      </c>
      <c r="F366" s="19"/>
      <c r="G366" s="20">
        <v>549.0900</v>
      </c>
      <c r="H366" s="20">
        <v>0</v>
      </c>
      <c r="I366" s="20">
        <f ca="1">((I365 + G366) - H366)</f>
        <v>0</v>
      </c>
      <c r="J366" s="20">
        <v>0</v>
      </c>
      <c r="K366" s="21">
        <v>0</v>
      </c>
      <c r="L366" s="19"/>
    </row>
    <row r="367" ht="10.95" customHeight="true" customFormat="true" s="9">
      <c r="A367" s="18">
        <v>45446</v>
      </c>
      <c r="B367" s="19" t="s">
        <v>139</v>
      </c>
      <c r="C367" s="19" t="s">
        <v>140</v>
      </c>
      <c r="D367" s="19" t="s">
        <v>29</v>
      </c>
      <c r="E367" s="19" t="s">
        <v>36</v>
      </c>
      <c r="F367" s="19"/>
      <c r="G367" s="20">
        <v>1.7300</v>
      </c>
      <c r="H367" s="20">
        <v>0</v>
      </c>
      <c r="I367" s="20">
        <f ca="1">((I366 + G367) - H367)</f>
        <v>0</v>
      </c>
      <c r="J367" s="20">
        <v>0</v>
      </c>
      <c r="K367" s="21">
        <v>0</v>
      </c>
      <c r="L367" s="19"/>
    </row>
    <row r="368" ht="10.95" customHeight="true" customFormat="true" s="9">
      <c r="A368" s="18">
        <v>45457</v>
      </c>
      <c r="B368" s="19" t="s">
        <v>139</v>
      </c>
      <c r="C368" s="19" t="s">
        <v>140</v>
      </c>
      <c r="D368" s="19" t="s">
        <v>29</v>
      </c>
      <c r="E368" s="19" t="s">
        <v>66</v>
      </c>
      <c r="F368" s="19"/>
      <c r="G368" s="20">
        <v>124.0000</v>
      </c>
      <c r="H368" s="20">
        <v>0</v>
      </c>
      <c r="I368" s="20">
        <f ca="1">((I367 + G368) - H368)</f>
        <v>0</v>
      </c>
      <c r="J368" s="20">
        <v>0</v>
      </c>
      <c r="K368" s="21">
        <v>0</v>
      </c>
      <c r="L368" s="19"/>
    </row>
    <row r="369" ht="10.95" customHeight="true" customFormat="true" s="9">
      <c r="A369" s="18">
        <v>45463</v>
      </c>
      <c r="B369" s="19" t="s">
        <v>139</v>
      </c>
      <c r="C369" s="19" t="s">
        <v>140</v>
      </c>
      <c r="D369" s="19" t="s">
        <v>29</v>
      </c>
      <c r="E369" s="19" t="s">
        <v>49</v>
      </c>
      <c r="F369" s="19"/>
      <c r="G369" s="20">
        <v>3.7400</v>
      </c>
      <c r="H369" s="20">
        <v>0</v>
      </c>
      <c r="I369" s="20">
        <f ca="1">((I368 + G369) - H369)</f>
        <v>0</v>
      </c>
      <c r="J369" s="20">
        <v>0</v>
      </c>
      <c r="K369" s="21">
        <v>0</v>
      </c>
      <c r="L369" s="19"/>
    </row>
    <row r="370" ht="10.95" customHeight="true" customFormat="true" s="9">
      <c r="A370" s="18">
        <v>45473</v>
      </c>
      <c r="B370" s="19" t="s">
        <v>139</v>
      </c>
      <c r="C370" s="19" t="s">
        <v>140</v>
      </c>
      <c r="D370" s="19" t="s">
        <v>19</v>
      </c>
      <c r="E370" s="19" t="s">
        <v>141</v>
      </c>
      <c r="F370" s="19" t="s">
        <v>142</v>
      </c>
      <c r="G370" s="20">
        <v>0</v>
      </c>
      <c r="H370" s="20">
        <v>991.0000</v>
      </c>
      <c r="I370" s="20">
        <f ca="1">((I369 + G370) - H370)</f>
        <v>0</v>
      </c>
      <c r="J370" s="20">
        <v>0</v>
      </c>
      <c r="K370" s="21">
        <v>0</v>
      </c>
      <c r="L370" s="19" t="s">
        <v>40</v>
      </c>
    </row>
    <row r="371" ht="10.95" customHeight="true" customFormat="true" s="9">
      <c r="A371" s="18">
        <v>45473</v>
      </c>
      <c r="B371" s="19" t="s">
        <v>139</v>
      </c>
      <c r="C371" s="19" t="s">
        <v>140</v>
      </c>
      <c r="D371" s="19" t="s">
        <v>19</v>
      </c>
      <c r="E371" s="19" t="s">
        <v>54</v>
      </c>
      <c r="F371" s="19" t="s">
        <v>55</v>
      </c>
      <c r="G371" s="20">
        <v>0</v>
      </c>
      <c r="H371" s="20">
        <v>28.1800</v>
      </c>
      <c r="I371" s="20">
        <f ca="1">((I370 + G371) - H371)</f>
        <v>0</v>
      </c>
      <c r="J371" s="20">
        <v>0</v>
      </c>
      <c r="K371" s="21">
        <v>0</v>
      </c>
      <c r="L371" s="19" t="s">
        <v>40</v>
      </c>
    </row>
    <row r="372" ht="10.95" customHeight="true" customFormat="true" s="9">
      <c r="A372" s="18">
        <v>45473</v>
      </c>
      <c r="B372" s="19" t="s">
        <v>139</v>
      </c>
      <c r="C372" s="19" t="s">
        <v>140</v>
      </c>
      <c r="D372" s="19" t="s">
        <v>19</v>
      </c>
      <c r="E372" s="19" t="s">
        <v>68</v>
      </c>
      <c r="F372" s="19" t="s">
        <v>69</v>
      </c>
      <c r="G372" s="20">
        <v>0</v>
      </c>
      <c r="H372" s="20">
        <v>124.0000</v>
      </c>
      <c r="I372" s="20">
        <f ca="1">((I371 + G372) - H372)</f>
        <v>0</v>
      </c>
      <c r="J372" s="20">
        <v>0</v>
      </c>
      <c r="K372" s="21">
        <v>0</v>
      </c>
      <c r="L372" s="19" t="s">
        <v>40</v>
      </c>
    </row>
    <row r="373" ht="10.95" customHeight="true" customFormat="true" s="9">
      <c r="A373" s="18">
        <v>45473</v>
      </c>
      <c r="B373" s="19" t="s">
        <v>139</v>
      </c>
      <c r="C373" s="19" t="s">
        <v>140</v>
      </c>
      <c r="D373" s="19" t="s">
        <v>19</v>
      </c>
      <c r="E373" s="19" t="s">
        <v>143</v>
      </c>
      <c r="F373" s="19" t="s">
        <v>21</v>
      </c>
      <c r="G373" s="20">
        <v>0</v>
      </c>
      <c r="H373" s="20">
        <v>5610.7100</v>
      </c>
      <c r="I373" s="20">
        <f ca="1">((I372 + G373) - H373)</f>
        <v>0</v>
      </c>
      <c r="J373" s="20">
        <v>0</v>
      </c>
      <c r="K373" s="21">
        <v>0</v>
      </c>
      <c r="L373" s="19"/>
    </row>
    <row r="374" ht="10.95" customHeight="true" customFormat="true" s="9">
      <c r="A374" s="18">
        <v>45473</v>
      </c>
      <c r="B374" s="19" t="s">
        <v>139</v>
      </c>
      <c r="C374" s="19" t="s">
        <v>140</v>
      </c>
      <c r="D374" s="19" t="s">
        <v>19</v>
      </c>
      <c r="E374" s="19" t="s">
        <v>144</v>
      </c>
      <c r="F374" s="19" t="s">
        <v>145</v>
      </c>
      <c r="G374" s="20">
        <v>182.0000</v>
      </c>
      <c r="H374" s="20">
        <v>0</v>
      </c>
      <c r="I374" s="20">
        <f ca="1">((I373 + G374) - H374)</f>
        <v>0</v>
      </c>
      <c r="J374" s="20">
        <v>0</v>
      </c>
      <c r="K374" s="21">
        <v>0</v>
      </c>
      <c r="L374" s="19" t="s">
        <v>40</v>
      </c>
    </row>
    <row r="375" ht="10.95" customHeight="true" customFormat="true" s="9">
      <c r="A375" s="16" t="s">
        <v>146</v>
      </c>
      <c r="B375" s="16"/>
      <c r="C375" s="16"/>
      <c r="D375" s="16"/>
      <c r="E375" s="16"/>
      <c r="F375" s="16"/>
      <c r="G375" s="17">
        <f ca="1">SUM(G331:G374)</f>
        <v>0</v>
      </c>
      <c r="H375" s="17">
        <f ca="1">SUM(H331:H374)</f>
        <v>0</v>
      </c>
      <c r="I375" s="17">
        <f ca="1">I374</f>
        <v>0</v>
      </c>
      <c r="J375" s="17">
        <f ca="1">SUM(J331:J374)</f>
        <v>0</v>
      </c>
      <c r="K375" s="16"/>
      <c r="L375" s="16"/>
    </row>
    <row r="376" ht="10.95" customHeight="true" customFormat="true" s="9">
      <c r="A376" s="16" t="s">
        <v>24</v>
      </c>
      <c r="B376" s="16"/>
      <c r="C376" s="16"/>
      <c r="D376" s="16"/>
      <c r="E376" s="16"/>
      <c r="F376" s="16"/>
      <c r="G376" s="17">
        <v>0</v>
      </c>
      <c r="H376" s="17">
        <v>4523.3400</v>
      </c>
      <c r="I376" s="17">
        <v>0</v>
      </c>
      <c r="J376" s="17">
        <v>0</v>
      </c>
      <c r="K376" s="16"/>
      <c r="L376" s="16"/>
    </row>
    <row r="377" ht="10.95" customHeight="true" customFormat="true" s="9">
      <c r="A377" s="10" t="s">
        <v>25</v>
      </c>
      <c r="B377" s="10"/>
      <c r="C377" s="10"/>
      <c r="D377" s="10"/>
      <c r="E377" s="10"/>
      <c r="F377" s="10"/>
      <c r="G377" s="11">
        <v>0</v>
      </c>
      <c r="H377" s="11">
        <v>4705.3400</v>
      </c>
      <c r="I377" s="11">
        <f ca="1">I374</f>
        <v>0</v>
      </c>
      <c r="J377" s="11">
        <v>0</v>
      </c>
      <c r="K377" s="10"/>
      <c r="L377" s="10"/>
    </row>
    <row r="378" ht="13.35" customHeight="true"/>
    <row r="379" ht="12.1" customHeight="true" customFormat="true" s="5">
      <c r="A379" s="8" t="s">
        <v>147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ht="10.95" customHeight="true" customFormat="true" s="9">
      <c r="A380" s="10" t="s">
        <v>16</v>
      </c>
      <c r="B380" s="10"/>
      <c r="C380" s="10"/>
      <c r="D380" s="10"/>
      <c r="E380" s="10"/>
      <c r="F380" s="10"/>
      <c r="G380" s="11">
        <v>0</v>
      </c>
      <c r="H380" s="11">
        <v>0</v>
      </c>
      <c r="I380" s="11">
        <f ca="1">(G380 - H380)</f>
        <v>0</v>
      </c>
      <c r="J380" s="11">
        <v>0</v>
      </c>
      <c r="K380" s="10"/>
      <c r="L380" s="10"/>
    </row>
    <row r="381" ht="10.95" customHeight="true" customFormat="true" s="9">
      <c r="A381" s="12">
        <v>45232</v>
      </c>
      <c r="B381" s="13" t="s">
        <v>148</v>
      </c>
      <c r="C381" s="13" t="s">
        <v>140</v>
      </c>
      <c r="D381" s="13" t="s">
        <v>98</v>
      </c>
      <c r="E381" s="13" t="s">
        <v>149</v>
      </c>
      <c r="F381" s="13"/>
      <c r="G381" s="14">
        <v>0</v>
      </c>
      <c r="H381" s="14">
        <v>756.0000</v>
      </c>
      <c r="I381" s="14">
        <f ca="1">((I380 + G381) - H381)</f>
        <v>0</v>
      </c>
      <c r="J381" s="14">
        <v>0</v>
      </c>
      <c r="K381" s="15">
        <v>0</v>
      </c>
      <c r="L381" s="13" t="s">
        <v>40</v>
      </c>
    </row>
    <row r="382" ht="10.95" customHeight="true" customFormat="true" s="9">
      <c r="A382" s="18">
        <v>45351</v>
      </c>
      <c r="B382" s="19" t="s">
        <v>148</v>
      </c>
      <c r="C382" s="19" t="s">
        <v>140</v>
      </c>
      <c r="D382" s="19" t="s">
        <v>98</v>
      </c>
      <c r="E382" s="19" t="s">
        <v>149</v>
      </c>
      <c r="F382" s="19"/>
      <c r="G382" s="20">
        <v>0</v>
      </c>
      <c r="H382" s="20">
        <v>206.0000</v>
      </c>
      <c r="I382" s="20">
        <f ca="1">((I381 + G382) - H382)</f>
        <v>0</v>
      </c>
      <c r="J382" s="20">
        <v>0</v>
      </c>
      <c r="K382" s="21">
        <v>0</v>
      </c>
      <c r="L382" s="19" t="s">
        <v>40</v>
      </c>
    </row>
    <row r="383" ht="10.95" customHeight="true" customFormat="true" s="9">
      <c r="A383" s="18">
        <v>45415</v>
      </c>
      <c r="B383" s="19" t="s">
        <v>148</v>
      </c>
      <c r="C383" s="19" t="s">
        <v>140</v>
      </c>
      <c r="D383" s="19" t="s">
        <v>98</v>
      </c>
      <c r="E383" s="19" t="s">
        <v>149</v>
      </c>
      <c r="F383" s="19"/>
      <c r="G383" s="20">
        <v>0</v>
      </c>
      <c r="H383" s="20">
        <v>29.0000</v>
      </c>
      <c r="I383" s="20">
        <f ca="1">((I382 + G383) - H383)</f>
        <v>0</v>
      </c>
      <c r="J383" s="20">
        <v>0</v>
      </c>
      <c r="K383" s="21">
        <v>0</v>
      </c>
      <c r="L383" s="19" t="s">
        <v>40</v>
      </c>
    </row>
    <row r="384" ht="10.95" customHeight="true" customFormat="true" s="9">
      <c r="A384" s="18">
        <v>45473</v>
      </c>
      <c r="B384" s="19" t="s">
        <v>148</v>
      </c>
      <c r="C384" s="19" t="s">
        <v>140</v>
      </c>
      <c r="D384" s="19" t="s">
        <v>19</v>
      </c>
      <c r="E384" s="19" t="s">
        <v>141</v>
      </c>
      <c r="F384" s="19" t="s">
        <v>142</v>
      </c>
      <c r="G384" s="20">
        <v>991.0000</v>
      </c>
      <c r="H384" s="20">
        <v>0</v>
      </c>
      <c r="I384" s="20">
        <f ca="1">((I383 + G384) - H384)</f>
        <v>0</v>
      </c>
      <c r="J384" s="20">
        <v>0</v>
      </c>
      <c r="K384" s="21">
        <v>0</v>
      </c>
      <c r="L384" s="19" t="s">
        <v>40</v>
      </c>
    </row>
    <row r="385" ht="10.95" customHeight="true" customFormat="true" s="9">
      <c r="A385" s="18">
        <v>45473</v>
      </c>
      <c r="B385" s="19" t="s">
        <v>148</v>
      </c>
      <c r="C385" s="19" t="s">
        <v>140</v>
      </c>
      <c r="D385" s="19" t="s">
        <v>19</v>
      </c>
      <c r="E385" s="19" t="s">
        <v>150</v>
      </c>
      <c r="F385" s="19" t="s">
        <v>151</v>
      </c>
      <c r="G385" s="20">
        <v>182.0000</v>
      </c>
      <c r="H385" s="20">
        <v>0</v>
      </c>
      <c r="I385" s="20">
        <f ca="1">((I384 + G385) - H385)</f>
        <v>0</v>
      </c>
      <c r="J385" s="20">
        <v>0</v>
      </c>
      <c r="K385" s="21">
        <v>0</v>
      </c>
      <c r="L385" s="19" t="s">
        <v>40</v>
      </c>
    </row>
    <row r="386" ht="10.95" customHeight="true" customFormat="true" s="9">
      <c r="A386" s="18">
        <v>45473</v>
      </c>
      <c r="B386" s="19" t="s">
        <v>148</v>
      </c>
      <c r="C386" s="19" t="s">
        <v>140</v>
      </c>
      <c r="D386" s="19" t="s">
        <v>19</v>
      </c>
      <c r="E386" s="19" t="s">
        <v>144</v>
      </c>
      <c r="F386" s="19" t="s">
        <v>145</v>
      </c>
      <c r="G386" s="20">
        <v>0</v>
      </c>
      <c r="H386" s="20">
        <v>182.0000</v>
      </c>
      <c r="I386" s="20">
        <f ca="1">((I385 + G386) - H386)</f>
        <v>0</v>
      </c>
      <c r="J386" s="20">
        <v>0</v>
      </c>
      <c r="K386" s="21">
        <v>0</v>
      </c>
      <c r="L386" s="19" t="s">
        <v>40</v>
      </c>
    </row>
    <row r="387" ht="10.95" customHeight="true" customFormat="true" s="9">
      <c r="A387" s="16" t="s">
        <v>152</v>
      </c>
      <c r="B387" s="16"/>
      <c r="C387" s="16"/>
      <c r="D387" s="16"/>
      <c r="E387" s="16"/>
      <c r="F387" s="16"/>
      <c r="G387" s="17">
        <f ca="1">SUM(G381:G386)</f>
        <v>0</v>
      </c>
      <c r="H387" s="17">
        <f ca="1">SUM(H381:H386)</f>
        <v>0</v>
      </c>
      <c r="I387" s="17">
        <f ca="1">I386</f>
        <v>0</v>
      </c>
      <c r="J387" s="17">
        <f ca="1">SUM(J381:J386)</f>
        <v>0</v>
      </c>
      <c r="K387" s="16"/>
      <c r="L387" s="16"/>
    </row>
    <row r="388" ht="10.95" customHeight="true" customFormat="true" s="9">
      <c r="A388" s="16" t="s">
        <v>24</v>
      </c>
      <c r="B388" s="16"/>
      <c r="C388" s="16"/>
      <c r="D388" s="16"/>
      <c r="E388" s="16"/>
      <c r="F388" s="16"/>
      <c r="G388" s="17">
        <v>0</v>
      </c>
      <c r="H388" s="17">
        <v>0</v>
      </c>
      <c r="I388" s="17">
        <v>0</v>
      </c>
      <c r="J388" s="17">
        <v>0</v>
      </c>
      <c r="K388" s="16"/>
      <c r="L388" s="16"/>
    </row>
    <row r="389" ht="10.95" customHeight="true" customFormat="true" s="9">
      <c r="A389" s="10" t="s">
        <v>25</v>
      </c>
      <c r="B389" s="10"/>
      <c r="C389" s="10"/>
      <c r="D389" s="10"/>
      <c r="E389" s="10"/>
      <c r="F389" s="10"/>
      <c r="G389" s="11">
        <v>0</v>
      </c>
      <c r="H389" s="11">
        <v>0</v>
      </c>
      <c r="I389" s="11">
        <f ca="1">I386</f>
        <v>0</v>
      </c>
      <c r="J389" s="11">
        <v>0</v>
      </c>
      <c r="K389" s="10"/>
      <c r="L389" s="10"/>
    </row>
    <row r="390" ht="13.35" customHeight="true"/>
    <row r="391" ht="12.1" customHeight="true" customFormat="true" s="5">
      <c r="A391" s="8" t="s">
        <v>153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ht="10.95" customHeight="true" customFormat="true" s="9">
      <c r="A392" s="10" t="s">
        <v>16</v>
      </c>
      <c r="B392" s="10"/>
      <c r="C392" s="10"/>
      <c r="D392" s="10"/>
      <c r="E392" s="10"/>
      <c r="F392" s="10"/>
      <c r="G392" s="11">
        <v>0</v>
      </c>
      <c r="H392" s="11">
        <v>0</v>
      </c>
      <c r="I392" s="11">
        <f ca="1">(G392 - H392)</f>
        <v>0</v>
      </c>
      <c r="J392" s="11">
        <v>0</v>
      </c>
      <c r="K392" s="10"/>
      <c r="L392" s="10"/>
    </row>
    <row r="393" ht="10.95" customHeight="true" customFormat="true" s="9">
      <c r="A393" s="12">
        <v>45177</v>
      </c>
      <c r="B393" s="13" t="s">
        <v>154</v>
      </c>
      <c r="C393" s="13" t="s">
        <v>140</v>
      </c>
      <c r="D393" s="13" t="s">
        <v>29</v>
      </c>
      <c r="E393" s="13" t="s">
        <v>96</v>
      </c>
      <c r="F393" s="13"/>
      <c r="G393" s="14">
        <v>182.0000</v>
      </c>
      <c r="H393" s="14">
        <v>0</v>
      </c>
      <c r="I393" s="14">
        <f ca="1">((I392 + G393) - H393)</f>
        <v>0</v>
      </c>
      <c r="J393" s="14">
        <v>0</v>
      </c>
      <c r="K393" s="15">
        <v>0</v>
      </c>
      <c r="L393" s="13" t="s">
        <v>40</v>
      </c>
    </row>
    <row r="394" ht="10.95" customHeight="true" customFormat="true" s="9">
      <c r="A394" s="18">
        <v>45473</v>
      </c>
      <c r="B394" s="19" t="s">
        <v>154</v>
      </c>
      <c r="C394" s="19" t="s">
        <v>140</v>
      </c>
      <c r="D394" s="19" t="s">
        <v>19</v>
      </c>
      <c r="E394" s="19" t="s">
        <v>150</v>
      </c>
      <c r="F394" s="19" t="s">
        <v>151</v>
      </c>
      <c r="G394" s="20">
        <v>0</v>
      </c>
      <c r="H394" s="20">
        <v>182.0000</v>
      </c>
      <c r="I394" s="20">
        <f ca="1">((I393 + G394) - H394)</f>
        <v>0</v>
      </c>
      <c r="J394" s="20">
        <v>0</v>
      </c>
      <c r="K394" s="21">
        <v>0</v>
      </c>
      <c r="L394" s="19" t="s">
        <v>40</v>
      </c>
    </row>
    <row r="395" ht="10.95" customHeight="true" customFormat="true" s="9">
      <c r="A395" s="16" t="s">
        <v>155</v>
      </c>
      <c r="B395" s="16"/>
      <c r="C395" s="16"/>
      <c r="D395" s="16"/>
      <c r="E395" s="16"/>
      <c r="F395" s="16"/>
      <c r="G395" s="17">
        <f ca="1">SUM(G393:G394)</f>
        <v>0</v>
      </c>
      <c r="H395" s="17">
        <f ca="1">SUM(H393:H394)</f>
        <v>0</v>
      </c>
      <c r="I395" s="17">
        <f ca="1">I394</f>
        <v>0</v>
      </c>
      <c r="J395" s="17">
        <f ca="1">SUM(J393:J394)</f>
        <v>0</v>
      </c>
      <c r="K395" s="16"/>
      <c r="L395" s="16"/>
    </row>
    <row r="396" ht="10.95" customHeight="true" customFormat="true" s="9">
      <c r="A396" s="16" t="s">
        <v>24</v>
      </c>
      <c r="B396" s="16"/>
      <c r="C396" s="16"/>
      <c r="D396" s="16"/>
      <c r="E396" s="16"/>
      <c r="F396" s="16"/>
      <c r="G396" s="17">
        <v>0</v>
      </c>
      <c r="H396" s="17">
        <v>0</v>
      </c>
      <c r="I396" s="17">
        <v>0</v>
      </c>
      <c r="J396" s="17">
        <v>0</v>
      </c>
      <c r="K396" s="16"/>
      <c r="L396" s="16"/>
    </row>
    <row r="397" ht="10.95" customHeight="true" customFormat="true" s="9">
      <c r="A397" s="10" t="s">
        <v>25</v>
      </c>
      <c r="B397" s="10"/>
      <c r="C397" s="10"/>
      <c r="D397" s="10"/>
      <c r="E397" s="10"/>
      <c r="F397" s="10"/>
      <c r="G397" s="11">
        <v>0</v>
      </c>
      <c r="H397" s="11">
        <v>0</v>
      </c>
      <c r="I397" s="11">
        <f ca="1">I394</f>
        <v>0</v>
      </c>
      <c r="J397" s="11">
        <v>0</v>
      </c>
      <c r="K397" s="10"/>
      <c r="L397" s="10"/>
    </row>
    <row r="398" ht="13.35" customHeight="true"/>
    <row r="399" ht="12.1" customHeight="true" customFormat="true" s="5">
      <c r="A399" s="8" t="s">
        <v>156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ht="10.95" customHeight="true" customFormat="true" s="9">
      <c r="A400" s="10" t="s">
        <v>16</v>
      </c>
      <c r="B400" s="10"/>
      <c r="C400" s="10"/>
      <c r="D400" s="10"/>
      <c r="E400" s="10"/>
      <c r="F400" s="10"/>
      <c r="G400" s="11">
        <v>2523.5600</v>
      </c>
      <c r="H400" s="11">
        <v>0</v>
      </c>
      <c r="I400" s="11">
        <f ca="1">(G400 - H400)</f>
        <v>0</v>
      </c>
      <c r="J400" s="11">
        <v>0</v>
      </c>
      <c r="K400" s="10"/>
      <c r="L400" s="10"/>
    </row>
    <row r="401" ht="10.95" customHeight="true" customFormat="true" s="9">
      <c r="A401" s="12">
        <v>45108</v>
      </c>
      <c r="B401" s="13" t="s">
        <v>157</v>
      </c>
      <c r="C401" s="13" t="s">
        <v>136</v>
      </c>
      <c r="D401" s="13" t="s">
        <v>19</v>
      </c>
      <c r="E401" s="13" t="s">
        <v>158</v>
      </c>
      <c r="F401" s="13" t="s">
        <v>159</v>
      </c>
      <c r="G401" s="14">
        <v>4670.0500</v>
      </c>
      <c r="H401" s="14">
        <v>0</v>
      </c>
      <c r="I401" s="14">
        <f ca="1">((I400 + G401) - H401)</f>
        <v>0</v>
      </c>
      <c r="J401" s="14">
        <v>0</v>
      </c>
      <c r="K401" s="15">
        <v>0</v>
      </c>
      <c r="L401" s="13" t="s">
        <v>40</v>
      </c>
    </row>
    <row r="402" ht="10.95" customHeight="true" customFormat="true" s="9">
      <c r="A402" s="16" t="s">
        <v>160</v>
      </c>
      <c r="B402" s="16"/>
      <c r="C402" s="16"/>
      <c r="D402" s="16"/>
      <c r="E402" s="16"/>
      <c r="F402" s="16"/>
      <c r="G402" s="17">
        <f ca="1">G401</f>
        <v>0</v>
      </c>
      <c r="H402" s="17">
        <f ca="1">H401</f>
        <v>0</v>
      </c>
      <c r="I402" s="17">
        <f ca="1">I401</f>
        <v>0</v>
      </c>
      <c r="J402" s="17">
        <f ca="1">J401</f>
        <v>0</v>
      </c>
      <c r="K402" s="16"/>
      <c r="L402" s="16"/>
    </row>
    <row r="403" ht="10.95" customHeight="true" customFormat="true" s="9">
      <c r="A403" s="16" t="s">
        <v>24</v>
      </c>
      <c r="B403" s="16"/>
      <c r="C403" s="16"/>
      <c r="D403" s="16"/>
      <c r="E403" s="16"/>
      <c r="F403" s="16"/>
      <c r="G403" s="17">
        <v>4670.0500</v>
      </c>
      <c r="H403" s="17">
        <v>0</v>
      </c>
      <c r="I403" s="17">
        <v>0</v>
      </c>
      <c r="J403" s="17">
        <v>0</v>
      </c>
      <c r="K403" s="16"/>
      <c r="L403" s="16"/>
    </row>
    <row r="404" ht="10.95" customHeight="true" customFormat="true" s="9">
      <c r="A404" s="10" t="s">
        <v>25</v>
      </c>
      <c r="B404" s="10"/>
      <c r="C404" s="10"/>
      <c r="D404" s="10"/>
      <c r="E404" s="10"/>
      <c r="F404" s="10"/>
      <c r="G404" s="11">
        <v>7193.6100</v>
      </c>
      <c r="H404" s="11">
        <v>0</v>
      </c>
      <c r="I404" s="11">
        <f ca="1">I401</f>
        <v>0</v>
      </c>
      <c r="J404" s="11">
        <v>0</v>
      </c>
      <c r="K404" s="10"/>
      <c r="L404" s="10"/>
    </row>
    <row r="405" ht="13.35" customHeight="true"/>
    <row r="406" ht="12.1" customHeight="true" customFormat="true" s="5">
      <c r="A406" s="8" t="s">
        <v>161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ht="10.95" customHeight="true" customFormat="true" s="9">
      <c r="A407" s="10" t="s">
        <v>16</v>
      </c>
      <c r="B407" s="10"/>
      <c r="C407" s="10"/>
      <c r="D407" s="10"/>
      <c r="E407" s="10"/>
      <c r="F407" s="10"/>
      <c r="G407" s="11">
        <v>2523.5600</v>
      </c>
      <c r="H407" s="11">
        <v>0</v>
      </c>
      <c r="I407" s="11">
        <f ca="1">(G407 - H407)</f>
        <v>0</v>
      </c>
      <c r="J407" s="11">
        <v>0</v>
      </c>
      <c r="K407" s="10"/>
      <c r="L407" s="10"/>
    </row>
    <row r="408" ht="10.95" customHeight="true" customFormat="true" s="9">
      <c r="A408" s="12">
        <v>45108</v>
      </c>
      <c r="B408" s="13" t="s">
        <v>162</v>
      </c>
      <c r="C408" s="13" t="s">
        <v>136</v>
      </c>
      <c r="D408" s="13" t="s">
        <v>19</v>
      </c>
      <c r="E408" s="13" t="s">
        <v>158</v>
      </c>
      <c r="F408" s="13" t="s">
        <v>159</v>
      </c>
      <c r="G408" s="14">
        <v>4670.0500</v>
      </c>
      <c r="H408" s="14">
        <v>0</v>
      </c>
      <c r="I408" s="14">
        <f ca="1">((I407 + G408) - H408)</f>
        <v>0</v>
      </c>
      <c r="J408" s="14">
        <v>0</v>
      </c>
      <c r="K408" s="15">
        <v>0</v>
      </c>
      <c r="L408" s="13" t="s">
        <v>40</v>
      </c>
    </row>
    <row r="409" ht="10.95" customHeight="true" customFormat="true" s="9">
      <c r="A409" s="16" t="s">
        <v>163</v>
      </c>
      <c r="B409" s="16"/>
      <c r="C409" s="16"/>
      <c r="D409" s="16"/>
      <c r="E409" s="16"/>
      <c r="F409" s="16"/>
      <c r="G409" s="17">
        <f ca="1">G408</f>
        <v>0</v>
      </c>
      <c r="H409" s="17">
        <f ca="1">H408</f>
        <v>0</v>
      </c>
      <c r="I409" s="17">
        <f ca="1">I408</f>
        <v>0</v>
      </c>
      <c r="J409" s="17">
        <f ca="1">J408</f>
        <v>0</v>
      </c>
      <c r="K409" s="16"/>
      <c r="L409" s="16"/>
    </row>
    <row r="410" ht="10.95" customHeight="true" customFormat="true" s="9">
      <c r="A410" s="16" t="s">
        <v>24</v>
      </c>
      <c r="B410" s="16"/>
      <c r="C410" s="16"/>
      <c r="D410" s="16"/>
      <c r="E410" s="16"/>
      <c r="F410" s="16"/>
      <c r="G410" s="17">
        <v>4670.0500</v>
      </c>
      <c r="H410" s="17">
        <v>0</v>
      </c>
      <c r="I410" s="17">
        <v>0</v>
      </c>
      <c r="J410" s="17">
        <v>0</v>
      </c>
      <c r="K410" s="16"/>
      <c r="L410" s="16"/>
    </row>
    <row r="411" ht="10.95" customHeight="true" customFormat="true" s="9">
      <c r="A411" s="10" t="s">
        <v>25</v>
      </c>
      <c r="B411" s="10"/>
      <c r="C411" s="10"/>
      <c r="D411" s="10"/>
      <c r="E411" s="10"/>
      <c r="F411" s="10"/>
      <c r="G411" s="11">
        <v>7193.6100</v>
      </c>
      <c r="H411" s="11">
        <v>0</v>
      </c>
      <c r="I411" s="11">
        <f ca="1">I408</f>
        <v>0</v>
      </c>
      <c r="J411" s="11">
        <v>0</v>
      </c>
      <c r="K411" s="10"/>
      <c r="L411" s="10"/>
    </row>
    <row r="412" ht="13.35" customHeight="true"/>
    <row r="413" ht="12.1" customHeight="true" customFormat="true" s="5">
      <c r="A413" s="8" t="s">
        <v>164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ht="10.95" customHeight="true" customFormat="true" s="9">
      <c r="A414" s="10" t="s">
        <v>16</v>
      </c>
      <c r="B414" s="10"/>
      <c r="C414" s="10"/>
      <c r="D414" s="10"/>
      <c r="E414" s="10"/>
      <c r="F414" s="10"/>
      <c r="G414" s="11">
        <v>0</v>
      </c>
      <c r="H414" s="11">
        <v>1010031.0100</v>
      </c>
      <c r="I414" s="11">
        <f ca="1">(G414 - H414)</f>
        <v>0</v>
      </c>
      <c r="J414" s="11">
        <v>0</v>
      </c>
      <c r="K414" s="10"/>
      <c r="L414" s="10"/>
    </row>
    <row r="415" ht="10.95" customHeight="true" customFormat="true" s="9">
      <c r="A415" s="12">
        <v>45411</v>
      </c>
      <c r="B415" s="13" t="s">
        <v>165</v>
      </c>
      <c r="C415" s="13" t="s">
        <v>136</v>
      </c>
      <c r="D415" s="13" t="s">
        <v>98</v>
      </c>
      <c r="E415" s="13" t="s">
        <v>99</v>
      </c>
      <c r="F415" s="13"/>
      <c r="G415" s="14">
        <v>0</v>
      </c>
      <c r="H415" s="14">
        <v>200000.0000</v>
      </c>
      <c r="I415" s="14">
        <f ca="1">((I414 + G415) - H415)</f>
        <v>0</v>
      </c>
      <c r="J415" s="14">
        <v>0</v>
      </c>
      <c r="K415" s="15">
        <v>0</v>
      </c>
      <c r="L415" s="13" t="s">
        <v>40</v>
      </c>
    </row>
    <row r="416" ht="10.95" customHeight="true" customFormat="true" s="9">
      <c r="A416" s="16" t="s">
        <v>166</v>
      </c>
      <c r="B416" s="16"/>
      <c r="C416" s="16"/>
      <c r="D416" s="16"/>
      <c r="E416" s="16"/>
      <c r="F416" s="16"/>
      <c r="G416" s="17">
        <f ca="1">G415</f>
        <v>0</v>
      </c>
      <c r="H416" s="17">
        <f ca="1">H415</f>
        <v>0</v>
      </c>
      <c r="I416" s="17">
        <f ca="1">I415</f>
        <v>0</v>
      </c>
      <c r="J416" s="17">
        <f ca="1">J415</f>
        <v>0</v>
      </c>
      <c r="K416" s="16"/>
      <c r="L416" s="16"/>
    </row>
    <row r="417" ht="10.95" customHeight="true" customFormat="true" s="9">
      <c r="A417" s="16" t="s">
        <v>24</v>
      </c>
      <c r="B417" s="16"/>
      <c r="C417" s="16"/>
      <c r="D417" s="16"/>
      <c r="E417" s="16"/>
      <c r="F417" s="16"/>
      <c r="G417" s="17">
        <v>0</v>
      </c>
      <c r="H417" s="17">
        <v>200000.0000</v>
      </c>
      <c r="I417" s="17">
        <v>0</v>
      </c>
      <c r="J417" s="17">
        <v>0</v>
      </c>
      <c r="K417" s="16"/>
      <c r="L417" s="16"/>
    </row>
    <row r="418" ht="10.95" customHeight="true" customFormat="true" s="9">
      <c r="A418" s="10" t="s">
        <v>25</v>
      </c>
      <c r="B418" s="10"/>
      <c r="C418" s="10"/>
      <c r="D418" s="10"/>
      <c r="E418" s="10"/>
      <c r="F418" s="10"/>
      <c r="G418" s="11">
        <v>0</v>
      </c>
      <c r="H418" s="11">
        <v>1210031.0100</v>
      </c>
      <c r="I418" s="11">
        <f ca="1">I415</f>
        <v>0</v>
      </c>
      <c r="J418" s="11">
        <v>0</v>
      </c>
      <c r="K418" s="10"/>
      <c r="L418" s="10"/>
    </row>
    <row r="419" ht="13.35" customHeight="true"/>
    <row r="420" ht="12.1" customHeight="true" customFormat="true" s="5">
      <c r="A420" s="8" t="s">
        <v>167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ht="10.95" customHeight="true" customFormat="true" s="9">
      <c r="A421" s="10" t="s">
        <v>16</v>
      </c>
      <c r="B421" s="10"/>
      <c r="C421" s="10"/>
      <c r="D421" s="10"/>
      <c r="E421" s="10"/>
      <c r="F421" s="10"/>
      <c r="G421" s="11">
        <v>4670.0500</v>
      </c>
      <c r="H421" s="11">
        <v>0</v>
      </c>
      <c r="I421" s="11">
        <f ca="1">(G421 - H421)</f>
        <v>0</v>
      </c>
      <c r="J421" s="11">
        <v>0</v>
      </c>
      <c r="K421" s="10"/>
      <c r="L421" s="10"/>
    </row>
    <row r="422" ht="10.95" customHeight="true" customFormat="true" s="9">
      <c r="A422" s="12">
        <v>45108</v>
      </c>
      <c r="B422" s="13" t="s">
        <v>168</v>
      </c>
      <c r="C422" s="13" t="s">
        <v>136</v>
      </c>
      <c r="D422" s="13" t="s">
        <v>19</v>
      </c>
      <c r="E422" s="13" t="s">
        <v>158</v>
      </c>
      <c r="F422" s="13" t="s">
        <v>159</v>
      </c>
      <c r="G422" s="14">
        <v>0</v>
      </c>
      <c r="H422" s="14">
        <v>4670.0500</v>
      </c>
      <c r="I422" s="14">
        <f ca="1">((I421 + G422) - H422)</f>
        <v>0</v>
      </c>
      <c r="J422" s="14">
        <v>0</v>
      </c>
      <c r="K422" s="15">
        <v>0</v>
      </c>
      <c r="L422" s="13" t="s">
        <v>40</v>
      </c>
    </row>
    <row r="423" ht="10.95" customHeight="true" customFormat="true" s="9">
      <c r="A423" s="18">
        <v>45264</v>
      </c>
      <c r="B423" s="19" t="s">
        <v>168</v>
      </c>
      <c r="C423" s="19" t="s">
        <v>136</v>
      </c>
      <c r="D423" s="19" t="s">
        <v>29</v>
      </c>
      <c r="E423" s="19" t="s">
        <v>94</v>
      </c>
      <c r="F423" s="19"/>
      <c r="G423" s="20">
        <v>5000.0000</v>
      </c>
      <c r="H423" s="20">
        <v>0</v>
      </c>
      <c r="I423" s="20">
        <f ca="1">((I422 + G423) - H423)</f>
        <v>0</v>
      </c>
      <c r="J423" s="20">
        <v>0</v>
      </c>
      <c r="K423" s="21">
        <v>0</v>
      </c>
      <c r="L423" s="19" t="s">
        <v>40</v>
      </c>
    </row>
    <row r="424" ht="10.95" customHeight="true" customFormat="true" s="9">
      <c r="A424" s="18">
        <v>45442</v>
      </c>
      <c r="B424" s="19" t="s">
        <v>168</v>
      </c>
      <c r="C424" s="19" t="s">
        <v>136</v>
      </c>
      <c r="D424" s="19" t="s">
        <v>29</v>
      </c>
      <c r="E424" s="19" t="s">
        <v>94</v>
      </c>
      <c r="F424" s="19"/>
      <c r="G424" s="20">
        <v>5000.0000</v>
      </c>
      <c r="H424" s="20">
        <v>0</v>
      </c>
      <c r="I424" s="20">
        <f ca="1">((I423 + G424) - H424)</f>
        <v>0</v>
      </c>
      <c r="J424" s="20">
        <v>0</v>
      </c>
      <c r="K424" s="21">
        <v>0</v>
      </c>
      <c r="L424" s="19" t="s">
        <v>40</v>
      </c>
    </row>
    <row r="425" ht="10.95" customHeight="true" customFormat="true" s="9">
      <c r="A425" s="18">
        <v>45473</v>
      </c>
      <c r="B425" s="19" t="s">
        <v>168</v>
      </c>
      <c r="C425" s="19" t="s">
        <v>136</v>
      </c>
      <c r="D425" s="19" t="s">
        <v>19</v>
      </c>
      <c r="E425" s="19" t="s">
        <v>169</v>
      </c>
      <c r="F425" s="19" t="s">
        <v>170</v>
      </c>
      <c r="G425" s="20">
        <v>0</v>
      </c>
      <c r="H425" s="20">
        <v>4000.0000</v>
      </c>
      <c r="I425" s="20">
        <f ca="1">((I424 + G425) - H425)</f>
        <v>0</v>
      </c>
      <c r="J425" s="20">
        <v>0</v>
      </c>
      <c r="K425" s="21">
        <v>0</v>
      </c>
      <c r="L425" s="19" t="s">
        <v>40</v>
      </c>
    </row>
    <row r="426" ht="10.95" customHeight="true" customFormat="true" s="9">
      <c r="A426" s="16" t="s">
        <v>171</v>
      </c>
      <c r="B426" s="16"/>
      <c r="C426" s="16"/>
      <c r="D426" s="16"/>
      <c r="E426" s="16"/>
      <c r="F426" s="16"/>
      <c r="G426" s="17">
        <f ca="1">SUM(G422:G425)</f>
        <v>0</v>
      </c>
      <c r="H426" s="17">
        <f ca="1">SUM(H422:H425)</f>
        <v>0</v>
      </c>
      <c r="I426" s="17">
        <f ca="1">I425</f>
        <v>0</v>
      </c>
      <c r="J426" s="17">
        <f ca="1">SUM(J422:J425)</f>
        <v>0</v>
      </c>
      <c r="K426" s="16"/>
      <c r="L426" s="16"/>
    </row>
    <row r="427" ht="10.95" customHeight="true" customFormat="true" s="9">
      <c r="A427" s="16" t="s">
        <v>24</v>
      </c>
      <c r="B427" s="16"/>
      <c r="C427" s="16"/>
      <c r="D427" s="16"/>
      <c r="E427" s="16"/>
      <c r="F427" s="16"/>
      <c r="G427" s="17">
        <v>1329.9500</v>
      </c>
      <c r="H427" s="17">
        <v>0</v>
      </c>
      <c r="I427" s="17">
        <v>0</v>
      </c>
      <c r="J427" s="17">
        <v>0</v>
      </c>
      <c r="K427" s="16"/>
      <c r="L427" s="16"/>
    </row>
    <row r="428" ht="10.95" customHeight="true" customFormat="true" s="9">
      <c r="A428" s="10" t="s">
        <v>25</v>
      </c>
      <c r="B428" s="10"/>
      <c r="C428" s="10"/>
      <c r="D428" s="10"/>
      <c r="E428" s="10"/>
      <c r="F428" s="10"/>
      <c r="G428" s="11">
        <v>6000.0000</v>
      </c>
      <c r="H428" s="11">
        <v>0</v>
      </c>
      <c r="I428" s="11">
        <f ca="1">I425</f>
        <v>0</v>
      </c>
      <c r="J428" s="11">
        <v>0</v>
      </c>
      <c r="K428" s="10"/>
      <c r="L428" s="10"/>
    </row>
    <row r="429" ht="13.35" customHeight="true"/>
    <row r="430" ht="12.1" customHeight="true" customFormat="true" s="5">
      <c r="A430" s="8" t="s">
        <v>172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ht="10.95" customHeight="true" customFormat="true" s="9">
      <c r="A431" s="10" t="s">
        <v>16</v>
      </c>
      <c r="B431" s="10"/>
      <c r="C431" s="10"/>
      <c r="D431" s="10"/>
      <c r="E431" s="10"/>
      <c r="F431" s="10"/>
      <c r="G431" s="11">
        <v>4670.0500</v>
      </c>
      <c r="H431" s="11">
        <v>0</v>
      </c>
      <c r="I431" s="11">
        <f ca="1">(G431 - H431)</f>
        <v>0</v>
      </c>
      <c r="J431" s="11">
        <v>0</v>
      </c>
      <c r="K431" s="10"/>
      <c r="L431" s="10"/>
    </row>
    <row r="432" ht="10.95" customHeight="true" customFormat="true" s="9">
      <c r="A432" s="12">
        <v>45108</v>
      </c>
      <c r="B432" s="13" t="s">
        <v>173</v>
      </c>
      <c r="C432" s="13" t="s">
        <v>136</v>
      </c>
      <c r="D432" s="13" t="s">
        <v>19</v>
      </c>
      <c r="E432" s="13" t="s">
        <v>158</v>
      </c>
      <c r="F432" s="13" t="s">
        <v>159</v>
      </c>
      <c r="G432" s="14">
        <v>0</v>
      </c>
      <c r="H432" s="14">
        <v>4670.0500</v>
      </c>
      <c r="I432" s="14">
        <f ca="1">((I431 + G432) - H432)</f>
        <v>0</v>
      </c>
      <c r="J432" s="14">
        <v>0</v>
      </c>
      <c r="K432" s="15">
        <v>0</v>
      </c>
      <c r="L432" s="13" t="s">
        <v>40</v>
      </c>
    </row>
    <row r="433" ht="10.95" customHeight="true" customFormat="true" s="9">
      <c r="A433" s="18">
        <v>45166</v>
      </c>
      <c r="B433" s="19" t="s">
        <v>173</v>
      </c>
      <c r="C433" s="19" t="s">
        <v>136</v>
      </c>
      <c r="D433" s="19" t="s">
        <v>29</v>
      </c>
      <c r="E433" s="19" t="s">
        <v>94</v>
      </c>
      <c r="F433" s="19"/>
      <c r="G433" s="20">
        <v>2000.0000</v>
      </c>
      <c r="H433" s="20">
        <v>0</v>
      </c>
      <c r="I433" s="20">
        <f ca="1">((I432 + G433) - H433)</f>
        <v>0</v>
      </c>
      <c r="J433" s="20">
        <v>0</v>
      </c>
      <c r="K433" s="21">
        <v>0</v>
      </c>
      <c r="L433" s="19" t="s">
        <v>40</v>
      </c>
    </row>
    <row r="434" ht="10.95" customHeight="true" customFormat="true" s="9">
      <c r="A434" s="18">
        <v>45473</v>
      </c>
      <c r="B434" s="19" t="s">
        <v>173</v>
      </c>
      <c r="C434" s="19" t="s">
        <v>136</v>
      </c>
      <c r="D434" s="19" t="s">
        <v>19</v>
      </c>
      <c r="E434" s="19" t="s">
        <v>169</v>
      </c>
      <c r="F434" s="19" t="s">
        <v>170</v>
      </c>
      <c r="G434" s="20">
        <v>4000.0000</v>
      </c>
      <c r="H434" s="20">
        <v>0</v>
      </c>
      <c r="I434" s="20">
        <f ca="1">((I433 + G434) - H434)</f>
        <v>0</v>
      </c>
      <c r="J434" s="20">
        <v>0</v>
      </c>
      <c r="K434" s="21">
        <v>0</v>
      </c>
      <c r="L434" s="19" t="s">
        <v>40</v>
      </c>
    </row>
    <row r="435" ht="10.95" customHeight="true" customFormat="true" s="9">
      <c r="A435" s="16" t="s">
        <v>174</v>
      </c>
      <c r="B435" s="16"/>
      <c r="C435" s="16"/>
      <c r="D435" s="16"/>
      <c r="E435" s="16"/>
      <c r="F435" s="16"/>
      <c r="G435" s="17">
        <f ca="1">SUM(G432:G434)</f>
        <v>0</v>
      </c>
      <c r="H435" s="17">
        <f ca="1">SUM(H432:H434)</f>
        <v>0</v>
      </c>
      <c r="I435" s="17">
        <f ca="1">I434</f>
        <v>0</v>
      </c>
      <c r="J435" s="17">
        <f ca="1">SUM(J432:J434)</f>
        <v>0</v>
      </c>
      <c r="K435" s="16"/>
      <c r="L435" s="16"/>
    </row>
    <row r="436" ht="10.95" customHeight="true" customFormat="true" s="9">
      <c r="A436" s="16" t="s">
        <v>24</v>
      </c>
      <c r="B436" s="16"/>
      <c r="C436" s="16"/>
      <c r="D436" s="16"/>
      <c r="E436" s="16"/>
      <c r="F436" s="16"/>
      <c r="G436" s="17">
        <v>1329.9500</v>
      </c>
      <c r="H436" s="17">
        <v>0</v>
      </c>
      <c r="I436" s="17">
        <v>0</v>
      </c>
      <c r="J436" s="17">
        <v>0</v>
      </c>
      <c r="K436" s="16"/>
      <c r="L436" s="16"/>
    </row>
    <row r="437" ht="10.95" customHeight="true" customFormat="true" s="9">
      <c r="A437" s="10" t="s">
        <v>25</v>
      </c>
      <c r="B437" s="10"/>
      <c r="C437" s="10"/>
      <c r="D437" s="10"/>
      <c r="E437" s="10"/>
      <c r="F437" s="10"/>
      <c r="G437" s="11">
        <v>6000.0000</v>
      </c>
      <c r="H437" s="11">
        <v>0</v>
      </c>
      <c r="I437" s="11">
        <f ca="1">I434</f>
        <v>0</v>
      </c>
      <c r="J437" s="11">
        <v>0</v>
      </c>
      <c r="K437" s="10"/>
      <c r="L437" s="10"/>
    </row>
    <row r="438" ht="13.35" customHeight="true"/>
    <row r="439" ht="12.1" customHeight="true" customFormat="true" s="5">
      <c r="A439" s="8" t="s">
        <v>175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ht="10.95" customHeight="true" customFormat="true" s="9">
      <c r="A440" s="10" t="s">
        <v>16</v>
      </c>
      <c r="B440" s="10"/>
      <c r="C440" s="10"/>
      <c r="D440" s="10"/>
      <c r="E440" s="10"/>
      <c r="F440" s="10"/>
      <c r="G440" s="11">
        <v>0</v>
      </c>
      <c r="H440" s="11">
        <v>314821.5500</v>
      </c>
      <c r="I440" s="11">
        <f ca="1">(G440 - H440)</f>
        <v>0</v>
      </c>
      <c r="J440" s="11">
        <v>0</v>
      </c>
      <c r="K440" s="10"/>
      <c r="L440" s="10"/>
    </row>
    <row r="441" ht="10.95" customHeight="true" customFormat="true" s="9">
      <c r="A441" s="13"/>
      <c r="B441" s="13" t="s">
        <v>176</v>
      </c>
      <c r="C441" s="13" t="s">
        <v>140</v>
      </c>
      <c r="D441" s="13"/>
      <c r="E441" s="13" t="s">
        <v>105</v>
      </c>
      <c r="F441" s="13"/>
      <c r="G441" s="14">
        <v>0</v>
      </c>
      <c r="H441" s="14">
        <v>0</v>
      </c>
      <c r="I441" s="14">
        <f ca="1">((I440 + G441) - H441)</f>
        <v>0</v>
      </c>
      <c r="J441" s="14">
        <v>0</v>
      </c>
      <c r="K441" s="15">
        <v>0</v>
      </c>
      <c r="L441" s="13"/>
    </row>
    <row r="442" ht="10.95" customHeight="true" customFormat="true" s="9">
      <c r="A442" s="16" t="s">
        <v>177</v>
      </c>
      <c r="B442" s="16"/>
      <c r="C442" s="16"/>
      <c r="D442" s="16"/>
      <c r="E442" s="16"/>
      <c r="F442" s="16"/>
      <c r="G442" s="17">
        <f ca="1">G441</f>
        <v>0</v>
      </c>
      <c r="H442" s="17">
        <f ca="1">H441</f>
        <v>0</v>
      </c>
      <c r="I442" s="17">
        <f ca="1">I441</f>
        <v>0</v>
      </c>
      <c r="J442" s="17">
        <f ca="1">J441</f>
        <v>0</v>
      </c>
      <c r="K442" s="16"/>
      <c r="L442" s="16"/>
    </row>
    <row r="443" ht="10.95" customHeight="true" customFormat="true" s="9">
      <c r="A443" s="16" t="s">
        <v>24</v>
      </c>
      <c r="B443" s="16"/>
      <c r="C443" s="16"/>
      <c r="D443" s="16"/>
      <c r="E443" s="16"/>
      <c r="F443" s="16"/>
      <c r="G443" s="17">
        <v>0</v>
      </c>
      <c r="H443" s="17">
        <v>0</v>
      </c>
      <c r="I443" s="17">
        <v>0</v>
      </c>
      <c r="J443" s="17">
        <v>0</v>
      </c>
      <c r="K443" s="16"/>
      <c r="L443" s="16"/>
    </row>
    <row r="444" ht="10.95" customHeight="true" customFormat="true" s="9">
      <c r="A444" s="10" t="s">
        <v>25</v>
      </c>
      <c r="B444" s="10"/>
      <c r="C444" s="10"/>
      <c r="D444" s="10"/>
      <c r="E444" s="10"/>
      <c r="F444" s="10"/>
      <c r="G444" s="11">
        <v>0</v>
      </c>
      <c r="H444" s="11">
        <v>314821.5500</v>
      </c>
      <c r="I444" s="11">
        <f ca="1">I441</f>
        <v>0</v>
      </c>
      <c r="J444" s="11">
        <v>0</v>
      </c>
      <c r="K444" s="10"/>
      <c r="L444" s="10"/>
    </row>
    <row r="445" ht="13.35" customHeight="true"/>
    <row r="446" ht="12.1" customHeight="true" customFormat="true" s="5">
      <c r="A446" s="8" t="s">
        <v>178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ht="10.95" customHeight="true" customFormat="true" s="9">
      <c r="A447" s="10" t="s">
        <v>16</v>
      </c>
      <c r="B447" s="10"/>
      <c r="C447" s="10"/>
      <c r="D447" s="10"/>
      <c r="E447" s="10"/>
      <c r="F447" s="10"/>
      <c r="G447" s="11">
        <v>0</v>
      </c>
      <c r="H447" s="11">
        <v>96500.0000</v>
      </c>
      <c r="I447" s="11">
        <f ca="1">(G447 - H447)</f>
        <v>0</v>
      </c>
      <c r="J447" s="11">
        <v>0</v>
      </c>
      <c r="K447" s="10"/>
      <c r="L447" s="10"/>
    </row>
    <row r="448" ht="10.95" customHeight="true" customFormat="true" s="9">
      <c r="A448" s="13"/>
      <c r="B448" s="13" t="s">
        <v>179</v>
      </c>
      <c r="C448" s="13" t="s">
        <v>136</v>
      </c>
      <c r="D448" s="13"/>
      <c r="E448" s="13" t="s">
        <v>105</v>
      </c>
      <c r="F448" s="13"/>
      <c r="G448" s="14">
        <v>0</v>
      </c>
      <c r="H448" s="14">
        <v>0</v>
      </c>
      <c r="I448" s="14">
        <f ca="1">((I447 + G448) - H448)</f>
        <v>0</v>
      </c>
      <c r="J448" s="14">
        <v>0</v>
      </c>
      <c r="K448" s="15">
        <v>0</v>
      </c>
      <c r="L448" s="13"/>
    </row>
    <row r="449" ht="10.95" customHeight="true" customFormat="true" s="9">
      <c r="A449" s="16" t="s">
        <v>180</v>
      </c>
      <c r="B449" s="16"/>
      <c r="C449" s="16"/>
      <c r="D449" s="16"/>
      <c r="E449" s="16"/>
      <c r="F449" s="16"/>
      <c r="G449" s="17">
        <f ca="1">G448</f>
        <v>0</v>
      </c>
      <c r="H449" s="17">
        <f ca="1">H448</f>
        <v>0</v>
      </c>
      <c r="I449" s="17">
        <f ca="1">I448</f>
        <v>0</v>
      </c>
      <c r="J449" s="17">
        <f ca="1">J448</f>
        <v>0</v>
      </c>
      <c r="K449" s="16"/>
      <c r="L449" s="16"/>
    </row>
    <row r="450" ht="10.95" customHeight="true" customFormat="true" s="9">
      <c r="A450" s="16" t="s">
        <v>24</v>
      </c>
      <c r="B450" s="16"/>
      <c r="C450" s="16"/>
      <c r="D450" s="16"/>
      <c r="E450" s="16"/>
      <c r="F450" s="16"/>
      <c r="G450" s="17">
        <v>0</v>
      </c>
      <c r="H450" s="17">
        <v>0</v>
      </c>
      <c r="I450" s="17">
        <v>0</v>
      </c>
      <c r="J450" s="17">
        <v>0</v>
      </c>
      <c r="K450" s="16"/>
      <c r="L450" s="16"/>
    </row>
    <row r="451" ht="10.95" customHeight="true" customFormat="true" s="9">
      <c r="A451" s="10" t="s">
        <v>25</v>
      </c>
      <c r="B451" s="10"/>
      <c r="C451" s="10"/>
      <c r="D451" s="10"/>
      <c r="E451" s="10"/>
      <c r="F451" s="10"/>
      <c r="G451" s="11">
        <v>0</v>
      </c>
      <c r="H451" s="11">
        <v>96500.0000</v>
      </c>
      <c r="I451" s="11">
        <f ca="1">I448</f>
        <v>0</v>
      </c>
      <c r="J451" s="11">
        <v>0</v>
      </c>
      <c r="K451" s="10"/>
      <c r="L451" s="10"/>
    </row>
    <row r="452" ht="13.35" customHeight="true"/>
    <row r="453" ht="12.1" customHeight="true" customFormat="true" s="5">
      <c r="A453" s="8" t="s">
        <v>181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ht="10.95" customHeight="true" customFormat="true" s="9">
      <c r="A454" s="10" t="s">
        <v>16</v>
      </c>
      <c r="B454" s="10"/>
      <c r="C454" s="10"/>
      <c r="D454" s="10"/>
      <c r="E454" s="10"/>
      <c r="F454" s="10"/>
      <c r="G454" s="11">
        <v>69899.6200</v>
      </c>
      <c r="H454" s="11">
        <v>0</v>
      </c>
      <c r="I454" s="11">
        <f ca="1">(G454 - H454)</f>
        <v>0</v>
      </c>
      <c r="J454" s="11">
        <v>0</v>
      </c>
      <c r="K454" s="10"/>
      <c r="L454" s="10"/>
    </row>
    <row r="455" ht="10.95" customHeight="true" customFormat="true" s="9">
      <c r="A455" s="13"/>
      <c r="B455" s="13" t="s">
        <v>182</v>
      </c>
      <c r="C455" s="13" t="s">
        <v>183</v>
      </c>
      <c r="D455" s="13"/>
      <c r="E455" s="13" t="s">
        <v>105</v>
      </c>
      <c r="F455" s="13"/>
      <c r="G455" s="14">
        <v>0</v>
      </c>
      <c r="H455" s="14">
        <v>0</v>
      </c>
      <c r="I455" s="14">
        <f ca="1">((I454 + G455) - H455)</f>
        <v>0</v>
      </c>
      <c r="J455" s="14">
        <v>0</v>
      </c>
      <c r="K455" s="15">
        <v>0</v>
      </c>
      <c r="L455" s="13"/>
    </row>
    <row r="456" ht="10.95" customHeight="true" customFormat="true" s="9">
      <c r="A456" s="16" t="s">
        <v>184</v>
      </c>
      <c r="B456" s="16"/>
      <c r="C456" s="16"/>
      <c r="D456" s="16"/>
      <c r="E456" s="16"/>
      <c r="F456" s="16"/>
      <c r="G456" s="17">
        <f ca="1">G455</f>
        <v>0</v>
      </c>
      <c r="H456" s="17">
        <f ca="1">H455</f>
        <v>0</v>
      </c>
      <c r="I456" s="17">
        <f ca="1">I455</f>
        <v>0</v>
      </c>
      <c r="J456" s="17">
        <f ca="1">J455</f>
        <v>0</v>
      </c>
      <c r="K456" s="16"/>
      <c r="L456" s="16"/>
    </row>
    <row r="457" ht="10.95" customHeight="true" customFormat="true" s="9">
      <c r="A457" s="16" t="s">
        <v>24</v>
      </c>
      <c r="B457" s="16"/>
      <c r="C457" s="16"/>
      <c r="D457" s="16"/>
      <c r="E457" s="16"/>
      <c r="F457" s="16"/>
      <c r="G457" s="17">
        <v>0</v>
      </c>
      <c r="H457" s="17">
        <v>0</v>
      </c>
      <c r="I457" s="17">
        <v>0</v>
      </c>
      <c r="J457" s="17">
        <v>0</v>
      </c>
      <c r="K457" s="16"/>
      <c r="L457" s="16"/>
    </row>
    <row r="458" ht="10.95" customHeight="true" customFormat="true" s="9">
      <c r="A458" s="10" t="s">
        <v>25</v>
      </c>
      <c r="B458" s="10"/>
      <c r="C458" s="10"/>
      <c r="D458" s="10"/>
      <c r="E458" s="10"/>
      <c r="F458" s="10"/>
      <c r="G458" s="11">
        <v>69899.6200</v>
      </c>
      <c r="H458" s="11">
        <v>0</v>
      </c>
      <c r="I458" s="11">
        <f ca="1">I455</f>
        <v>0</v>
      </c>
      <c r="J458" s="11">
        <v>0</v>
      </c>
      <c r="K458" s="10"/>
      <c r="L458" s="10"/>
    </row>
    <row r="459" ht="13.35" customHeight="true"/>
    <row r="460" ht="12.1" customHeight="true" customFormat="true" s="5">
      <c r="A460" s="8" t="s">
        <v>185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ht="10.95" customHeight="true" customFormat="true" s="9">
      <c r="A461" s="10" t="s">
        <v>16</v>
      </c>
      <c r="B461" s="10"/>
      <c r="C461" s="10"/>
      <c r="D461" s="10"/>
      <c r="E461" s="10"/>
      <c r="F461" s="10"/>
      <c r="G461" s="11">
        <v>0</v>
      </c>
      <c r="H461" s="11">
        <v>10.0000</v>
      </c>
      <c r="I461" s="11">
        <f ca="1">(G461 - H461)</f>
        <v>0</v>
      </c>
      <c r="J461" s="11">
        <v>0</v>
      </c>
      <c r="K461" s="10"/>
      <c r="L461" s="10"/>
    </row>
    <row r="462" ht="10.95" customHeight="true" customFormat="true" s="9">
      <c r="A462" s="13"/>
      <c r="B462" s="13" t="s">
        <v>186</v>
      </c>
      <c r="C462" s="13" t="s">
        <v>183</v>
      </c>
      <c r="D462" s="13"/>
      <c r="E462" s="13" t="s">
        <v>105</v>
      </c>
      <c r="F462" s="13"/>
      <c r="G462" s="14">
        <v>0</v>
      </c>
      <c r="H462" s="14">
        <v>0</v>
      </c>
      <c r="I462" s="14">
        <f ca="1">((I461 + G462) - H462)</f>
        <v>0</v>
      </c>
      <c r="J462" s="14">
        <v>0</v>
      </c>
      <c r="K462" s="15">
        <v>0</v>
      </c>
      <c r="L462" s="13"/>
    </row>
    <row r="463" ht="10.95" customHeight="true" customFormat="true" s="9">
      <c r="A463" s="16" t="s">
        <v>187</v>
      </c>
      <c r="B463" s="16"/>
      <c r="C463" s="16"/>
      <c r="D463" s="16"/>
      <c r="E463" s="16"/>
      <c r="F463" s="16"/>
      <c r="G463" s="17">
        <f ca="1">G462</f>
        <v>0</v>
      </c>
      <c r="H463" s="17">
        <f ca="1">H462</f>
        <v>0</v>
      </c>
      <c r="I463" s="17">
        <f ca="1">I462</f>
        <v>0</v>
      </c>
      <c r="J463" s="17">
        <f ca="1">J462</f>
        <v>0</v>
      </c>
      <c r="K463" s="16"/>
      <c r="L463" s="16"/>
    </row>
    <row r="464" ht="10.95" customHeight="true" customFormat="true" s="9">
      <c r="A464" s="16" t="s">
        <v>24</v>
      </c>
      <c r="B464" s="16"/>
      <c r="C464" s="16"/>
      <c r="D464" s="16"/>
      <c r="E464" s="16"/>
      <c r="F464" s="16"/>
      <c r="G464" s="17">
        <v>0</v>
      </c>
      <c r="H464" s="17">
        <v>0</v>
      </c>
      <c r="I464" s="17">
        <v>0</v>
      </c>
      <c r="J464" s="17">
        <v>0</v>
      </c>
      <c r="K464" s="16"/>
      <c r="L464" s="16"/>
    </row>
    <row r="465" ht="10.95" customHeight="true" customFormat="true" s="9">
      <c r="A465" s="10" t="s">
        <v>25</v>
      </c>
      <c r="B465" s="10"/>
      <c r="C465" s="10"/>
      <c r="D465" s="10"/>
      <c r="E465" s="10"/>
      <c r="F465" s="10"/>
      <c r="G465" s="11">
        <v>0</v>
      </c>
      <c r="H465" s="11">
        <v>10.0000</v>
      </c>
      <c r="I465" s="11">
        <f ca="1">I462</f>
        <v>0</v>
      </c>
      <c r="J465" s="11">
        <v>0</v>
      </c>
      <c r="K465" s="10"/>
      <c r="L465" s="10"/>
    </row>
    <row r="466" ht="13.35" customHeight="true"/>
    <row r="467" ht="10.95" customHeight="true" customFormat="true" s="9">
      <c r="A467" s="22" t="s">
        <v>188</v>
      </c>
      <c r="B467" s="22"/>
      <c r="C467" s="22"/>
      <c r="D467" s="22"/>
      <c r="E467" s="22"/>
      <c r="F467" s="22"/>
      <c r="G467" s="23">
        <f ca="1">SUM(G10,G40,G64,G72,G91,G98,G116,G128,G136,G150,G159,G254,G261,G268,G275,G282,G289,G296,G303,G311,G318,G325,G375,G387,G395,G402,G409,G416,G426,G435,G442,G449,G456,G463)</f>
        <v>0</v>
      </c>
      <c r="H467" s="23">
        <f ca="1">SUM(H10,H40,H64,H72,H91,H98,H116,H128,H136,H150,H159,H254,H261,H268,H275,H282,H289,H296,H303,H311,H318,H325,H375,H387,H395,H402,H409,H416,H426,H435,H442,H449,H456,H463)</f>
        <v>0</v>
      </c>
      <c r="I467" s="23">
        <f ca="1">(G467 - H467)</f>
        <v>0</v>
      </c>
      <c r="J467" s="23">
        <f ca="1">SUM(J10,J40,J64,J72,J91,J98,J116,J128,J136,J150,J159,J254,J261,J268,J275,J282,J289,J296,J303,J311,J318,J325,J375,J387,J395,J402,J409,J416,J426,J435,J442,J449,J456,J463)</f>
        <v>0</v>
      </c>
      <c r="K467" s="22"/>
      <c r="L467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