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420"/>
  <workbookPr defaultThemeVersion="166925"/>
  <xr:revisionPtr revIDLastSave="1" documentId="11_24017BEED696D046DFFD81B871BB2953668DA57B" xr6:coauthVersionLast="47" xr6:coauthVersionMax="47" xr10:uidLastSave="{BF33A5E7-90B5-45AA-935E-2E7C3555820C}"/>
  <bookViews>
    <workbookView xWindow="0" yWindow="0" windowWidth="0" windowHeight="0" xr2:uid="{00000000-000D-0000-FFFF-FFFF00000000}"/>
  </bookViews>
  <sheets>
    <sheet name="Loan - Knight Cattle Trust T...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3" i="1" l="1"/>
  <c r="H86" i="1" s="1"/>
  <c r="F83" i="1"/>
  <c r="F86" i="1" s="1"/>
  <c r="E83" i="1"/>
  <c r="E86" i="1" s="1"/>
  <c r="G86" i="1" s="1"/>
  <c r="G8" i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4" i="1" l="1"/>
  <c r="G83" i="1"/>
</calcChain>
</file>

<file path=xl/sharedStrings.xml><?xml version="1.0" encoding="utf-8"?>
<sst xmlns="http://schemas.openxmlformats.org/spreadsheetml/2006/main" count="394" uniqueCount="36">
  <si>
    <t>Loan - Knight Cattle Trust Transactions</t>
  </si>
  <si>
    <t>Knight Family Trust</t>
  </si>
  <si>
    <t>For the period 1 July 2023 to 30 June 2024</t>
  </si>
  <si>
    <t>Date</t>
  </si>
  <si>
    <t>Source</t>
  </si>
  <si>
    <t>Description</t>
  </si>
  <si>
    <t>Reference</t>
  </si>
  <si>
    <t>Debit</t>
  </si>
  <si>
    <t>Credit</t>
  </si>
  <si>
    <t>Running Balance</t>
  </si>
  <si>
    <t>GST</t>
  </si>
  <si>
    <t>GST Rate</t>
  </si>
  <si>
    <t>GST Rate Name</t>
  </si>
  <si>
    <t>Account Code</t>
  </si>
  <si>
    <t>Account Type</t>
  </si>
  <si>
    <t>Loan - Knight Cattle Trust</t>
  </si>
  <si>
    <t>Opening Balance</t>
  </si>
  <si>
    <t>Receive Money</t>
  </si>
  <si>
    <t>Knight Cattle Trust</t>
  </si>
  <si>
    <t>BAS Excluded</t>
  </si>
  <si>
    <t>850</t>
  </si>
  <si>
    <t>Liability</t>
  </si>
  <si>
    <t>Spend Money</t>
  </si>
  <si>
    <t>Transfer</t>
  </si>
  <si>
    <t>Manual Journal</t>
  </si>
  <si>
    <t>To Record the Deposit for Sylvania Land - Its paid from the Knight Cattle trust - To Record the Deposit for Sylvania Land - Its paid from the Knight Cattle trust</t>
  </si>
  <si>
    <t>#362</t>
  </si>
  <si>
    <t>KFT-05 To record Accountancy Fees from Inter Entity. - INV - 42033</t>
  </si>
  <si>
    <t>#358</t>
  </si>
  <si>
    <t>To Record the Facility Line Fees - To Record the Facility Line Fees</t>
  </si>
  <si>
    <t>#439</t>
  </si>
  <si>
    <t>To Record the Lease fees - To Record the Lease fees</t>
  </si>
  <si>
    <t>#440</t>
  </si>
  <si>
    <t>Total Loan - Knight Cattle Trust</t>
  </si>
  <si>
    <t>Closing Balance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</si>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</sst>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;\(#,##0.00\)"/>
    <numFmt numFmtId="165" formatCode="dd\ mmm\ yyyy"/>
    <numFmt numFmtId="166" formatCode="0.00##\%"/>
  </numFmts>
  <fonts count="7">
    <font>
      <sz val="9"/>
      <color theme="1"/>
      <name val="Arial"/>
    </font>
    <font>
      <sz val="14"/>
      <color theme="1"/>
      <name val="Arial"/>
    </font>
    <font>
      <b/>
      <sz val="14"/>
      <color theme="1"/>
      <name val="Arial"/>
    </font>
    <font>
      <sz val="12"/>
      <color theme="1"/>
      <name val="Arial"/>
    </font>
    <font>
      <sz val="10"/>
      <color theme="1"/>
      <name val="Arial"/>
    </font>
    <font>
      <b/>
      <sz val="10"/>
      <color theme="1"/>
      <name val="Arial"/>
    </font>
    <font>
      <b/>
      <sz val="9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EBEBEB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3" fillId="0" borderId="0" xfId="0" applyFont="1"/>
    <xf numFmtId="0" fontId="3" fillId="0" borderId="0" xfId="0" applyFont="1" applyAlignment="1">
      <alignment vertical="center"/>
    </xf>
    <xf numFmtId="0" fontId="4" fillId="0" borderId="0" xfId="0" applyFont="1"/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right" vertical="center"/>
    </xf>
    <xf numFmtId="0" fontId="5" fillId="0" borderId="0" xfId="0" applyFont="1" applyAlignment="1">
      <alignment vertical="center"/>
    </xf>
    <xf numFmtId="0" fontId="6" fillId="0" borderId="2" xfId="0" applyFont="1" applyBorder="1" applyAlignment="1">
      <alignment vertical="center"/>
    </xf>
    <xf numFmtId="164" fontId="6" fillId="0" borderId="2" xfId="0" applyNumberFormat="1" applyFont="1" applyBorder="1" applyAlignment="1">
      <alignment horizontal="right" vertical="center"/>
    </xf>
    <xf numFmtId="165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164" fontId="0" fillId="0" borderId="0" xfId="0" applyNumberFormat="1" applyAlignment="1">
      <alignment horizontal="right" vertical="center"/>
    </xf>
    <xf numFmtId="166" fontId="0" fillId="0" borderId="0" xfId="0" applyNumberFormat="1" applyAlignment="1">
      <alignment horizontal="right" vertical="center"/>
    </xf>
    <xf numFmtId="165" fontId="0" fillId="0" borderId="3" xfId="0" applyNumberFormat="1" applyBorder="1" applyAlignment="1">
      <alignment horizontal="left" vertical="center"/>
    </xf>
    <xf numFmtId="0" fontId="0" fillId="0" borderId="3" xfId="0" applyBorder="1" applyAlignment="1">
      <alignment vertical="center"/>
    </xf>
    <xf numFmtId="164" fontId="0" fillId="0" borderId="3" xfId="0" applyNumberFormat="1" applyBorder="1" applyAlignment="1">
      <alignment horizontal="right" vertical="center"/>
    </xf>
    <xf numFmtId="166" fontId="0" fillId="0" borderId="3" xfId="0" applyNumberFormat="1" applyBorder="1" applyAlignment="1">
      <alignment horizontal="right" vertical="center"/>
    </xf>
    <xf numFmtId="0" fontId="6" fillId="0" borderId="3" xfId="0" applyFont="1" applyBorder="1" applyAlignment="1">
      <alignment vertical="center"/>
    </xf>
    <xf numFmtId="164" fontId="6" fillId="0" borderId="3" xfId="0" applyNumberFormat="1" applyFont="1" applyBorder="1" applyAlignment="1">
      <alignment horizontal="right" vertical="center"/>
    </xf>
    <xf numFmtId="0" fontId="6" fillId="2" borderId="2" xfId="0" applyFont="1" applyFill="1" applyBorder="1" applyAlignment="1">
      <alignment vertical="center"/>
    </xf>
    <xf numFmtId="164" fontId="6" fillId="2" borderId="2" xfId="0" applyNumberFormat="1" applyFont="1" applyFill="1" applyBorder="1" applyAlignment="1">
      <alignment horizontal="right" vertical="center"/>
    </xf>
  </cellXfs>
  <cellStyles count="1">
    <cellStyle name="Normal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6"/>
  <sheetViews>
    <sheetView showGridLines="0" tabSelected="1" zoomScaleNormal="100" workbookViewId="0"/>
  </sheetViews>
  <sheetFormatPr defaultRowHeight="12.75"/>
  <cols>
    <col min="1" max="1" width="32.28515625" customWidth="1"/>
    <col min="2" max="2" width="15.140625" customWidth="1"/>
    <col min="3" max="3" width="100" customWidth="1"/>
    <col min="4" max="4" width="11.7109375" customWidth="1"/>
    <col min="5" max="6" width="11.140625" customWidth="1"/>
    <col min="7" max="7" width="19.28515625" customWidth="1"/>
    <col min="8" max="8" width="6.140625" customWidth="1"/>
    <col min="9" max="9" width="11.7109375" customWidth="1"/>
    <col min="10" max="10" width="18.28515625" customWidth="1"/>
    <col min="11" max="12" width="16" customWidth="1"/>
  </cols>
  <sheetData>
    <row r="1" spans="1:12" s="1" customFormat="1" ht="16.7" customHeigh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s="3" customFormat="1" ht="14.45" customHeight="1">
      <c r="A2" s="4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</row>
    <row r="3" spans="1:12" s="3" customFormat="1" ht="14.45" customHeight="1">
      <c r="A3" s="4" t="s">
        <v>2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spans="1:12" ht="13.35" customHeight="1"/>
    <row r="5" spans="1:12" s="5" customFormat="1" ht="12.2" customHeight="1">
      <c r="A5" s="6" t="s">
        <v>3</v>
      </c>
      <c r="B5" s="6" t="s">
        <v>4</v>
      </c>
      <c r="C5" s="6" t="s">
        <v>5</v>
      </c>
      <c r="D5" s="6" t="s">
        <v>6</v>
      </c>
      <c r="E5" s="7" t="s">
        <v>7</v>
      </c>
      <c r="F5" s="7" t="s">
        <v>8</v>
      </c>
      <c r="G5" s="7" t="s">
        <v>9</v>
      </c>
      <c r="H5" s="7" t="s">
        <v>10</v>
      </c>
      <c r="I5" s="7" t="s">
        <v>11</v>
      </c>
      <c r="J5" s="6" t="s">
        <v>12</v>
      </c>
      <c r="K5" s="6" t="s">
        <v>13</v>
      </c>
      <c r="L5" s="6" t="s">
        <v>14</v>
      </c>
    </row>
    <row r="6" spans="1:12" ht="13.35" customHeight="1"/>
    <row r="7" spans="1:12" s="5" customFormat="1" ht="12.2" customHeight="1">
      <c r="A7" s="8" t="s">
        <v>15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</row>
    <row r="8" spans="1:12" ht="10.9" customHeight="1">
      <c r="A8" s="9" t="s">
        <v>16</v>
      </c>
      <c r="B8" s="9"/>
      <c r="C8" s="9"/>
      <c r="D8" s="9"/>
      <c r="E8" s="10">
        <v>0</v>
      </c>
      <c r="F8" s="10">
        <v>0</v>
      </c>
      <c r="G8" s="10">
        <f>(F8 - E8)</f>
        <v>0</v>
      </c>
      <c r="H8" s="10">
        <v>0</v>
      </c>
      <c r="I8" s="9"/>
      <c r="J8" s="9"/>
      <c r="K8" s="9"/>
      <c r="L8" s="9"/>
    </row>
    <row r="9" spans="1:12" ht="10.9" customHeight="1">
      <c r="A9" s="11">
        <v>45108</v>
      </c>
      <c r="B9" s="12" t="s">
        <v>17</v>
      </c>
      <c r="C9" s="12" t="s">
        <v>18</v>
      </c>
      <c r="D9" s="12"/>
      <c r="E9" s="13">
        <v>0</v>
      </c>
      <c r="F9" s="13">
        <v>20</v>
      </c>
      <c r="G9" s="13">
        <f>((G8 + F9) - E9)</f>
        <v>20</v>
      </c>
      <c r="H9" s="13">
        <v>0</v>
      </c>
      <c r="I9" s="14">
        <v>0</v>
      </c>
      <c r="J9" s="12" t="s">
        <v>19</v>
      </c>
      <c r="K9" s="12" t="s">
        <v>20</v>
      </c>
      <c r="L9" s="12" t="s">
        <v>21</v>
      </c>
    </row>
    <row r="10" spans="1:12" ht="10.9" customHeight="1">
      <c r="A10" s="15">
        <v>45108</v>
      </c>
      <c r="B10" s="16" t="s">
        <v>17</v>
      </c>
      <c r="C10" s="16" t="s">
        <v>18</v>
      </c>
      <c r="D10" s="16"/>
      <c r="E10" s="17">
        <v>0</v>
      </c>
      <c r="F10" s="17">
        <v>11900.82</v>
      </c>
      <c r="G10" s="17">
        <f>((G9 + F10) - E10)</f>
        <v>11920.82</v>
      </c>
      <c r="H10" s="17">
        <v>0</v>
      </c>
      <c r="I10" s="18">
        <v>0</v>
      </c>
      <c r="J10" s="16" t="s">
        <v>19</v>
      </c>
      <c r="K10" s="16" t="s">
        <v>20</v>
      </c>
      <c r="L10" s="16" t="s">
        <v>21</v>
      </c>
    </row>
    <row r="11" spans="1:12" ht="10.9" customHeight="1">
      <c r="A11" s="15">
        <v>45108</v>
      </c>
      <c r="B11" s="16" t="s">
        <v>17</v>
      </c>
      <c r="C11" s="16" t="s">
        <v>18</v>
      </c>
      <c r="D11" s="16"/>
      <c r="E11" s="17">
        <v>0</v>
      </c>
      <c r="F11" s="17">
        <v>8852.0499999999993</v>
      </c>
      <c r="G11" s="17">
        <f>((G10 + F11) - E11)</f>
        <v>20772.87</v>
      </c>
      <c r="H11" s="17">
        <v>0</v>
      </c>
      <c r="I11" s="18">
        <v>0</v>
      </c>
      <c r="J11" s="16" t="s">
        <v>19</v>
      </c>
      <c r="K11" s="16" t="s">
        <v>20</v>
      </c>
      <c r="L11" s="16" t="s">
        <v>21</v>
      </c>
    </row>
    <row r="12" spans="1:12" ht="10.9" customHeight="1">
      <c r="A12" s="15">
        <v>45108</v>
      </c>
      <c r="B12" s="16" t="s">
        <v>17</v>
      </c>
      <c r="C12" s="16" t="s">
        <v>18</v>
      </c>
      <c r="D12" s="16"/>
      <c r="E12" s="17">
        <v>0</v>
      </c>
      <c r="F12" s="17">
        <v>20</v>
      </c>
      <c r="G12" s="17">
        <f>((G11 + F12) - E12)</f>
        <v>20792.87</v>
      </c>
      <c r="H12" s="17">
        <v>0</v>
      </c>
      <c r="I12" s="18">
        <v>0</v>
      </c>
      <c r="J12" s="16" t="s">
        <v>19</v>
      </c>
      <c r="K12" s="16" t="s">
        <v>20</v>
      </c>
      <c r="L12" s="16" t="s">
        <v>21</v>
      </c>
    </row>
    <row r="13" spans="1:12" ht="10.9" customHeight="1">
      <c r="A13" s="15">
        <v>45139</v>
      </c>
      <c r="B13" s="16" t="s">
        <v>17</v>
      </c>
      <c r="C13" s="16" t="s">
        <v>18</v>
      </c>
      <c r="D13" s="16"/>
      <c r="E13" s="17">
        <v>0</v>
      </c>
      <c r="F13" s="17">
        <v>13798.98</v>
      </c>
      <c r="G13" s="17">
        <f>((G12 + F13) - E13)</f>
        <v>34591.85</v>
      </c>
      <c r="H13" s="17">
        <v>0</v>
      </c>
      <c r="I13" s="18">
        <v>0</v>
      </c>
      <c r="J13" s="16" t="s">
        <v>19</v>
      </c>
      <c r="K13" s="16" t="s">
        <v>20</v>
      </c>
      <c r="L13" s="16" t="s">
        <v>21</v>
      </c>
    </row>
    <row r="14" spans="1:12" ht="10.9" customHeight="1">
      <c r="A14" s="15">
        <v>45139</v>
      </c>
      <c r="B14" s="16" t="s">
        <v>17</v>
      </c>
      <c r="C14" s="16" t="s">
        <v>18</v>
      </c>
      <c r="D14" s="16"/>
      <c r="E14" s="17">
        <v>0</v>
      </c>
      <c r="F14" s="17">
        <v>20</v>
      </c>
      <c r="G14" s="17">
        <f>((G13 + F14) - E14)</f>
        <v>34611.85</v>
      </c>
      <c r="H14" s="17">
        <v>0</v>
      </c>
      <c r="I14" s="18">
        <v>0</v>
      </c>
      <c r="J14" s="16" t="s">
        <v>19</v>
      </c>
      <c r="K14" s="16" t="s">
        <v>20</v>
      </c>
      <c r="L14" s="16" t="s">
        <v>21</v>
      </c>
    </row>
    <row r="15" spans="1:12" ht="10.9" customHeight="1">
      <c r="A15" s="15">
        <v>45139</v>
      </c>
      <c r="B15" s="16" t="s">
        <v>17</v>
      </c>
      <c r="C15" s="16" t="s">
        <v>18</v>
      </c>
      <c r="D15" s="16"/>
      <c r="E15" s="17">
        <v>0</v>
      </c>
      <c r="F15" s="17">
        <v>8917.5300000000007</v>
      </c>
      <c r="G15" s="17">
        <f>((G14 + F15) - E15)</f>
        <v>43529.38</v>
      </c>
      <c r="H15" s="17">
        <v>0</v>
      </c>
      <c r="I15" s="18">
        <v>0</v>
      </c>
      <c r="J15" s="16" t="s">
        <v>19</v>
      </c>
      <c r="K15" s="16" t="s">
        <v>20</v>
      </c>
      <c r="L15" s="16" t="s">
        <v>21</v>
      </c>
    </row>
    <row r="16" spans="1:12" ht="10.9" customHeight="1">
      <c r="A16" s="15">
        <v>45139</v>
      </c>
      <c r="B16" s="16" t="s">
        <v>17</v>
      </c>
      <c r="C16" s="16" t="s">
        <v>18</v>
      </c>
      <c r="D16" s="16"/>
      <c r="E16" s="17">
        <v>0</v>
      </c>
      <c r="F16" s="17">
        <v>20</v>
      </c>
      <c r="G16" s="17">
        <f>((G15 + F16) - E16)</f>
        <v>43549.38</v>
      </c>
      <c r="H16" s="17">
        <v>0</v>
      </c>
      <c r="I16" s="18">
        <v>0</v>
      </c>
      <c r="J16" s="16" t="s">
        <v>19</v>
      </c>
      <c r="K16" s="16" t="s">
        <v>20</v>
      </c>
      <c r="L16" s="16" t="s">
        <v>21</v>
      </c>
    </row>
    <row r="17" spans="1:12" ht="10.9" customHeight="1">
      <c r="A17" s="15">
        <v>45141</v>
      </c>
      <c r="B17" s="16" t="s">
        <v>22</v>
      </c>
      <c r="C17" s="16" t="s">
        <v>23</v>
      </c>
      <c r="D17" s="16"/>
      <c r="E17" s="17">
        <v>100000</v>
      </c>
      <c r="F17" s="17">
        <v>0</v>
      </c>
      <c r="G17" s="17">
        <f>((G16 + F17) - E17)</f>
        <v>-56450.62</v>
      </c>
      <c r="H17" s="17">
        <v>0</v>
      </c>
      <c r="I17" s="18">
        <v>0</v>
      </c>
      <c r="J17" s="16" t="s">
        <v>19</v>
      </c>
      <c r="K17" s="16" t="s">
        <v>20</v>
      </c>
      <c r="L17" s="16" t="s">
        <v>21</v>
      </c>
    </row>
    <row r="18" spans="1:12" ht="10.9" customHeight="1">
      <c r="A18" s="15">
        <v>45161</v>
      </c>
      <c r="B18" s="16" t="s">
        <v>17</v>
      </c>
      <c r="C18" s="16" t="s">
        <v>23</v>
      </c>
      <c r="D18" s="16"/>
      <c r="E18" s="17">
        <v>0</v>
      </c>
      <c r="F18" s="17">
        <v>200000</v>
      </c>
      <c r="G18" s="17">
        <f>((G17 + F18) - E18)</f>
        <v>143549.38</v>
      </c>
      <c r="H18" s="17">
        <v>0</v>
      </c>
      <c r="I18" s="18">
        <v>0</v>
      </c>
      <c r="J18" s="16" t="s">
        <v>19</v>
      </c>
      <c r="K18" s="16" t="s">
        <v>20</v>
      </c>
      <c r="L18" s="16" t="s">
        <v>21</v>
      </c>
    </row>
    <row r="19" spans="1:12" ht="10.9" customHeight="1">
      <c r="A19" s="15">
        <v>45168</v>
      </c>
      <c r="B19" s="16" t="s">
        <v>17</v>
      </c>
      <c r="C19" s="16" t="s">
        <v>23</v>
      </c>
      <c r="D19" s="16"/>
      <c r="E19" s="17">
        <v>0</v>
      </c>
      <c r="F19" s="17">
        <v>100000</v>
      </c>
      <c r="G19" s="17">
        <f>((G18 + F19) - E19)</f>
        <v>243549.38</v>
      </c>
      <c r="H19" s="17">
        <v>0</v>
      </c>
      <c r="I19" s="18">
        <v>0</v>
      </c>
      <c r="J19" s="16" t="s">
        <v>19</v>
      </c>
      <c r="K19" s="16" t="s">
        <v>20</v>
      </c>
      <c r="L19" s="16" t="s">
        <v>21</v>
      </c>
    </row>
    <row r="20" spans="1:12" ht="10.9" customHeight="1">
      <c r="A20" s="15">
        <v>45170</v>
      </c>
      <c r="B20" s="16" t="s">
        <v>17</v>
      </c>
      <c r="C20" s="16" t="s">
        <v>18</v>
      </c>
      <c r="D20" s="16"/>
      <c r="E20" s="17">
        <v>0</v>
      </c>
      <c r="F20" s="17">
        <v>7193.7</v>
      </c>
      <c r="G20" s="17">
        <f>((G19 + F20) - E20)</f>
        <v>250743.08000000002</v>
      </c>
      <c r="H20" s="17">
        <v>0</v>
      </c>
      <c r="I20" s="18">
        <v>0</v>
      </c>
      <c r="J20" s="16" t="s">
        <v>19</v>
      </c>
      <c r="K20" s="16" t="s">
        <v>20</v>
      </c>
      <c r="L20" s="16" t="s">
        <v>21</v>
      </c>
    </row>
    <row r="21" spans="1:12" ht="10.9" customHeight="1">
      <c r="A21" s="15">
        <v>45170</v>
      </c>
      <c r="B21" s="16" t="s">
        <v>17</v>
      </c>
      <c r="C21" s="16" t="s">
        <v>18</v>
      </c>
      <c r="D21" s="16"/>
      <c r="E21" s="17">
        <v>0</v>
      </c>
      <c r="F21" s="17">
        <v>12224.32</v>
      </c>
      <c r="G21" s="17">
        <f>((G20 + F21) - E21)</f>
        <v>262967.40000000002</v>
      </c>
      <c r="H21" s="17">
        <v>0</v>
      </c>
      <c r="I21" s="18">
        <v>0</v>
      </c>
      <c r="J21" s="16" t="s">
        <v>19</v>
      </c>
      <c r="K21" s="16" t="s">
        <v>20</v>
      </c>
      <c r="L21" s="16" t="s">
        <v>21</v>
      </c>
    </row>
    <row r="22" spans="1:12" ht="10.9" customHeight="1">
      <c r="A22" s="15">
        <v>45170</v>
      </c>
      <c r="B22" s="16" t="s">
        <v>17</v>
      </c>
      <c r="C22" s="16" t="s">
        <v>18</v>
      </c>
      <c r="D22" s="16"/>
      <c r="E22" s="17">
        <v>0</v>
      </c>
      <c r="F22" s="17">
        <v>20</v>
      </c>
      <c r="G22" s="17">
        <f>((G21 + F22) - E22)</f>
        <v>262987.40000000002</v>
      </c>
      <c r="H22" s="17">
        <v>0</v>
      </c>
      <c r="I22" s="18">
        <v>0</v>
      </c>
      <c r="J22" s="16" t="s">
        <v>19</v>
      </c>
      <c r="K22" s="16" t="s">
        <v>20</v>
      </c>
      <c r="L22" s="16" t="s">
        <v>21</v>
      </c>
    </row>
    <row r="23" spans="1:12" ht="10.9" customHeight="1">
      <c r="A23" s="15">
        <v>45170</v>
      </c>
      <c r="B23" s="16" t="s">
        <v>17</v>
      </c>
      <c r="C23" s="16" t="s">
        <v>18</v>
      </c>
      <c r="D23" s="16"/>
      <c r="E23" s="17">
        <v>0</v>
      </c>
      <c r="F23" s="17">
        <v>20</v>
      </c>
      <c r="G23" s="17">
        <f>((G22 + F23) - E23)</f>
        <v>263007.40000000002</v>
      </c>
      <c r="H23" s="17">
        <v>0</v>
      </c>
      <c r="I23" s="18">
        <v>0</v>
      </c>
      <c r="J23" s="16" t="s">
        <v>19</v>
      </c>
      <c r="K23" s="16" t="s">
        <v>20</v>
      </c>
      <c r="L23" s="16" t="s">
        <v>21</v>
      </c>
    </row>
    <row r="24" spans="1:12" ht="10.9" customHeight="1">
      <c r="A24" s="15">
        <v>45187</v>
      </c>
      <c r="B24" s="16" t="s">
        <v>17</v>
      </c>
      <c r="C24" s="16" t="s">
        <v>23</v>
      </c>
      <c r="D24" s="16"/>
      <c r="E24" s="17">
        <v>0</v>
      </c>
      <c r="F24" s="17">
        <v>200000</v>
      </c>
      <c r="G24" s="17">
        <f>((G23 + F24) - E24)</f>
        <v>463007.4</v>
      </c>
      <c r="H24" s="17">
        <v>0</v>
      </c>
      <c r="I24" s="18">
        <v>0</v>
      </c>
      <c r="J24" s="16" t="s">
        <v>19</v>
      </c>
      <c r="K24" s="16" t="s">
        <v>20</v>
      </c>
      <c r="L24" s="16" t="s">
        <v>21</v>
      </c>
    </row>
    <row r="25" spans="1:12" ht="10.9" customHeight="1">
      <c r="A25" s="15">
        <v>45194</v>
      </c>
      <c r="B25" s="16" t="s">
        <v>17</v>
      </c>
      <c r="C25" s="16" t="s">
        <v>18</v>
      </c>
      <c r="D25" s="16"/>
      <c r="E25" s="17">
        <v>0</v>
      </c>
      <c r="F25" s="17">
        <v>70228.17</v>
      </c>
      <c r="G25" s="17">
        <f>((G24 + F25) - E25)</f>
        <v>533235.57000000007</v>
      </c>
      <c r="H25" s="17">
        <v>0</v>
      </c>
      <c r="I25" s="18">
        <v>0</v>
      </c>
      <c r="J25" s="16" t="s">
        <v>19</v>
      </c>
      <c r="K25" s="16" t="s">
        <v>20</v>
      </c>
      <c r="L25" s="16" t="s">
        <v>21</v>
      </c>
    </row>
    <row r="26" spans="1:12" ht="10.9" customHeight="1">
      <c r="A26" s="15">
        <v>45200</v>
      </c>
      <c r="B26" s="16" t="s">
        <v>17</v>
      </c>
      <c r="C26" s="16" t="s">
        <v>18</v>
      </c>
      <c r="D26" s="16"/>
      <c r="E26" s="17">
        <v>0</v>
      </c>
      <c r="F26" s="17">
        <v>10260.129999999999</v>
      </c>
      <c r="G26" s="17">
        <f>((G25 + F26) - E26)</f>
        <v>543495.70000000007</v>
      </c>
      <c r="H26" s="17">
        <v>0</v>
      </c>
      <c r="I26" s="18">
        <v>0</v>
      </c>
      <c r="J26" s="16" t="s">
        <v>19</v>
      </c>
      <c r="K26" s="16" t="s">
        <v>20</v>
      </c>
      <c r="L26" s="16" t="s">
        <v>21</v>
      </c>
    </row>
    <row r="27" spans="1:12" ht="10.9" customHeight="1">
      <c r="A27" s="15">
        <v>45200</v>
      </c>
      <c r="B27" s="16" t="s">
        <v>17</v>
      </c>
      <c r="C27" s="16" t="s">
        <v>18</v>
      </c>
      <c r="D27" s="16"/>
      <c r="E27" s="17">
        <v>0</v>
      </c>
      <c r="F27" s="17">
        <v>20</v>
      </c>
      <c r="G27" s="17">
        <f>((G26 + F27) - E27)</f>
        <v>543515.70000000007</v>
      </c>
      <c r="H27" s="17">
        <v>0</v>
      </c>
      <c r="I27" s="18">
        <v>0</v>
      </c>
      <c r="J27" s="16" t="s">
        <v>19</v>
      </c>
      <c r="K27" s="16" t="s">
        <v>20</v>
      </c>
      <c r="L27" s="16" t="s">
        <v>21</v>
      </c>
    </row>
    <row r="28" spans="1:12" ht="10.9" customHeight="1">
      <c r="A28" s="15">
        <v>45200</v>
      </c>
      <c r="B28" s="16" t="s">
        <v>17</v>
      </c>
      <c r="C28" s="16" t="s">
        <v>18</v>
      </c>
      <c r="D28" s="16"/>
      <c r="E28" s="17">
        <v>0</v>
      </c>
      <c r="F28" s="17">
        <v>6961.64</v>
      </c>
      <c r="G28" s="17">
        <f>((G27 + F28) - E28)</f>
        <v>550477.34000000008</v>
      </c>
      <c r="H28" s="17">
        <v>0</v>
      </c>
      <c r="I28" s="18">
        <v>0</v>
      </c>
      <c r="J28" s="16" t="s">
        <v>19</v>
      </c>
      <c r="K28" s="16" t="s">
        <v>20</v>
      </c>
      <c r="L28" s="16" t="s">
        <v>21</v>
      </c>
    </row>
    <row r="29" spans="1:12" ht="10.9" customHeight="1">
      <c r="A29" s="15">
        <v>45200</v>
      </c>
      <c r="B29" s="16" t="s">
        <v>17</v>
      </c>
      <c r="C29" s="16" t="s">
        <v>18</v>
      </c>
      <c r="D29" s="16"/>
      <c r="E29" s="17">
        <v>0</v>
      </c>
      <c r="F29" s="17">
        <v>20</v>
      </c>
      <c r="G29" s="17">
        <f>((G28 + F29) - E29)</f>
        <v>550497.34000000008</v>
      </c>
      <c r="H29" s="17">
        <v>0</v>
      </c>
      <c r="I29" s="18">
        <v>0</v>
      </c>
      <c r="J29" s="16" t="s">
        <v>19</v>
      </c>
      <c r="K29" s="16" t="s">
        <v>20</v>
      </c>
      <c r="L29" s="16" t="s">
        <v>21</v>
      </c>
    </row>
    <row r="30" spans="1:12" ht="10.9" customHeight="1">
      <c r="A30" s="15">
        <v>45217</v>
      </c>
      <c r="B30" s="16" t="s">
        <v>17</v>
      </c>
      <c r="C30" s="16" t="s">
        <v>23</v>
      </c>
      <c r="D30" s="16"/>
      <c r="E30" s="17">
        <v>0</v>
      </c>
      <c r="F30" s="17">
        <v>200000</v>
      </c>
      <c r="G30" s="17">
        <f>((G29 + F30) - E30)</f>
        <v>750497.34000000008</v>
      </c>
      <c r="H30" s="17">
        <v>0</v>
      </c>
      <c r="I30" s="18">
        <v>0</v>
      </c>
      <c r="J30" s="16" t="s">
        <v>19</v>
      </c>
      <c r="K30" s="16" t="s">
        <v>20</v>
      </c>
      <c r="L30" s="16" t="s">
        <v>21</v>
      </c>
    </row>
    <row r="31" spans="1:12" ht="10.9" customHeight="1">
      <c r="A31" s="15">
        <v>45229</v>
      </c>
      <c r="B31" s="16" t="s">
        <v>17</v>
      </c>
      <c r="C31" s="16" t="s">
        <v>23</v>
      </c>
      <c r="D31" s="16"/>
      <c r="E31" s="17">
        <v>0</v>
      </c>
      <c r="F31" s="17">
        <v>200000</v>
      </c>
      <c r="G31" s="17">
        <f>((G30 + F31) - E31)</f>
        <v>950497.34000000008</v>
      </c>
      <c r="H31" s="17">
        <v>0</v>
      </c>
      <c r="I31" s="18">
        <v>0</v>
      </c>
      <c r="J31" s="16" t="s">
        <v>19</v>
      </c>
      <c r="K31" s="16" t="s">
        <v>20</v>
      </c>
      <c r="L31" s="16" t="s">
        <v>21</v>
      </c>
    </row>
    <row r="32" spans="1:12" ht="10.9" customHeight="1">
      <c r="A32" s="15">
        <v>45231</v>
      </c>
      <c r="B32" s="16" t="s">
        <v>17</v>
      </c>
      <c r="C32" s="16" t="s">
        <v>18</v>
      </c>
      <c r="D32" s="16"/>
      <c r="E32" s="17">
        <v>0</v>
      </c>
      <c r="F32" s="17">
        <v>9489.3799999999992</v>
      </c>
      <c r="G32" s="17">
        <f>((G31 + F32) - E32)</f>
        <v>959986.72000000009</v>
      </c>
      <c r="H32" s="17">
        <v>0</v>
      </c>
      <c r="I32" s="18">
        <v>0</v>
      </c>
      <c r="J32" s="16" t="s">
        <v>19</v>
      </c>
      <c r="K32" s="16" t="s">
        <v>20</v>
      </c>
      <c r="L32" s="16" t="s">
        <v>21</v>
      </c>
    </row>
    <row r="33" spans="1:12" ht="10.9" customHeight="1">
      <c r="A33" s="15">
        <v>45231</v>
      </c>
      <c r="B33" s="16" t="s">
        <v>17</v>
      </c>
      <c r="C33" s="16" t="s">
        <v>18</v>
      </c>
      <c r="D33" s="16"/>
      <c r="E33" s="17">
        <v>0</v>
      </c>
      <c r="F33" s="17">
        <v>35</v>
      </c>
      <c r="G33" s="17">
        <f>((G32 + F33) - E33)</f>
        <v>960021.72000000009</v>
      </c>
      <c r="H33" s="17">
        <v>0</v>
      </c>
      <c r="I33" s="18">
        <v>0</v>
      </c>
      <c r="J33" s="16" t="s">
        <v>19</v>
      </c>
      <c r="K33" s="16" t="s">
        <v>20</v>
      </c>
      <c r="L33" s="16" t="s">
        <v>21</v>
      </c>
    </row>
    <row r="34" spans="1:12" ht="10.9" customHeight="1">
      <c r="A34" s="15">
        <v>45231</v>
      </c>
      <c r="B34" s="16" t="s">
        <v>17</v>
      </c>
      <c r="C34" s="16" t="s">
        <v>18</v>
      </c>
      <c r="D34" s="16"/>
      <c r="E34" s="17">
        <v>0</v>
      </c>
      <c r="F34" s="17">
        <v>7193.7</v>
      </c>
      <c r="G34" s="17">
        <f>((G33 + F34) - E34)</f>
        <v>967215.42</v>
      </c>
      <c r="H34" s="17">
        <v>0</v>
      </c>
      <c r="I34" s="18">
        <v>0</v>
      </c>
      <c r="J34" s="16" t="s">
        <v>19</v>
      </c>
      <c r="K34" s="16" t="s">
        <v>20</v>
      </c>
      <c r="L34" s="16" t="s">
        <v>21</v>
      </c>
    </row>
    <row r="35" spans="1:12" ht="10.9" customHeight="1">
      <c r="A35" s="15">
        <v>45231</v>
      </c>
      <c r="B35" s="16" t="s">
        <v>17</v>
      </c>
      <c r="C35" s="16" t="s">
        <v>18</v>
      </c>
      <c r="D35" s="16"/>
      <c r="E35" s="17">
        <v>0</v>
      </c>
      <c r="F35" s="17">
        <v>35</v>
      </c>
      <c r="G35" s="17">
        <f>((G34 + F35) - E35)</f>
        <v>967250.42</v>
      </c>
      <c r="H35" s="17">
        <v>0</v>
      </c>
      <c r="I35" s="18">
        <v>0</v>
      </c>
      <c r="J35" s="16" t="s">
        <v>19</v>
      </c>
      <c r="K35" s="16" t="s">
        <v>20</v>
      </c>
      <c r="L35" s="16" t="s">
        <v>21</v>
      </c>
    </row>
    <row r="36" spans="1:12" ht="10.9" customHeight="1">
      <c r="A36" s="15">
        <v>45240</v>
      </c>
      <c r="B36" s="16" t="s">
        <v>17</v>
      </c>
      <c r="C36" s="16" t="s">
        <v>23</v>
      </c>
      <c r="D36" s="16"/>
      <c r="E36" s="17">
        <v>0</v>
      </c>
      <c r="F36" s="17">
        <v>300000</v>
      </c>
      <c r="G36" s="17">
        <f>((G35 + F36) - E36)</f>
        <v>1267250.42</v>
      </c>
      <c r="H36" s="17">
        <v>0</v>
      </c>
      <c r="I36" s="18">
        <v>0</v>
      </c>
      <c r="J36" s="16" t="s">
        <v>19</v>
      </c>
      <c r="K36" s="16" t="s">
        <v>20</v>
      </c>
      <c r="L36" s="16" t="s">
        <v>21</v>
      </c>
    </row>
    <row r="37" spans="1:12" ht="10.9" customHeight="1">
      <c r="A37" s="15">
        <v>45261</v>
      </c>
      <c r="B37" s="16" t="s">
        <v>17</v>
      </c>
      <c r="C37" s="16" t="s">
        <v>18</v>
      </c>
      <c r="D37" s="16"/>
      <c r="E37" s="17">
        <v>0</v>
      </c>
      <c r="F37" s="17">
        <v>35</v>
      </c>
      <c r="G37" s="17">
        <f>((G36 + F37) - E37)</f>
        <v>1267285.42</v>
      </c>
      <c r="H37" s="17">
        <v>0</v>
      </c>
      <c r="I37" s="18">
        <v>0</v>
      </c>
      <c r="J37" s="16" t="s">
        <v>19</v>
      </c>
      <c r="K37" s="16" t="s">
        <v>20</v>
      </c>
      <c r="L37" s="16" t="s">
        <v>21</v>
      </c>
    </row>
    <row r="38" spans="1:12" ht="10.9" customHeight="1">
      <c r="A38" s="15">
        <v>45261</v>
      </c>
      <c r="B38" s="16" t="s">
        <v>17</v>
      </c>
      <c r="C38" s="16" t="s">
        <v>18</v>
      </c>
      <c r="D38" s="16"/>
      <c r="E38" s="17">
        <v>0</v>
      </c>
      <c r="F38" s="17">
        <v>7163.01</v>
      </c>
      <c r="G38" s="17">
        <f>((G37 + F38) - E38)</f>
        <v>1274448.43</v>
      </c>
      <c r="H38" s="17">
        <v>0</v>
      </c>
      <c r="I38" s="18">
        <v>0</v>
      </c>
      <c r="J38" s="16" t="s">
        <v>19</v>
      </c>
      <c r="K38" s="16" t="s">
        <v>20</v>
      </c>
      <c r="L38" s="16" t="s">
        <v>21</v>
      </c>
    </row>
    <row r="39" spans="1:12" ht="10.9" customHeight="1">
      <c r="A39" s="15">
        <v>45261</v>
      </c>
      <c r="B39" s="16" t="s">
        <v>17</v>
      </c>
      <c r="C39" s="16" t="s">
        <v>18</v>
      </c>
      <c r="D39" s="16"/>
      <c r="E39" s="17">
        <v>0</v>
      </c>
      <c r="F39" s="17">
        <v>35</v>
      </c>
      <c r="G39" s="17">
        <f>((G38 + F39) - E39)</f>
        <v>1274483.43</v>
      </c>
      <c r="H39" s="17">
        <v>0</v>
      </c>
      <c r="I39" s="18">
        <v>0</v>
      </c>
      <c r="J39" s="16" t="s">
        <v>19</v>
      </c>
      <c r="K39" s="16" t="s">
        <v>20</v>
      </c>
      <c r="L39" s="16" t="s">
        <v>21</v>
      </c>
    </row>
    <row r="40" spans="1:12" ht="10.9" customHeight="1">
      <c r="A40" s="15">
        <v>45261</v>
      </c>
      <c r="B40" s="16" t="s">
        <v>17</v>
      </c>
      <c r="C40" s="16" t="s">
        <v>18</v>
      </c>
      <c r="D40" s="16"/>
      <c r="E40" s="17">
        <v>0</v>
      </c>
      <c r="F40" s="17">
        <v>6843.08</v>
      </c>
      <c r="G40" s="17">
        <f>((G39 + F40) - E40)</f>
        <v>1281326.51</v>
      </c>
      <c r="H40" s="17">
        <v>0</v>
      </c>
      <c r="I40" s="18">
        <v>0</v>
      </c>
      <c r="J40" s="16" t="s">
        <v>19</v>
      </c>
      <c r="K40" s="16" t="s">
        <v>20</v>
      </c>
      <c r="L40" s="16" t="s">
        <v>21</v>
      </c>
    </row>
    <row r="41" spans="1:12" ht="10.9" customHeight="1">
      <c r="A41" s="15">
        <v>45271</v>
      </c>
      <c r="B41" s="16" t="s">
        <v>22</v>
      </c>
      <c r="C41" s="16" t="s">
        <v>23</v>
      </c>
      <c r="D41" s="16"/>
      <c r="E41" s="17">
        <v>700000</v>
      </c>
      <c r="F41" s="17">
        <v>0</v>
      </c>
      <c r="G41" s="17">
        <f>((G40 + F41) - E41)</f>
        <v>581326.51</v>
      </c>
      <c r="H41" s="17">
        <v>0</v>
      </c>
      <c r="I41" s="18">
        <v>0</v>
      </c>
      <c r="J41" s="16" t="s">
        <v>19</v>
      </c>
      <c r="K41" s="16" t="s">
        <v>20</v>
      </c>
      <c r="L41" s="16" t="s">
        <v>21</v>
      </c>
    </row>
    <row r="42" spans="1:12" ht="10.9" customHeight="1">
      <c r="A42" s="15">
        <v>45271</v>
      </c>
      <c r="B42" s="16" t="s">
        <v>24</v>
      </c>
      <c r="C42" s="16" t="s">
        <v>25</v>
      </c>
      <c r="D42" s="16" t="s">
        <v>26</v>
      </c>
      <c r="E42" s="17">
        <v>0</v>
      </c>
      <c r="F42" s="17">
        <v>763750</v>
      </c>
      <c r="G42" s="17">
        <f>((G41 + F42) - E42)</f>
        <v>1345076.51</v>
      </c>
      <c r="H42" s="17">
        <v>0</v>
      </c>
      <c r="I42" s="18">
        <v>0</v>
      </c>
      <c r="J42" s="16" t="s">
        <v>19</v>
      </c>
      <c r="K42" s="16" t="s">
        <v>20</v>
      </c>
      <c r="L42" s="16" t="s">
        <v>21</v>
      </c>
    </row>
    <row r="43" spans="1:12" ht="10.9" customHeight="1">
      <c r="A43" s="15">
        <v>45274</v>
      </c>
      <c r="B43" s="16" t="s">
        <v>22</v>
      </c>
      <c r="C43" s="16" t="s">
        <v>23</v>
      </c>
      <c r="D43" s="16"/>
      <c r="E43" s="17">
        <v>300000</v>
      </c>
      <c r="F43" s="17">
        <v>0</v>
      </c>
      <c r="G43" s="17">
        <f>((G42 + F43) - E43)</f>
        <v>1045076.51</v>
      </c>
      <c r="H43" s="17">
        <v>0</v>
      </c>
      <c r="I43" s="18">
        <v>0</v>
      </c>
      <c r="J43" s="16" t="s">
        <v>19</v>
      </c>
      <c r="K43" s="16" t="s">
        <v>20</v>
      </c>
      <c r="L43" s="16" t="s">
        <v>21</v>
      </c>
    </row>
    <row r="44" spans="1:12" ht="10.9" customHeight="1">
      <c r="A44" s="15">
        <v>45287</v>
      </c>
      <c r="B44" s="16" t="s">
        <v>17</v>
      </c>
      <c r="C44" s="16" t="s">
        <v>18</v>
      </c>
      <c r="D44" s="16"/>
      <c r="E44" s="17">
        <v>0</v>
      </c>
      <c r="F44" s="17">
        <v>68839.77</v>
      </c>
      <c r="G44" s="17">
        <f>((G43 + F44) - E44)</f>
        <v>1113916.28</v>
      </c>
      <c r="H44" s="17">
        <v>0</v>
      </c>
      <c r="I44" s="18">
        <v>0</v>
      </c>
      <c r="J44" s="16" t="s">
        <v>19</v>
      </c>
      <c r="K44" s="16" t="s">
        <v>20</v>
      </c>
      <c r="L44" s="16" t="s">
        <v>21</v>
      </c>
    </row>
    <row r="45" spans="1:12" ht="10.9" customHeight="1">
      <c r="A45" s="15">
        <v>45292</v>
      </c>
      <c r="B45" s="16" t="s">
        <v>17</v>
      </c>
      <c r="C45" s="16" t="s">
        <v>18</v>
      </c>
      <c r="D45" s="16"/>
      <c r="E45" s="17">
        <v>0</v>
      </c>
      <c r="F45" s="17">
        <v>10157.67</v>
      </c>
      <c r="G45" s="17">
        <f>((G44 + F45) - E45)</f>
        <v>1124073.95</v>
      </c>
      <c r="H45" s="17">
        <v>0</v>
      </c>
      <c r="I45" s="18">
        <v>0</v>
      </c>
      <c r="J45" s="16" t="s">
        <v>19</v>
      </c>
      <c r="K45" s="16" t="s">
        <v>20</v>
      </c>
      <c r="L45" s="16" t="s">
        <v>21</v>
      </c>
    </row>
    <row r="46" spans="1:12" ht="10.9" customHeight="1">
      <c r="A46" s="15">
        <v>45292</v>
      </c>
      <c r="B46" s="16" t="s">
        <v>17</v>
      </c>
      <c r="C46" s="16" t="s">
        <v>18</v>
      </c>
      <c r="D46" s="16"/>
      <c r="E46" s="17">
        <v>0</v>
      </c>
      <c r="F46" s="17">
        <v>35</v>
      </c>
      <c r="G46" s="17">
        <f>((G45 + F46) - E46)</f>
        <v>1124108.95</v>
      </c>
      <c r="H46" s="17">
        <v>0</v>
      </c>
      <c r="I46" s="18">
        <v>0</v>
      </c>
      <c r="J46" s="16" t="s">
        <v>19</v>
      </c>
      <c r="K46" s="16" t="s">
        <v>20</v>
      </c>
      <c r="L46" s="16" t="s">
        <v>21</v>
      </c>
    </row>
    <row r="47" spans="1:12" ht="10.9" customHeight="1">
      <c r="A47" s="15">
        <v>45292</v>
      </c>
      <c r="B47" s="16" t="s">
        <v>17</v>
      </c>
      <c r="C47" s="16" t="s">
        <v>18</v>
      </c>
      <c r="D47" s="16"/>
      <c r="E47" s="17">
        <v>0</v>
      </c>
      <c r="F47" s="17">
        <v>7490.96</v>
      </c>
      <c r="G47" s="17">
        <f>((G46 + F47) - E47)</f>
        <v>1131599.9099999999</v>
      </c>
      <c r="H47" s="17">
        <v>0</v>
      </c>
      <c r="I47" s="18">
        <v>0</v>
      </c>
      <c r="J47" s="16" t="s">
        <v>19</v>
      </c>
      <c r="K47" s="16" t="s">
        <v>20</v>
      </c>
      <c r="L47" s="16" t="s">
        <v>21</v>
      </c>
    </row>
    <row r="48" spans="1:12" ht="10.9" customHeight="1">
      <c r="A48" s="15">
        <v>45292</v>
      </c>
      <c r="B48" s="16" t="s">
        <v>17</v>
      </c>
      <c r="C48" s="16" t="s">
        <v>18</v>
      </c>
      <c r="D48" s="16"/>
      <c r="E48" s="17">
        <v>0</v>
      </c>
      <c r="F48" s="17">
        <v>35</v>
      </c>
      <c r="G48" s="17">
        <f>((G47 + F48) - E48)</f>
        <v>1131634.9099999999</v>
      </c>
      <c r="H48" s="17">
        <v>0</v>
      </c>
      <c r="I48" s="18">
        <v>0</v>
      </c>
      <c r="J48" s="16" t="s">
        <v>19</v>
      </c>
      <c r="K48" s="16" t="s">
        <v>20</v>
      </c>
      <c r="L48" s="16" t="s">
        <v>21</v>
      </c>
    </row>
    <row r="49" spans="1:12" ht="10.9" customHeight="1">
      <c r="A49" s="15">
        <v>45323</v>
      </c>
      <c r="B49" s="16" t="s">
        <v>17</v>
      </c>
      <c r="C49" s="16" t="s">
        <v>18</v>
      </c>
      <c r="D49" s="16"/>
      <c r="E49" s="17">
        <v>0</v>
      </c>
      <c r="F49" s="17">
        <v>12039.04</v>
      </c>
      <c r="G49" s="17">
        <f>((G48 + F49) - E49)</f>
        <v>1143673.95</v>
      </c>
      <c r="H49" s="17">
        <v>0</v>
      </c>
      <c r="I49" s="18">
        <v>0</v>
      </c>
      <c r="J49" s="16" t="s">
        <v>19</v>
      </c>
      <c r="K49" s="16" t="s">
        <v>20</v>
      </c>
      <c r="L49" s="16" t="s">
        <v>21</v>
      </c>
    </row>
    <row r="50" spans="1:12" ht="10.9" customHeight="1">
      <c r="A50" s="15">
        <v>45323</v>
      </c>
      <c r="B50" s="16" t="s">
        <v>17</v>
      </c>
      <c r="C50" s="16" t="s">
        <v>18</v>
      </c>
      <c r="D50" s="16"/>
      <c r="E50" s="17">
        <v>0</v>
      </c>
      <c r="F50" s="17">
        <v>35</v>
      </c>
      <c r="G50" s="17">
        <f>((G49 + F50) - E50)</f>
        <v>1143708.95</v>
      </c>
      <c r="H50" s="17">
        <v>0</v>
      </c>
      <c r="I50" s="18">
        <v>0</v>
      </c>
      <c r="J50" s="16" t="s">
        <v>19</v>
      </c>
      <c r="K50" s="16" t="s">
        <v>20</v>
      </c>
      <c r="L50" s="16" t="s">
        <v>21</v>
      </c>
    </row>
    <row r="51" spans="1:12" ht="10.9" customHeight="1">
      <c r="A51" s="15">
        <v>45323</v>
      </c>
      <c r="B51" s="16" t="s">
        <v>17</v>
      </c>
      <c r="C51" s="16" t="s">
        <v>18</v>
      </c>
      <c r="D51" s="16"/>
      <c r="E51" s="17">
        <v>0</v>
      </c>
      <c r="F51" s="17">
        <v>7490.96</v>
      </c>
      <c r="G51" s="17">
        <f>((G50 + F51) - E51)</f>
        <v>1151199.9099999999</v>
      </c>
      <c r="H51" s="17">
        <v>0</v>
      </c>
      <c r="I51" s="18">
        <v>0</v>
      </c>
      <c r="J51" s="16" t="s">
        <v>19</v>
      </c>
      <c r="K51" s="16" t="s">
        <v>20</v>
      </c>
      <c r="L51" s="16" t="s">
        <v>21</v>
      </c>
    </row>
    <row r="52" spans="1:12" ht="10.9" customHeight="1">
      <c r="A52" s="15">
        <v>45323</v>
      </c>
      <c r="B52" s="16" t="s">
        <v>17</v>
      </c>
      <c r="C52" s="16" t="s">
        <v>18</v>
      </c>
      <c r="D52" s="16"/>
      <c r="E52" s="17">
        <v>0</v>
      </c>
      <c r="F52" s="17">
        <v>35</v>
      </c>
      <c r="G52" s="17">
        <f>((G51 + F52) - E52)</f>
        <v>1151234.9099999999</v>
      </c>
      <c r="H52" s="17">
        <v>0</v>
      </c>
      <c r="I52" s="18">
        <v>0</v>
      </c>
      <c r="J52" s="16" t="s">
        <v>19</v>
      </c>
      <c r="K52" s="16" t="s">
        <v>20</v>
      </c>
      <c r="L52" s="16" t="s">
        <v>21</v>
      </c>
    </row>
    <row r="53" spans="1:12" ht="10.9" customHeight="1">
      <c r="A53" s="15">
        <v>45324</v>
      </c>
      <c r="B53" s="16" t="s">
        <v>22</v>
      </c>
      <c r="C53" s="16" t="s">
        <v>23</v>
      </c>
      <c r="D53" s="16"/>
      <c r="E53" s="17">
        <v>100000</v>
      </c>
      <c r="F53" s="17">
        <v>0</v>
      </c>
      <c r="G53" s="17">
        <f>((G52 + F53) - E53)</f>
        <v>1051234.9099999999</v>
      </c>
      <c r="H53" s="17">
        <v>0</v>
      </c>
      <c r="I53" s="18">
        <v>0</v>
      </c>
      <c r="J53" s="16" t="s">
        <v>19</v>
      </c>
      <c r="K53" s="16" t="s">
        <v>20</v>
      </c>
      <c r="L53" s="16" t="s">
        <v>21</v>
      </c>
    </row>
    <row r="54" spans="1:12" ht="10.9" customHeight="1">
      <c r="A54" s="15">
        <v>45324</v>
      </c>
      <c r="B54" s="16" t="s">
        <v>22</v>
      </c>
      <c r="C54" s="16" t="s">
        <v>23</v>
      </c>
      <c r="D54" s="16"/>
      <c r="E54" s="17">
        <v>100000</v>
      </c>
      <c r="F54" s="17">
        <v>0</v>
      </c>
      <c r="G54" s="17">
        <f>((G53 + F54) - E54)</f>
        <v>951234.90999999992</v>
      </c>
      <c r="H54" s="17">
        <v>0</v>
      </c>
      <c r="I54" s="18">
        <v>0</v>
      </c>
      <c r="J54" s="16" t="s">
        <v>19</v>
      </c>
      <c r="K54" s="16" t="s">
        <v>20</v>
      </c>
      <c r="L54" s="16" t="s">
        <v>21</v>
      </c>
    </row>
    <row r="55" spans="1:12" ht="10.9" customHeight="1">
      <c r="A55" s="15">
        <v>45338</v>
      </c>
      <c r="B55" s="16" t="s">
        <v>22</v>
      </c>
      <c r="C55" s="16" t="s">
        <v>23</v>
      </c>
      <c r="D55" s="16"/>
      <c r="E55" s="17">
        <v>200000</v>
      </c>
      <c r="F55" s="17">
        <v>0</v>
      </c>
      <c r="G55" s="17">
        <f>((G54 + F55) - E55)</f>
        <v>751234.90999999992</v>
      </c>
      <c r="H55" s="17">
        <v>0</v>
      </c>
      <c r="I55" s="18">
        <v>0</v>
      </c>
      <c r="J55" s="16" t="s">
        <v>19</v>
      </c>
      <c r="K55" s="16" t="s">
        <v>20</v>
      </c>
      <c r="L55" s="16" t="s">
        <v>21</v>
      </c>
    </row>
    <row r="56" spans="1:12" ht="10.9" customHeight="1">
      <c r="A56" s="15">
        <v>45352</v>
      </c>
      <c r="B56" s="16" t="s">
        <v>17</v>
      </c>
      <c r="C56" s="16" t="s">
        <v>18</v>
      </c>
      <c r="D56" s="16"/>
      <c r="E56" s="17">
        <v>0</v>
      </c>
      <c r="F56" s="17">
        <v>12712.19</v>
      </c>
      <c r="G56" s="17">
        <f>((G55 + F56) - E56)</f>
        <v>763947.09999999986</v>
      </c>
      <c r="H56" s="17">
        <v>0</v>
      </c>
      <c r="I56" s="18">
        <v>0</v>
      </c>
      <c r="J56" s="16" t="s">
        <v>19</v>
      </c>
      <c r="K56" s="16" t="s">
        <v>20</v>
      </c>
      <c r="L56" s="16" t="s">
        <v>21</v>
      </c>
    </row>
    <row r="57" spans="1:12" ht="10.9" customHeight="1">
      <c r="A57" s="15">
        <v>45352</v>
      </c>
      <c r="B57" s="16" t="s">
        <v>17</v>
      </c>
      <c r="C57" s="16" t="s">
        <v>18</v>
      </c>
      <c r="D57" s="16"/>
      <c r="E57" s="17">
        <v>0</v>
      </c>
      <c r="F57" s="17">
        <v>35</v>
      </c>
      <c r="G57" s="17">
        <f>((G56 + F57) - E57)</f>
        <v>763982.09999999986</v>
      </c>
      <c r="H57" s="17">
        <v>0</v>
      </c>
      <c r="I57" s="18">
        <v>0</v>
      </c>
      <c r="J57" s="16" t="s">
        <v>19</v>
      </c>
      <c r="K57" s="16" t="s">
        <v>20</v>
      </c>
      <c r="L57" s="16" t="s">
        <v>21</v>
      </c>
    </row>
    <row r="58" spans="1:12" ht="10.9" customHeight="1">
      <c r="A58" s="15">
        <v>45352</v>
      </c>
      <c r="B58" s="16" t="s">
        <v>17</v>
      </c>
      <c r="C58" s="16" t="s">
        <v>18</v>
      </c>
      <c r="D58" s="16"/>
      <c r="E58" s="17">
        <v>0</v>
      </c>
      <c r="F58" s="17">
        <v>7007.67</v>
      </c>
      <c r="G58" s="17">
        <f>((G57 + F58) - E58)</f>
        <v>770989.7699999999</v>
      </c>
      <c r="H58" s="17">
        <v>0</v>
      </c>
      <c r="I58" s="18">
        <v>0</v>
      </c>
      <c r="J58" s="16" t="s">
        <v>19</v>
      </c>
      <c r="K58" s="16" t="s">
        <v>20</v>
      </c>
      <c r="L58" s="16" t="s">
        <v>21</v>
      </c>
    </row>
    <row r="59" spans="1:12" ht="10.9" customHeight="1">
      <c r="A59" s="15">
        <v>45352</v>
      </c>
      <c r="B59" s="16" t="s">
        <v>17</v>
      </c>
      <c r="C59" s="16" t="s">
        <v>18</v>
      </c>
      <c r="D59" s="16"/>
      <c r="E59" s="17">
        <v>0</v>
      </c>
      <c r="F59" s="17">
        <v>35</v>
      </c>
      <c r="G59" s="17">
        <f>((G58 + F59) - E59)</f>
        <v>771024.7699999999</v>
      </c>
      <c r="H59" s="17">
        <v>0</v>
      </c>
      <c r="I59" s="18">
        <v>0</v>
      </c>
      <c r="J59" s="16" t="s">
        <v>19</v>
      </c>
      <c r="K59" s="16" t="s">
        <v>20</v>
      </c>
      <c r="L59" s="16" t="s">
        <v>21</v>
      </c>
    </row>
    <row r="60" spans="1:12" ht="10.9" customHeight="1">
      <c r="A60" s="15">
        <v>45376</v>
      </c>
      <c r="B60" s="16" t="s">
        <v>17</v>
      </c>
      <c r="C60" s="16" t="s">
        <v>18</v>
      </c>
      <c r="D60" s="16"/>
      <c r="E60" s="17">
        <v>0</v>
      </c>
      <c r="F60" s="17">
        <v>69438.03</v>
      </c>
      <c r="G60" s="17">
        <f>((G59 + F60) - E60)</f>
        <v>840462.79999999993</v>
      </c>
      <c r="H60" s="17">
        <v>0</v>
      </c>
      <c r="I60" s="18">
        <v>0</v>
      </c>
      <c r="J60" s="16" t="s">
        <v>19</v>
      </c>
      <c r="K60" s="16" t="s">
        <v>20</v>
      </c>
      <c r="L60" s="16" t="s">
        <v>21</v>
      </c>
    </row>
    <row r="61" spans="1:12" ht="10.9" customHeight="1">
      <c r="A61" s="15">
        <v>45383</v>
      </c>
      <c r="B61" s="16" t="s">
        <v>17</v>
      </c>
      <c r="C61" s="16" t="s">
        <v>18</v>
      </c>
      <c r="D61" s="16"/>
      <c r="E61" s="17">
        <v>0</v>
      </c>
      <c r="F61" s="17">
        <v>14179.31</v>
      </c>
      <c r="G61" s="17">
        <f>((G60 + F61) - E61)</f>
        <v>854642.11</v>
      </c>
      <c r="H61" s="17">
        <v>0</v>
      </c>
      <c r="I61" s="18">
        <v>0</v>
      </c>
      <c r="J61" s="16" t="s">
        <v>19</v>
      </c>
      <c r="K61" s="16" t="s">
        <v>20</v>
      </c>
      <c r="L61" s="16" t="s">
        <v>21</v>
      </c>
    </row>
    <row r="62" spans="1:12" ht="10.9" customHeight="1">
      <c r="A62" s="15">
        <v>45383</v>
      </c>
      <c r="B62" s="16" t="s">
        <v>17</v>
      </c>
      <c r="C62" s="16" t="s">
        <v>18</v>
      </c>
      <c r="D62" s="16"/>
      <c r="E62" s="17">
        <v>0</v>
      </c>
      <c r="F62" s="17">
        <v>35</v>
      </c>
      <c r="G62" s="17">
        <f>((G61 + F62) - E62)</f>
        <v>854677.11</v>
      </c>
      <c r="H62" s="17">
        <v>0</v>
      </c>
      <c r="I62" s="18">
        <v>0</v>
      </c>
      <c r="J62" s="16" t="s">
        <v>19</v>
      </c>
      <c r="K62" s="16" t="s">
        <v>20</v>
      </c>
      <c r="L62" s="16" t="s">
        <v>21</v>
      </c>
    </row>
    <row r="63" spans="1:12" ht="10.9" customHeight="1">
      <c r="A63" s="15">
        <v>45383</v>
      </c>
      <c r="B63" s="16" t="s">
        <v>17</v>
      </c>
      <c r="C63" s="16" t="s">
        <v>18</v>
      </c>
      <c r="D63" s="16"/>
      <c r="E63" s="17">
        <v>0</v>
      </c>
      <c r="F63" s="17">
        <v>7490.96</v>
      </c>
      <c r="G63" s="17">
        <f>((G62 + F63) - E63)</f>
        <v>862168.07</v>
      </c>
      <c r="H63" s="17">
        <v>0</v>
      </c>
      <c r="I63" s="18">
        <v>0</v>
      </c>
      <c r="J63" s="16" t="s">
        <v>19</v>
      </c>
      <c r="K63" s="16" t="s">
        <v>20</v>
      </c>
      <c r="L63" s="16" t="s">
        <v>21</v>
      </c>
    </row>
    <row r="64" spans="1:12" ht="10.9" customHeight="1">
      <c r="A64" s="15">
        <v>45383</v>
      </c>
      <c r="B64" s="16" t="s">
        <v>17</v>
      </c>
      <c r="C64" s="16" t="s">
        <v>18</v>
      </c>
      <c r="D64" s="16"/>
      <c r="E64" s="17">
        <v>0</v>
      </c>
      <c r="F64" s="17">
        <v>35</v>
      </c>
      <c r="G64" s="17">
        <f>((G63 + F64) - E64)</f>
        <v>862203.07</v>
      </c>
      <c r="H64" s="17">
        <v>0</v>
      </c>
      <c r="I64" s="18">
        <v>0</v>
      </c>
      <c r="J64" s="16" t="s">
        <v>19</v>
      </c>
      <c r="K64" s="16" t="s">
        <v>20</v>
      </c>
      <c r="L64" s="16" t="s">
        <v>21</v>
      </c>
    </row>
    <row r="65" spans="1:12" ht="10.9" customHeight="1">
      <c r="A65" s="15">
        <v>45383</v>
      </c>
      <c r="B65" s="16" t="s">
        <v>22</v>
      </c>
      <c r="C65" s="16" t="s">
        <v>23</v>
      </c>
      <c r="D65" s="16"/>
      <c r="E65" s="17">
        <v>100000</v>
      </c>
      <c r="F65" s="17">
        <v>0</v>
      </c>
      <c r="G65" s="17">
        <f>((G64 + F65) - E65)</f>
        <v>762203.07</v>
      </c>
      <c r="H65" s="17">
        <v>0</v>
      </c>
      <c r="I65" s="18">
        <v>0</v>
      </c>
      <c r="J65" s="16" t="s">
        <v>19</v>
      </c>
      <c r="K65" s="16" t="s">
        <v>20</v>
      </c>
      <c r="L65" s="16" t="s">
        <v>21</v>
      </c>
    </row>
    <row r="66" spans="1:12" ht="10.9" customHeight="1">
      <c r="A66" s="15">
        <v>45413</v>
      </c>
      <c r="B66" s="16" t="s">
        <v>17</v>
      </c>
      <c r="C66" s="16" t="s">
        <v>18</v>
      </c>
      <c r="D66" s="16"/>
      <c r="E66" s="17">
        <v>0</v>
      </c>
      <c r="F66" s="17">
        <v>13721.92</v>
      </c>
      <c r="G66" s="17">
        <f>((G65 + F66) - E66)</f>
        <v>775924.99</v>
      </c>
      <c r="H66" s="17">
        <v>0</v>
      </c>
      <c r="I66" s="18">
        <v>0</v>
      </c>
      <c r="J66" s="16" t="s">
        <v>19</v>
      </c>
      <c r="K66" s="16" t="s">
        <v>20</v>
      </c>
      <c r="L66" s="16" t="s">
        <v>21</v>
      </c>
    </row>
    <row r="67" spans="1:12" ht="10.9" customHeight="1">
      <c r="A67" s="15">
        <v>45413</v>
      </c>
      <c r="B67" s="16" t="s">
        <v>17</v>
      </c>
      <c r="C67" s="16" t="s">
        <v>18</v>
      </c>
      <c r="D67" s="16"/>
      <c r="E67" s="17">
        <v>0</v>
      </c>
      <c r="F67" s="17">
        <v>35</v>
      </c>
      <c r="G67" s="17">
        <f>((G66 + F67) - E67)</f>
        <v>775959.99</v>
      </c>
      <c r="H67" s="17">
        <v>0</v>
      </c>
      <c r="I67" s="18">
        <v>0</v>
      </c>
      <c r="J67" s="16" t="s">
        <v>19</v>
      </c>
      <c r="K67" s="16" t="s">
        <v>20</v>
      </c>
      <c r="L67" s="16" t="s">
        <v>21</v>
      </c>
    </row>
    <row r="68" spans="1:12" ht="10.9" customHeight="1">
      <c r="A68" s="15">
        <v>45413</v>
      </c>
      <c r="B68" s="16" t="s">
        <v>17</v>
      </c>
      <c r="C68" s="16" t="s">
        <v>18</v>
      </c>
      <c r="D68" s="16"/>
      <c r="E68" s="17">
        <v>0</v>
      </c>
      <c r="F68" s="17">
        <v>7767.12</v>
      </c>
      <c r="G68" s="17">
        <f>((G67 + F68) - E68)</f>
        <v>783727.11</v>
      </c>
      <c r="H68" s="17">
        <v>0</v>
      </c>
      <c r="I68" s="18">
        <v>0</v>
      </c>
      <c r="J68" s="16" t="s">
        <v>19</v>
      </c>
      <c r="K68" s="16" t="s">
        <v>20</v>
      </c>
      <c r="L68" s="16" t="s">
        <v>21</v>
      </c>
    </row>
    <row r="69" spans="1:12" ht="10.9" customHeight="1">
      <c r="A69" s="15">
        <v>45413</v>
      </c>
      <c r="B69" s="16" t="s">
        <v>17</v>
      </c>
      <c r="C69" s="16" t="s">
        <v>18</v>
      </c>
      <c r="D69" s="16"/>
      <c r="E69" s="17">
        <v>0</v>
      </c>
      <c r="F69" s="17">
        <v>35</v>
      </c>
      <c r="G69" s="17">
        <f>((G68 + F69) - E69)</f>
        <v>783762.11</v>
      </c>
      <c r="H69" s="17">
        <v>0</v>
      </c>
      <c r="I69" s="18">
        <v>0</v>
      </c>
      <c r="J69" s="16" t="s">
        <v>19</v>
      </c>
      <c r="K69" s="16" t="s">
        <v>20</v>
      </c>
      <c r="L69" s="16" t="s">
        <v>21</v>
      </c>
    </row>
    <row r="70" spans="1:12" ht="10.9" customHeight="1">
      <c r="A70" s="15">
        <v>45413</v>
      </c>
      <c r="B70" s="16" t="s">
        <v>17</v>
      </c>
      <c r="C70" s="16" t="s">
        <v>18</v>
      </c>
      <c r="D70" s="16"/>
      <c r="E70" s="17">
        <v>0</v>
      </c>
      <c r="F70" s="17">
        <v>164789.21</v>
      </c>
      <c r="G70" s="17">
        <f>((G69 + F70) - E70)</f>
        <v>948551.32</v>
      </c>
      <c r="H70" s="17">
        <v>0</v>
      </c>
      <c r="I70" s="18">
        <v>0</v>
      </c>
      <c r="J70" s="16" t="s">
        <v>19</v>
      </c>
      <c r="K70" s="16" t="s">
        <v>20</v>
      </c>
      <c r="L70" s="16" t="s">
        <v>21</v>
      </c>
    </row>
    <row r="71" spans="1:12" ht="10.9" customHeight="1">
      <c r="A71" s="15">
        <v>45414</v>
      </c>
      <c r="B71" s="16" t="s">
        <v>22</v>
      </c>
      <c r="C71" s="16" t="s">
        <v>23</v>
      </c>
      <c r="D71" s="16"/>
      <c r="E71" s="17">
        <v>150000</v>
      </c>
      <c r="F71" s="17">
        <v>0</v>
      </c>
      <c r="G71" s="17">
        <f>((G70 + F71) - E71)</f>
        <v>798551.32</v>
      </c>
      <c r="H71" s="17">
        <v>0</v>
      </c>
      <c r="I71" s="18">
        <v>0</v>
      </c>
      <c r="J71" s="16" t="s">
        <v>19</v>
      </c>
      <c r="K71" s="16" t="s">
        <v>20</v>
      </c>
      <c r="L71" s="16" t="s">
        <v>21</v>
      </c>
    </row>
    <row r="72" spans="1:12" ht="10.9" customHeight="1">
      <c r="A72" s="15">
        <v>45418</v>
      </c>
      <c r="B72" s="16" t="s">
        <v>22</v>
      </c>
      <c r="C72" s="16" t="s">
        <v>23</v>
      </c>
      <c r="D72" s="16"/>
      <c r="E72" s="17">
        <v>100000</v>
      </c>
      <c r="F72" s="17">
        <v>0</v>
      </c>
      <c r="G72" s="17">
        <f>((G71 + F72) - E72)</f>
        <v>698551.32</v>
      </c>
      <c r="H72" s="17">
        <v>0</v>
      </c>
      <c r="I72" s="18">
        <v>0</v>
      </c>
      <c r="J72" s="16" t="s">
        <v>19</v>
      </c>
      <c r="K72" s="16" t="s">
        <v>20</v>
      </c>
      <c r="L72" s="16" t="s">
        <v>21</v>
      </c>
    </row>
    <row r="73" spans="1:12" ht="10.9" customHeight="1">
      <c r="A73" s="15">
        <v>45444</v>
      </c>
      <c r="B73" s="16" t="s">
        <v>17</v>
      </c>
      <c r="C73" s="16" t="s">
        <v>18</v>
      </c>
      <c r="D73" s="16"/>
      <c r="E73" s="17">
        <v>0</v>
      </c>
      <c r="F73" s="17">
        <v>35</v>
      </c>
      <c r="G73" s="17">
        <f>((G72 + F73) - E73)</f>
        <v>698586.32</v>
      </c>
      <c r="H73" s="17">
        <v>0</v>
      </c>
      <c r="I73" s="18">
        <v>0</v>
      </c>
      <c r="J73" s="16" t="s">
        <v>19</v>
      </c>
      <c r="K73" s="16" t="s">
        <v>20</v>
      </c>
      <c r="L73" s="16" t="s">
        <v>21</v>
      </c>
    </row>
    <row r="74" spans="1:12" ht="10.9" customHeight="1">
      <c r="A74" s="15">
        <v>45444</v>
      </c>
      <c r="B74" s="16" t="s">
        <v>17</v>
      </c>
      <c r="C74" s="16" t="s">
        <v>18</v>
      </c>
      <c r="D74" s="16"/>
      <c r="E74" s="17">
        <v>0</v>
      </c>
      <c r="F74" s="17">
        <v>14628.08</v>
      </c>
      <c r="G74" s="17">
        <f>((G73 + F74) - E74)</f>
        <v>713214.39999999991</v>
      </c>
      <c r="H74" s="17">
        <v>0</v>
      </c>
      <c r="I74" s="18">
        <v>0</v>
      </c>
      <c r="J74" s="16" t="s">
        <v>19</v>
      </c>
      <c r="K74" s="16" t="s">
        <v>20</v>
      </c>
      <c r="L74" s="16" t="s">
        <v>21</v>
      </c>
    </row>
    <row r="75" spans="1:12" ht="10.9" customHeight="1">
      <c r="A75" s="15">
        <v>45444</v>
      </c>
      <c r="B75" s="16" t="s">
        <v>17</v>
      </c>
      <c r="C75" s="16" t="s">
        <v>18</v>
      </c>
      <c r="D75" s="16"/>
      <c r="E75" s="17">
        <v>0</v>
      </c>
      <c r="F75" s="17">
        <v>8802.74</v>
      </c>
      <c r="G75" s="17">
        <f>((G74 + F75) - E75)</f>
        <v>722017.1399999999</v>
      </c>
      <c r="H75" s="17">
        <v>0</v>
      </c>
      <c r="I75" s="18">
        <v>0</v>
      </c>
      <c r="J75" s="16" t="s">
        <v>19</v>
      </c>
      <c r="K75" s="16" t="s">
        <v>20</v>
      </c>
      <c r="L75" s="16" t="s">
        <v>21</v>
      </c>
    </row>
    <row r="76" spans="1:12" ht="10.9" customHeight="1">
      <c r="A76" s="15">
        <v>45444</v>
      </c>
      <c r="B76" s="16" t="s">
        <v>17</v>
      </c>
      <c r="C76" s="16" t="s">
        <v>18</v>
      </c>
      <c r="D76" s="16"/>
      <c r="E76" s="17">
        <v>0</v>
      </c>
      <c r="F76" s="17">
        <v>35</v>
      </c>
      <c r="G76" s="17">
        <f>((G75 + F76) - E76)</f>
        <v>722052.1399999999</v>
      </c>
      <c r="H76" s="17">
        <v>0</v>
      </c>
      <c r="I76" s="18">
        <v>0</v>
      </c>
      <c r="J76" s="16" t="s">
        <v>19</v>
      </c>
      <c r="K76" s="16" t="s">
        <v>20</v>
      </c>
      <c r="L76" s="16" t="s">
        <v>21</v>
      </c>
    </row>
    <row r="77" spans="1:12" ht="10.9" customHeight="1">
      <c r="A77" s="15">
        <v>45454</v>
      </c>
      <c r="B77" s="16" t="s">
        <v>22</v>
      </c>
      <c r="C77" s="16" t="s">
        <v>23</v>
      </c>
      <c r="D77" s="16"/>
      <c r="E77" s="17">
        <v>100000</v>
      </c>
      <c r="F77" s="17">
        <v>0</v>
      </c>
      <c r="G77" s="17">
        <f>((G76 + F77) - E77)</f>
        <v>622052.1399999999</v>
      </c>
      <c r="H77" s="17">
        <v>0</v>
      </c>
      <c r="I77" s="18">
        <v>0</v>
      </c>
      <c r="J77" s="16" t="s">
        <v>19</v>
      </c>
      <c r="K77" s="16" t="s">
        <v>20</v>
      </c>
      <c r="L77" s="16" t="s">
        <v>21</v>
      </c>
    </row>
    <row r="78" spans="1:12" ht="10.9" customHeight="1">
      <c r="A78" s="15">
        <v>45467</v>
      </c>
      <c r="B78" s="16" t="s">
        <v>17</v>
      </c>
      <c r="C78" s="16" t="s">
        <v>18</v>
      </c>
      <c r="D78" s="16"/>
      <c r="E78" s="17">
        <v>0</v>
      </c>
      <c r="F78" s="17">
        <v>70815.12</v>
      </c>
      <c r="G78" s="17">
        <f>((G77 + F78) - E78)</f>
        <v>692867.25999999989</v>
      </c>
      <c r="H78" s="17">
        <v>0</v>
      </c>
      <c r="I78" s="18">
        <v>0</v>
      </c>
      <c r="J78" s="16" t="s">
        <v>19</v>
      </c>
      <c r="K78" s="16" t="s">
        <v>20</v>
      </c>
      <c r="L78" s="16" t="s">
        <v>21</v>
      </c>
    </row>
    <row r="79" spans="1:12" ht="10.9" customHeight="1">
      <c r="A79" s="15">
        <v>45468</v>
      </c>
      <c r="B79" s="16" t="s">
        <v>22</v>
      </c>
      <c r="C79" s="16" t="s">
        <v>23</v>
      </c>
      <c r="D79" s="16"/>
      <c r="E79" s="17">
        <v>50000</v>
      </c>
      <c r="F79" s="17">
        <v>0</v>
      </c>
      <c r="G79" s="17">
        <f>((G78 + F79) - E79)</f>
        <v>642867.25999999989</v>
      </c>
      <c r="H79" s="17">
        <v>0</v>
      </c>
      <c r="I79" s="18">
        <v>0</v>
      </c>
      <c r="J79" s="16" t="s">
        <v>19</v>
      </c>
      <c r="K79" s="16" t="s">
        <v>20</v>
      </c>
      <c r="L79" s="16" t="s">
        <v>21</v>
      </c>
    </row>
    <row r="80" spans="1:12" ht="10.9" customHeight="1">
      <c r="A80" s="15">
        <v>45473</v>
      </c>
      <c r="B80" s="16" t="s">
        <v>24</v>
      </c>
      <c r="C80" s="16" t="s">
        <v>27</v>
      </c>
      <c r="D80" s="16" t="s">
        <v>28</v>
      </c>
      <c r="E80" s="17">
        <v>0</v>
      </c>
      <c r="F80" s="17">
        <v>1400</v>
      </c>
      <c r="G80" s="17">
        <f>((G79 + F80) - E80)</f>
        <v>644267.25999999989</v>
      </c>
      <c r="H80" s="17">
        <v>0</v>
      </c>
      <c r="I80" s="18">
        <v>0</v>
      </c>
      <c r="J80" s="16" t="s">
        <v>19</v>
      </c>
      <c r="K80" s="16" t="s">
        <v>20</v>
      </c>
      <c r="L80" s="16" t="s">
        <v>21</v>
      </c>
    </row>
    <row r="81" spans="1:12" ht="10.9" customHeight="1">
      <c r="A81" s="15">
        <v>45473</v>
      </c>
      <c r="B81" s="16" t="s">
        <v>24</v>
      </c>
      <c r="C81" s="16" t="s">
        <v>29</v>
      </c>
      <c r="D81" s="16" t="s">
        <v>30</v>
      </c>
      <c r="E81" s="17">
        <v>0</v>
      </c>
      <c r="F81" s="17">
        <v>220392.36</v>
      </c>
      <c r="G81" s="17">
        <f>((G80 + F81) - E81)</f>
        <v>864659.61999999988</v>
      </c>
      <c r="H81" s="17">
        <v>0</v>
      </c>
      <c r="I81" s="18">
        <v>0</v>
      </c>
      <c r="J81" s="16" t="s">
        <v>19</v>
      </c>
      <c r="K81" s="16" t="s">
        <v>20</v>
      </c>
      <c r="L81" s="16" t="s">
        <v>21</v>
      </c>
    </row>
    <row r="82" spans="1:12" ht="10.9" customHeight="1">
      <c r="A82" s="15">
        <v>45473</v>
      </c>
      <c r="B82" s="16" t="s">
        <v>24</v>
      </c>
      <c r="C82" s="16" t="s">
        <v>31</v>
      </c>
      <c r="D82" s="16" t="s">
        <v>32</v>
      </c>
      <c r="E82" s="17">
        <v>280000</v>
      </c>
      <c r="F82" s="17">
        <v>0</v>
      </c>
      <c r="G82" s="17">
        <f>((G81 + F82) - E82)</f>
        <v>584659.61999999988</v>
      </c>
      <c r="H82" s="17">
        <v>0</v>
      </c>
      <c r="I82" s="18">
        <v>0</v>
      </c>
      <c r="J82" s="16" t="s">
        <v>19</v>
      </c>
      <c r="K82" s="16" t="s">
        <v>20</v>
      </c>
      <c r="L82" s="16" t="s">
        <v>21</v>
      </c>
    </row>
    <row r="83" spans="1:12" ht="10.9" customHeight="1">
      <c r="A83" s="19" t="s">
        <v>33</v>
      </c>
      <c r="B83" s="19"/>
      <c r="C83" s="19"/>
      <c r="D83" s="19"/>
      <c r="E83" s="20">
        <f>SUM(E9:E82)</f>
        <v>2280000</v>
      </c>
      <c r="F83" s="20">
        <f>SUM(F9:F82)</f>
        <v>2864659.6199999996</v>
      </c>
      <c r="G83" s="20">
        <f>G82</f>
        <v>584659.61999999988</v>
      </c>
      <c r="H83" s="20">
        <f>SUM(H9:H82)</f>
        <v>0</v>
      </c>
      <c r="I83" s="19"/>
      <c r="J83" s="19"/>
      <c r="K83" s="19"/>
      <c r="L83" s="19"/>
    </row>
    <row r="84" spans="1:12" ht="10.9" customHeight="1">
      <c r="A84" s="9" t="s">
        <v>34</v>
      </c>
      <c r="B84" s="9"/>
      <c r="C84" s="9"/>
      <c r="D84" s="9"/>
      <c r="E84" s="10">
        <v>0</v>
      </c>
      <c r="F84" s="10">
        <v>584659.62</v>
      </c>
      <c r="G84" s="10">
        <f>G82</f>
        <v>584659.61999999988</v>
      </c>
      <c r="H84" s="10">
        <v>0</v>
      </c>
      <c r="I84" s="9"/>
      <c r="J84" s="9"/>
      <c r="K84" s="9"/>
      <c r="L84" s="9"/>
    </row>
    <row r="85" spans="1:12" ht="13.35" customHeight="1"/>
    <row r="86" spans="1:12" ht="10.9" customHeight="1">
      <c r="A86" s="21" t="s">
        <v>35</v>
      </c>
      <c r="B86" s="21"/>
      <c r="C86" s="21"/>
      <c r="D86" s="21"/>
      <c r="E86" s="22">
        <f>E83</f>
        <v>2280000</v>
      </c>
      <c r="F86" s="22">
        <f>F83</f>
        <v>2864659.6199999996</v>
      </c>
      <c r="G86" s="22">
        <f>(E86 - F86)</f>
        <v>-584659.61999999965</v>
      </c>
      <c r="H86" s="22">
        <f>H83</f>
        <v>0</v>
      </c>
      <c r="I86" s="21"/>
      <c r="J86" s="21"/>
      <c r="K86" s="21"/>
      <c r="L86" s="21"/>
    </row>
  </sheetData>
  <pageMargins left="0.7" right="0.7" top="0.75" bottom="0.75" header="0.3" footer="0.3"/>
  <pageSetup paperSize="9" fitToWidth="0" fitToHeight="0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Ratnavath Ajay</cp:lastModifiedBy>
  <cp:revision/>
  <dcterms:created xsi:type="dcterms:W3CDTF">2025-10-23T06:41:07Z</dcterms:created>
  <dcterms:modified xsi:type="dcterms:W3CDTF">2025-10-23T06:41:07Z</dcterms:modified>
  <cp:category/>
  <cp:contentStatus/>
</cp:coreProperties>
</file>