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General Ledger Detail" sheetId="1" r:id="rId1"/>
  </sheets>
  <calcPr calcId="162913"/>
</workbook>
</file>

<file path=xl/sharedStrings.xml><?xml version="1.0" encoding="utf-8"?>
<sst xmlns="http://schemas.openxmlformats.org/spreadsheetml/2006/main" count="112" uniqueCount="112">
  <si>
    <t>General Ledger Detail</t>
  </si>
  <si>
    <t>Webster Hotel Group Pty Ltd</t>
  </si>
  <si>
    <t>For the period 1 July 2023 to 30 June 2024</t>
  </si>
  <si>
    <t>Date</t>
  </si>
  <si>
    <t>Account Code</t>
  </si>
  <si>
    <t>Account Type</t>
  </si>
  <si>
    <t>Source</t>
  </si>
  <si>
    <t>Description</t>
  </si>
  <si>
    <t>Reference</t>
  </si>
  <si>
    <t>Debit</t>
  </si>
  <si>
    <t>Credit</t>
  </si>
  <si>
    <t>Running Balance</t>
  </si>
  <si>
    <t>GST</t>
  </si>
  <si>
    <t>GST Rate</t>
  </si>
  <si>
    <t>GST Rate Name</t>
  </si>
  <si>
    <t>240 - Rental Income - Juandah Hotel Motel</t>
  </si>
  <si>
    <t>Opening Balance</t>
  </si>
  <si>
    <t>240</t>
  </si>
  <si>
    <t>Other Income</t>
  </si>
  <si>
    <t>Manual Journal</t>
  </si>
  <si>
    <t>KFT-01  To record Rental Income from Juandah Hotel Trust. - Total Rent =66,000/12=5,500 per month
5,500*9 month - upto 31st March 2024</t>
  </si>
  <si>
    <t>#100</t>
  </si>
  <si>
    <t>GST on Income</t>
  </si>
  <si>
    <t>To record rental income from Juandah Hotel Trust - $5,610 per month - 3 months</t>
  </si>
  <si>
    <t>#108</t>
  </si>
  <si>
    <t>To record rental income from Juandah Hotel Trust - 2% increase from 19/12/2023 to 31/03/2024 - (49500 * 2%) * 103 days / 274 days</t>
  </si>
  <si>
    <t>Total 240 - Rental Income - Juandah Hotel Motel</t>
  </si>
  <si>
    <t>Net movement</t>
  </si>
  <si>
    <t>Closing Balance</t>
  </si>
  <si>
    <t>400 - Accounting Fees</t>
  </si>
  <si>
    <t>400</t>
  </si>
  <si>
    <t>Expense</t>
  </si>
  <si>
    <t>KFT-02 To record Accountancy Fees paid by partnership. - INV - 44133</t>
  </si>
  <si>
    <t>#74</t>
  </si>
  <si>
    <t>BAS Excluded</t>
  </si>
  <si>
    <t>To record accounting expenses from Juandah Hotel Trust from 01-04-2024 to 30-06-2024 - INV-44133</t>
  </si>
  <si>
    <t>#109</t>
  </si>
  <si>
    <t>GST on Expenses</t>
  </si>
  <si>
    <t>Total 400 - Accounting Fees</t>
  </si>
  <si>
    <t>437 - Interest Expense</t>
  </si>
  <si>
    <t>437</t>
  </si>
  <si>
    <t>KFT-03 To record Interest Paid from Partnership.</t>
  </si>
  <si>
    <t>#82</t>
  </si>
  <si>
    <t>KFT01 - To record Interest from Partnership. - (01.04.2024 - 30.06.2024)</t>
  </si>
  <si>
    <t>#110</t>
  </si>
  <si>
    <t>Total 437 - Interest Expense</t>
  </si>
  <si>
    <t>442 - Filing Fees</t>
  </si>
  <si>
    <t>442</t>
  </si>
  <si>
    <t>Takeup Filing Fees from ASIC - Takeup Filing Fees from ASIC</t>
  </si>
  <si>
    <t>#124</t>
  </si>
  <si>
    <t>Total 442 - Filing Fees</t>
  </si>
  <si>
    <t>470 - Rates</t>
  </si>
  <si>
    <t>470</t>
  </si>
  <si>
    <t>KFT-04 To record Rates from Inter Entity. - WDRC - Water</t>
  </si>
  <si>
    <t>#118</t>
  </si>
  <si>
    <t>Total 470 - Rates</t>
  </si>
  <si>
    <t>485 - Subscriptions &amp; Memberships</t>
  </si>
  <si>
    <t>485</t>
  </si>
  <si>
    <t>To record accounting expenses from Juandah Hotel Trust from 01-04-2024 to 30-06-2024 - Xero subscriptions</t>
  </si>
  <si>
    <t>Total 485 - Subscriptions &amp; Memberships</t>
  </si>
  <si>
    <t>505 - Income Tax Expense</t>
  </si>
  <si>
    <t>505</t>
  </si>
  <si>
    <t>KFT03 - To record Income Tax Expense.</t>
  </si>
  <si>
    <t>#126</t>
  </si>
  <si>
    <t>Total 505 - Income Tax Expense</t>
  </si>
  <si>
    <t>613 - Juandah Hotel Trust</t>
  </si>
  <si>
    <t>613</t>
  </si>
  <si>
    <t>Non-current Asset</t>
  </si>
  <si>
    <t>Repayment of Purchase Price of Hotel to CP &amp; SA Webster - Repayment of Purchase Price of Hotel to CP &amp; SA Webster</t>
  </si>
  <si>
    <t>#95</t>
  </si>
  <si>
    <t>To record rental income from Juandah Hotel Trust - $5,610 per month - 3 months + additional 2% not taken up last quarter</t>
  </si>
  <si>
    <t>To record accounting expenses from Juandah Hotel Trust from 01-04-2024 to 30-06-2024</t>
  </si>
  <si>
    <t>Total 613 - Juandah Hotel Trust</t>
  </si>
  <si>
    <t>645 - Cash on Hand</t>
  </si>
  <si>
    <t>645</t>
  </si>
  <si>
    <t>Current Asset</t>
  </si>
  <si>
    <t>No transactions within this period</t>
  </si>
  <si>
    <t>Total 645 - Cash on Hand</t>
  </si>
  <si>
    <t>700 - Land at Cost - Juandah Hotel Motel, 17 Lawton Street Wandoan (18.12.2022))</t>
  </si>
  <si>
    <t>700</t>
  </si>
  <si>
    <t>Fixed Asset</t>
  </si>
  <si>
    <t>Total 700 - Land at Cost - Juandah Hotel Motel, 17 Lawton Street Wandoan (18.12.2022))</t>
  </si>
  <si>
    <t>703 - Stamp Duty</t>
  </si>
  <si>
    <t>703</t>
  </si>
  <si>
    <t>Total 703 - Stamp Duty</t>
  </si>
  <si>
    <t>703.01 - Legal and Registration Fees</t>
  </si>
  <si>
    <t>703.01</t>
  </si>
  <si>
    <t>Total 703.01 - Legal and Registration Fees</t>
  </si>
  <si>
    <t>820 - Goods and Services Tax</t>
  </si>
  <si>
    <t>820</t>
  </si>
  <si>
    <t>Current Liability</t>
  </si>
  <si>
    <t>KFT-01  To record Rental Income from Juandah Hotel Trust.</t>
  </si>
  <si>
    <t>To record rental income from Juandah Hotel Trust</t>
  </si>
  <si>
    <t>Total 820 - Goods and Services Tax</t>
  </si>
  <si>
    <t>830 - Income Tax Payable</t>
  </si>
  <si>
    <t>830</t>
  </si>
  <si>
    <t>Total 830 - Income Tax Payable</t>
  </si>
  <si>
    <t>851 - Loans from Directors</t>
  </si>
  <si>
    <t>851</t>
  </si>
  <si>
    <t>Clear CP &amp; SA Webster Loan - Clear CP &amp; SA Webster Loan</t>
  </si>
  <si>
    <t>#123</t>
  </si>
  <si>
    <t>Total 851 - Loans from Directors</t>
  </si>
  <si>
    <t>895 - Loan - CP &amp; SA Webster</t>
  </si>
  <si>
    <t>895</t>
  </si>
  <si>
    <t>Non-current Liability</t>
  </si>
  <si>
    <t>KFT-02 To record Accountancy Fees paid by partnership.</t>
  </si>
  <si>
    <t>Total 895 - Loan - CP &amp; SA Webster</t>
  </si>
  <si>
    <t>970 - 12 Ordinary Shares @ $1 each</t>
  </si>
  <si>
    <t>970</t>
  </si>
  <si>
    <t>Equity</t>
  </si>
  <si>
    <t>Total 970 - 12 Ordinary Shares @ $1 each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</si>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</sst>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;(#,##0.00)"/>
    <numFmt numFmtId="165" formatCode="dd mmm yyyy"/>
    <numFmt numFmtId="166" formatCode="0.00##\%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0" xfId="0" applyFont="true" applyBorder="true" applyAlignment="true">
      <alignment vertical="center"/>
    </xf>
    <xf numFmtId="0" fontId="0" fillId="0" borderId="0" xfId="0" applyFont="true"/>
    <xf numFmtId="0" fontId="6" fillId="0" borderId="2" xfId="0" applyFont="true" applyBorder="true" applyAlignment="true">
      <alignment vertical="center"/>
    </xf>
    <xf numFmtId="164" fontId="6" fillId="0" borderId="2" xfId="0" applyNumberFormat="true" applyFont="true" applyBorder="true" applyAlignment="true">
      <alignment horizontal="right" vertical="center"/>
    </xf>
    <xf numFmtId="165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0" fontId="0" fillId="0" borderId="0" xfId="0" applyFont="true" applyAlignment="true">
      <alignment vertical="center" wrapText="true"/>
    </xf>
    <xf numFmtId="164" fontId="0" fillId="0" borderId="0" xfId="0" applyNumberFormat="true" applyFont="true" applyAlignment="true">
      <alignment horizontal="right" vertical="center"/>
    </xf>
    <xf numFmtId="166" fontId="0" fillId="0" borderId="0" xfId="0" applyNumberFormat="true" applyFont="true" applyAlignment="true">
      <alignment horizontal="right" vertical="center"/>
    </xf>
    <xf numFmtId="165" fontId="0" fillId="0" borderId="3" xfId="0" applyNumberFormat="true" applyFont="true" applyBorder="true" applyAlignment="true">
      <alignment horizontal="left" vertical="center"/>
    </xf>
    <xf numFmtId="0" fontId="0" fillId="0" borderId="3" xfId="0" applyFont="true" applyBorder="true" applyAlignment="true">
      <alignment vertical="center"/>
    </xf>
    <xf numFmtId="164" fontId="0" fillId="0" borderId="3" xfId="0" applyNumberFormat="true" applyFont="true" applyBorder="true" applyAlignment="true">
      <alignment horizontal="right" vertical="center"/>
    </xf>
    <xf numFmtId="166" fontId="0" fillId="0" borderId="3" xfId="0" applyNumberFormat="true" applyFont="true" applyBorder="true" applyAlignment="true">
      <alignment horizontal="right" vertical="center"/>
    </xf>
    <xf numFmtId="0" fontId="6" fillId="0" borderId="3" xfId="0" applyFont="true" applyBorder="true" applyAlignment="true">
      <alignment vertical="center"/>
    </xf>
    <xf numFmtId="164" fontId="6" fillId="0" borderId="3" xfId="0" applyNumberFormat="true" applyFont="true" applyBorder="true" applyAlignment="true">
      <alignment horizontal="right" vertical="center"/>
    </xf>
    <xf numFmtId="0" fontId="0" fillId="0" borderId="3" xfId="0" applyFont="true" applyBorder="true" applyAlignment="true">
      <alignment vertical="center" wrapText="true"/>
    </xf>
    <xf numFmtId="0" fontId="6" fillId="2" borderId="2" xfId="0" applyFont="true" applyFill="true" applyBorder="true" applyAlignment="true">
      <alignment vertical="center"/>
    </xf>
    <xf numFmtId="164" fontId="6" fillId="2" borderId="2" xfId="0" applyNumberFormat="true" applyFont="true" applyFill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141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88.66015625" customWidth="1"/>
    <col min="2" max="2" width="16" customWidth="1"/>
    <col min="3" max="3" width="20.16015625" customWidth="1"/>
    <col min="4" max="4" width="15" customWidth="1"/>
    <col min="5" max="5" width="100" customWidth="1"/>
    <col min="6" max="6" width="11.66015625" customWidth="1"/>
    <col min="7" max="8" width="11.16015625" customWidth="1"/>
    <col min="9" max="9" width="19.33203125" customWidth="1"/>
    <col min="10" max="10" width="10.5" customWidth="1"/>
    <col min="11" max="11" width="11.66015625" customWidth="1"/>
    <col min="12" max="12" width="18.33203125" customWidth="1"/>
  </cols>
  <sheetData>
    <row r="1" ht="16.7" customHeight="true" customFormat="true" s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14.4" customHeight="true" customFormat="true" s="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ht="13.35" customHeight="true"/>
    <row r="5" ht="12.1" customHeight="true" customFormat="true" s="5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6" t="s">
        <v>14</v>
      </c>
    </row>
    <row r="6" ht="13.35" customHeight="true"/>
    <row r="7" ht="12.1" customHeight="true" customFormat="true" s="5">
      <c r="A7" s="8" t="s">
        <v>15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ht="10.95" customHeight="true" customFormat="true" s="9">
      <c r="A8" s="10" t="s">
        <v>16</v>
      </c>
      <c r="B8" s="10"/>
      <c r="C8" s="10"/>
      <c r="D8" s="10"/>
      <c r="E8" s="10"/>
      <c r="F8" s="10"/>
      <c r="G8" s="11">
        <v>0</v>
      </c>
      <c r="H8" s="11">
        <v>0</v>
      </c>
      <c r="I8" s="11">
        <f ca="1">(G8 - H8)</f>
        <v>0</v>
      </c>
      <c r="J8" s="11">
        <v>0</v>
      </c>
      <c r="K8" s="10"/>
      <c r="L8" s="10"/>
    </row>
    <row r="9" ht="21.3" customHeight="true" customFormat="true" s="9">
      <c r="A9" s="12">
        <v>45382</v>
      </c>
      <c r="B9" s="13" t="s">
        <v>17</v>
      </c>
      <c r="C9" s="13" t="s">
        <v>18</v>
      </c>
      <c r="D9" s="13" t="s">
        <v>19</v>
      </c>
      <c r="E9" s="14" t="s">
        <v>20</v>
      </c>
      <c r="F9" s="13" t="s">
        <v>21</v>
      </c>
      <c r="G9" s="15">
        <v>0</v>
      </c>
      <c r="H9" s="15">
        <v>49500.0000</v>
      </c>
      <c r="I9" s="15">
        <f ca="1">((I8 + G9) - H9)</f>
        <v>0</v>
      </c>
      <c r="J9" s="15">
        <v>-4950.0000</v>
      </c>
      <c r="K9" s="16">
        <v>10.0000</v>
      </c>
      <c r="L9" s="13" t="s">
        <v>22</v>
      </c>
    </row>
    <row r="10" ht="10.95" customHeight="true" customFormat="true" s="9">
      <c r="A10" s="17">
        <v>45473</v>
      </c>
      <c r="B10" s="18" t="s">
        <v>17</v>
      </c>
      <c r="C10" s="18" t="s">
        <v>18</v>
      </c>
      <c r="D10" s="18" t="s">
        <v>19</v>
      </c>
      <c r="E10" s="18" t="s">
        <v>23</v>
      </c>
      <c r="F10" s="18" t="s">
        <v>24</v>
      </c>
      <c r="G10" s="19">
        <v>0</v>
      </c>
      <c r="H10" s="19">
        <v>16830.0000</v>
      </c>
      <c r="I10" s="19">
        <f ca="1">((I9 + G10) - H10)</f>
        <v>0</v>
      </c>
      <c r="J10" s="19">
        <v>-1683.0000</v>
      </c>
      <c r="K10" s="20">
        <v>10.0000</v>
      </c>
      <c r="L10" s="18" t="s">
        <v>22</v>
      </c>
    </row>
    <row r="11" ht="10.95" customHeight="true" customFormat="true" s="9">
      <c r="A11" s="17">
        <v>45473</v>
      </c>
      <c r="B11" s="18" t="s">
        <v>17</v>
      </c>
      <c r="C11" s="18" t="s">
        <v>18</v>
      </c>
      <c r="D11" s="18" t="s">
        <v>19</v>
      </c>
      <c r="E11" s="18" t="s">
        <v>25</v>
      </c>
      <c r="F11" s="18" t="s">
        <v>24</v>
      </c>
      <c r="G11" s="19">
        <v>0</v>
      </c>
      <c r="H11" s="19">
        <v>372.1500</v>
      </c>
      <c r="I11" s="19">
        <f ca="1">((I10 + G11) - H11)</f>
        <v>0</v>
      </c>
      <c r="J11" s="19">
        <v>-37.2200</v>
      </c>
      <c r="K11" s="20">
        <v>10.0000</v>
      </c>
      <c r="L11" s="18" t="s">
        <v>22</v>
      </c>
    </row>
    <row r="12" ht="10.95" customHeight="true" customFormat="true" s="9">
      <c r="A12" s="21" t="s">
        <v>26</v>
      </c>
      <c r="B12" s="21"/>
      <c r="C12" s="21"/>
      <c r="D12" s="21"/>
      <c r="E12" s="21"/>
      <c r="F12" s="21"/>
      <c r="G12" s="22">
        <f ca="1">SUM(G9:G11)</f>
        <v>0</v>
      </c>
      <c r="H12" s="22">
        <f ca="1">SUM(H9:H11)</f>
        <v>0</v>
      </c>
      <c r="I12" s="22">
        <f ca="1">I11</f>
        <v>0</v>
      </c>
      <c r="J12" s="22">
        <f ca="1">SUM(J9:J11)</f>
        <v>0</v>
      </c>
      <c r="K12" s="21"/>
      <c r="L12" s="21"/>
    </row>
    <row r="13" ht="10.95" customHeight="true" customFormat="true" s="9">
      <c r="A13" s="21" t="s">
        <v>27</v>
      </c>
      <c r="B13" s="21"/>
      <c r="C13" s="21"/>
      <c r="D13" s="21"/>
      <c r="E13" s="21"/>
      <c r="F13" s="21"/>
      <c r="G13" s="22">
        <v>0</v>
      </c>
      <c r="H13" s="22">
        <v>66702.1500</v>
      </c>
      <c r="I13" s="22">
        <v>0</v>
      </c>
      <c r="J13" s="22">
        <v>0</v>
      </c>
      <c r="K13" s="21"/>
      <c r="L13" s="21"/>
    </row>
    <row r="14" ht="10.95" customHeight="true" customFormat="true" s="9">
      <c r="A14" s="10" t="s">
        <v>28</v>
      </c>
      <c r="B14" s="10"/>
      <c r="C14" s="10"/>
      <c r="D14" s="10"/>
      <c r="E14" s="10"/>
      <c r="F14" s="10"/>
      <c r="G14" s="11">
        <v>0</v>
      </c>
      <c r="H14" s="11">
        <v>66702.1500</v>
      </c>
      <c r="I14" s="11">
        <f ca="1">I11</f>
        <v>0</v>
      </c>
      <c r="J14" s="11">
        <v>0</v>
      </c>
      <c r="K14" s="10"/>
      <c r="L14" s="10"/>
    </row>
    <row r="15" ht="13.35" customHeight="true"/>
    <row r="16" ht="12.1" customHeight="true" customFormat="true" s="5">
      <c r="A16" s="8" t="s">
        <v>29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ht="10.95" customHeight="true" customFormat="true" s="9">
      <c r="A17" s="10" t="s">
        <v>16</v>
      </c>
      <c r="B17" s="10"/>
      <c r="C17" s="10"/>
      <c r="D17" s="10"/>
      <c r="E17" s="10"/>
      <c r="F17" s="10"/>
      <c r="G17" s="11">
        <v>0</v>
      </c>
      <c r="H17" s="11">
        <v>0</v>
      </c>
      <c r="I17" s="11">
        <f ca="1">(G17 - H17)</f>
        <v>0</v>
      </c>
      <c r="J17" s="11">
        <v>0</v>
      </c>
      <c r="K17" s="10"/>
      <c r="L17" s="10"/>
    </row>
    <row r="18" ht="10.95" customHeight="true" customFormat="true" s="9">
      <c r="A18" s="12">
        <v>45382</v>
      </c>
      <c r="B18" s="13" t="s">
        <v>30</v>
      </c>
      <c r="C18" s="13" t="s">
        <v>31</v>
      </c>
      <c r="D18" s="13" t="s">
        <v>19</v>
      </c>
      <c r="E18" s="13" t="s">
        <v>32</v>
      </c>
      <c r="F18" s="13" t="s">
        <v>33</v>
      </c>
      <c r="G18" s="15">
        <v>260.0000</v>
      </c>
      <c r="H18" s="15">
        <v>0</v>
      </c>
      <c r="I18" s="15">
        <f ca="1">((I17 + G18) - H18)</f>
        <v>0</v>
      </c>
      <c r="J18" s="15">
        <v>0</v>
      </c>
      <c r="K18" s="16">
        <v>0</v>
      </c>
      <c r="L18" s="13" t="s">
        <v>34</v>
      </c>
    </row>
    <row r="19" ht="10.95" customHeight="true" customFormat="true" s="9">
      <c r="A19" s="17">
        <v>45473</v>
      </c>
      <c r="B19" s="18" t="s">
        <v>30</v>
      </c>
      <c r="C19" s="18" t="s">
        <v>31</v>
      </c>
      <c r="D19" s="18" t="s">
        <v>19</v>
      </c>
      <c r="E19" s="18" t="s">
        <v>35</v>
      </c>
      <c r="F19" s="18" t="s">
        <v>36</v>
      </c>
      <c r="G19" s="19">
        <v>260.0000</v>
      </c>
      <c r="H19" s="19">
        <v>0</v>
      </c>
      <c r="I19" s="19">
        <f ca="1">((I18 + G19) - H19)</f>
        <v>0</v>
      </c>
      <c r="J19" s="19">
        <v>26.0000</v>
      </c>
      <c r="K19" s="20">
        <v>10.0000</v>
      </c>
      <c r="L19" s="18" t="s">
        <v>37</v>
      </c>
    </row>
    <row r="20" ht="10.95" customHeight="true" customFormat="true" s="9">
      <c r="A20" s="21" t="s">
        <v>38</v>
      </c>
      <c r="B20" s="21"/>
      <c r="C20" s="21"/>
      <c r="D20" s="21"/>
      <c r="E20" s="21"/>
      <c r="F20" s="21"/>
      <c r="G20" s="22">
        <f ca="1">SUM(G18:G19)</f>
        <v>0</v>
      </c>
      <c r="H20" s="22">
        <f ca="1">SUM(H18:H19)</f>
        <v>0</v>
      </c>
      <c r="I20" s="22">
        <f ca="1">I19</f>
        <v>0</v>
      </c>
      <c r="J20" s="22">
        <f ca="1">SUM(J18:J19)</f>
        <v>0</v>
      </c>
      <c r="K20" s="21"/>
      <c r="L20" s="21"/>
    </row>
    <row r="21" ht="10.95" customHeight="true" customFormat="true" s="9">
      <c r="A21" s="21" t="s">
        <v>27</v>
      </c>
      <c r="B21" s="21"/>
      <c r="C21" s="21"/>
      <c r="D21" s="21"/>
      <c r="E21" s="21"/>
      <c r="F21" s="21"/>
      <c r="G21" s="22">
        <v>520.0000</v>
      </c>
      <c r="H21" s="22">
        <v>0</v>
      </c>
      <c r="I21" s="22">
        <v>0</v>
      </c>
      <c r="J21" s="22">
        <v>0</v>
      </c>
      <c r="K21" s="21"/>
      <c r="L21" s="21"/>
    </row>
    <row r="22" ht="10.95" customHeight="true" customFormat="true" s="9">
      <c r="A22" s="10" t="s">
        <v>28</v>
      </c>
      <c r="B22" s="10"/>
      <c r="C22" s="10"/>
      <c r="D22" s="10"/>
      <c r="E22" s="10"/>
      <c r="F22" s="10"/>
      <c r="G22" s="11">
        <v>520.0000</v>
      </c>
      <c r="H22" s="11">
        <v>0</v>
      </c>
      <c r="I22" s="11">
        <f ca="1">I19</f>
        <v>0</v>
      </c>
      <c r="J22" s="11">
        <v>0</v>
      </c>
      <c r="K22" s="10"/>
      <c r="L22" s="10"/>
    </row>
    <row r="23" ht="13.35" customHeight="true"/>
    <row r="24" ht="12.1" customHeight="true" customFormat="true" s="5">
      <c r="A24" s="8" t="s">
        <v>39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ht="10.95" customHeight="true" customFormat="true" s="9">
      <c r="A25" s="10" t="s">
        <v>16</v>
      </c>
      <c r="B25" s="10"/>
      <c r="C25" s="10"/>
      <c r="D25" s="10"/>
      <c r="E25" s="10"/>
      <c r="F25" s="10"/>
      <c r="G25" s="11">
        <v>0</v>
      </c>
      <c r="H25" s="11">
        <v>0</v>
      </c>
      <c r="I25" s="11">
        <f ca="1">(G25 - H25)</f>
        <v>0</v>
      </c>
      <c r="J25" s="11">
        <v>0</v>
      </c>
      <c r="K25" s="10"/>
      <c r="L25" s="10"/>
    </row>
    <row r="26" ht="10.95" customHeight="true" customFormat="true" s="9">
      <c r="A26" s="12">
        <v>45382</v>
      </c>
      <c r="B26" s="13" t="s">
        <v>40</v>
      </c>
      <c r="C26" s="13" t="s">
        <v>31</v>
      </c>
      <c r="D26" s="13" t="s">
        <v>19</v>
      </c>
      <c r="E26" s="13" t="s">
        <v>41</v>
      </c>
      <c r="F26" s="13" t="s">
        <v>42</v>
      </c>
      <c r="G26" s="15">
        <v>5922.4800</v>
      </c>
      <c r="H26" s="15">
        <v>0</v>
      </c>
      <c r="I26" s="15">
        <f ca="1">((I25 + G26) - H26)</f>
        <v>0</v>
      </c>
      <c r="J26" s="15">
        <v>0</v>
      </c>
      <c r="K26" s="16">
        <v>0</v>
      </c>
      <c r="L26" s="13" t="s">
        <v>34</v>
      </c>
    </row>
    <row r="27" ht="10.95" customHeight="true" customFormat="true" s="9">
      <c r="A27" s="17">
        <v>45473</v>
      </c>
      <c r="B27" s="18" t="s">
        <v>40</v>
      </c>
      <c r="C27" s="18" t="s">
        <v>31</v>
      </c>
      <c r="D27" s="18" t="s">
        <v>19</v>
      </c>
      <c r="E27" s="18" t="s">
        <v>43</v>
      </c>
      <c r="F27" s="18" t="s">
        <v>44</v>
      </c>
      <c r="G27" s="19">
        <v>1913.0900</v>
      </c>
      <c r="H27" s="19">
        <v>0</v>
      </c>
      <c r="I27" s="19">
        <f ca="1">((I26 + G27) - H27)</f>
        <v>0</v>
      </c>
      <c r="J27" s="19">
        <v>0</v>
      </c>
      <c r="K27" s="20">
        <v>0</v>
      </c>
      <c r="L27" s="18" t="s">
        <v>34</v>
      </c>
    </row>
    <row r="28" ht="10.95" customHeight="true" customFormat="true" s="9">
      <c r="A28" s="21" t="s">
        <v>45</v>
      </c>
      <c r="B28" s="21"/>
      <c r="C28" s="21"/>
      <c r="D28" s="21"/>
      <c r="E28" s="21"/>
      <c r="F28" s="21"/>
      <c r="G28" s="22">
        <f ca="1">SUM(G26:G27)</f>
        <v>0</v>
      </c>
      <c r="H28" s="22">
        <f ca="1">SUM(H26:H27)</f>
        <v>0</v>
      </c>
      <c r="I28" s="22">
        <f ca="1">I27</f>
        <v>0</v>
      </c>
      <c r="J28" s="22">
        <f ca="1">SUM(J26:J27)</f>
        <v>0</v>
      </c>
      <c r="K28" s="21"/>
      <c r="L28" s="21"/>
    </row>
    <row r="29" ht="10.95" customHeight="true" customFormat="true" s="9">
      <c r="A29" s="21" t="s">
        <v>27</v>
      </c>
      <c r="B29" s="21"/>
      <c r="C29" s="21"/>
      <c r="D29" s="21"/>
      <c r="E29" s="21"/>
      <c r="F29" s="21"/>
      <c r="G29" s="22">
        <v>7835.5700</v>
      </c>
      <c r="H29" s="22">
        <v>0</v>
      </c>
      <c r="I29" s="22">
        <v>0</v>
      </c>
      <c r="J29" s="22">
        <v>0</v>
      </c>
      <c r="K29" s="21"/>
      <c r="L29" s="21"/>
    </row>
    <row r="30" ht="10.95" customHeight="true" customFormat="true" s="9">
      <c r="A30" s="10" t="s">
        <v>28</v>
      </c>
      <c r="B30" s="10"/>
      <c r="C30" s="10"/>
      <c r="D30" s="10"/>
      <c r="E30" s="10"/>
      <c r="F30" s="10"/>
      <c r="G30" s="11">
        <v>7835.5700</v>
      </c>
      <c r="H30" s="11">
        <v>0</v>
      </c>
      <c r="I30" s="11">
        <f ca="1">I27</f>
        <v>0</v>
      </c>
      <c r="J30" s="11">
        <v>0</v>
      </c>
      <c r="K30" s="10"/>
      <c r="L30" s="10"/>
    </row>
    <row r="31" ht="13.35" customHeight="true"/>
    <row r="32" ht="12.1" customHeight="true" customFormat="true" s="5">
      <c r="A32" s="8" t="s">
        <v>46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ht="10.95" customHeight="true" customFormat="true" s="9">
      <c r="A33" s="10" t="s">
        <v>16</v>
      </c>
      <c r="B33" s="10"/>
      <c r="C33" s="10"/>
      <c r="D33" s="10"/>
      <c r="E33" s="10"/>
      <c r="F33" s="10"/>
      <c r="G33" s="11">
        <v>0</v>
      </c>
      <c r="H33" s="11">
        <v>0</v>
      </c>
      <c r="I33" s="11">
        <f ca="1">(G33 - H33)</f>
        <v>0</v>
      </c>
      <c r="J33" s="11">
        <v>0</v>
      </c>
      <c r="K33" s="10"/>
      <c r="L33" s="10"/>
    </row>
    <row r="34" ht="10.95" customHeight="true" customFormat="true" s="9">
      <c r="A34" s="12">
        <v>45473</v>
      </c>
      <c r="B34" s="13" t="s">
        <v>47</v>
      </c>
      <c r="C34" s="13" t="s">
        <v>31</v>
      </c>
      <c r="D34" s="13" t="s">
        <v>19</v>
      </c>
      <c r="E34" s="13" t="s">
        <v>48</v>
      </c>
      <c r="F34" s="13" t="s">
        <v>49</v>
      </c>
      <c r="G34" s="15">
        <v>620.0000</v>
      </c>
      <c r="H34" s="15">
        <v>0</v>
      </c>
      <c r="I34" s="15">
        <f ca="1">((I33 + G34) - H34)</f>
        <v>0</v>
      </c>
      <c r="J34" s="15">
        <v>0</v>
      </c>
      <c r="K34" s="16">
        <v>0</v>
      </c>
      <c r="L34" s="13" t="s">
        <v>34</v>
      </c>
    </row>
    <row r="35" ht="10.95" customHeight="true" customFormat="true" s="9">
      <c r="A35" s="21" t="s">
        <v>50</v>
      </c>
      <c r="B35" s="21"/>
      <c r="C35" s="21"/>
      <c r="D35" s="21"/>
      <c r="E35" s="21"/>
      <c r="F35" s="21"/>
      <c r="G35" s="22">
        <f ca="1">G34</f>
        <v>0</v>
      </c>
      <c r="H35" s="22">
        <f ca="1">H34</f>
        <v>0</v>
      </c>
      <c r="I35" s="22">
        <f ca="1">I34</f>
        <v>0</v>
      </c>
      <c r="J35" s="22">
        <f ca="1">J34</f>
        <v>0</v>
      </c>
      <c r="K35" s="21"/>
      <c r="L35" s="21"/>
    </row>
    <row r="36" ht="10.95" customHeight="true" customFormat="true" s="9">
      <c r="A36" s="21" t="s">
        <v>27</v>
      </c>
      <c r="B36" s="21"/>
      <c r="C36" s="21"/>
      <c r="D36" s="21"/>
      <c r="E36" s="21"/>
      <c r="F36" s="21"/>
      <c r="G36" s="22">
        <v>620.0000</v>
      </c>
      <c r="H36" s="22">
        <v>0</v>
      </c>
      <c r="I36" s="22">
        <v>0</v>
      </c>
      <c r="J36" s="22">
        <v>0</v>
      </c>
      <c r="K36" s="21"/>
      <c r="L36" s="21"/>
    </row>
    <row r="37" ht="10.95" customHeight="true" customFormat="true" s="9">
      <c r="A37" s="10" t="s">
        <v>28</v>
      </c>
      <c r="B37" s="10"/>
      <c r="C37" s="10"/>
      <c r="D37" s="10"/>
      <c r="E37" s="10"/>
      <c r="F37" s="10"/>
      <c r="G37" s="11">
        <v>620.0000</v>
      </c>
      <c r="H37" s="11">
        <v>0</v>
      </c>
      <c r="I37" s="11">
        <f ca="1">I34</f>
        <v>0</v>
      </c>
      <c r="J37" s="11">
        <v>0</v>
      </c>
      <c r="K37" s="10"/>
      <c r="L37" s="10"/>
    </row>
    <row r="38" ht="13.35" customHeight="true"/>
    <row r="39" ht="12.1" customHeight="true" customFormat="true" s="5">
      <c r="A39" s="8" t="s">
        <v>51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ht="10.95" customHeight="true" customFormat="true" s="9">
      <c r="A40" s="10" t="s">
        <v>16</v>
      </c>
      <c r="B40" s="10"/>
      <c r="C40" s="10"/>
      <c r="D40" s="10"/>
      <c r="E40" s="10"/>
      <c r="F40" s="10"/>
      <c r="G40" s="11">
        <v>0</v>
      </c>
      <c r="H40" s="11">
        <v>0</v>
      </c>
      <c r="I40" s="11">
        <f ca="1">(G40 - H40)</f>
        <v>0</v>
      </c>
      <c r="J40" s="11">
        <v>0</v>
      </c>
      <c r="K40" s="10"/>
      <c r="L40" s="10"/>
    </row>
    <row r="41" ht="10.95" customHeight="true" customFormat="true" s="9">
      <c r="A41" s="12">
        <v>45473</v>
      </c>
      <c r="B41" s="13" t="s">
        <v>52</v>
      </c>
      <c r="C41" s="13" t="s">
        <v>31</v>
      </c>
      <c r="D41" s="13" t="s">
        <v>19</v>
      </c>
      <c r="E41" s="13" t="s">
        <v>53</v>
      </c>
      <c r="F41" s="13" t="s">
        <v>54</v>
      </c>
      <c r="G41" s="15">
        <v>27850.1700</v>
      </c>
      <c r="H41" s="15">
        <v>0</v>
      </c>
      <c r="I41" s="15">
        <f ca="1">((I40 + G41) - H41)</f>
        <v>0</v>
      </c>
      <c r="J41" s="15">
        <v>0</v>
      </c>
      <c r="K41" s="16">
        <v>0</v>
      </c>
      <c r="L41" s="13" t="s">
        <v>34</v>
      </c>
    </row>
    <row r="42" ht="10.95" customHeight="true" customFormat="true" s="9">
      <c r="A42" s="21" t="s">
        <v>55</v>
      </c>
      <c r="B42" s="21"/>
      <c r="C42" s="21"/>
      <c r="D42" s="21"/>
      <c r="E42" s="21"/>
      <c r="F42" s="21"/>
      <c r="G42" s="22">
        <f ca="1">G41</f>
        <v>0</v>
      </c>
      <c r="H42" s="22">
        <f ca="1">H41</f>
        <v>0</v>
      </c>
      <c r="I42" s="22">
        <f ca="1">I41</f>
        <v>0</v>
      </c>
      <c r="J42" s="22">
        <f ca="1">J41</f>
        <v>0</v>
      </c>
      <c r="K42" s="21"/>
      <c r="L42" s="21"/>
    </row>
    <row r="43" ht="10.95" customHeight="true" customFormat="true" s="9">
      <c r="A43" s="21" t="s">
        <v>27</v>
      </c>
      <c r="B43" s="21"/>
      <c r="C43" s="21"/>
      <c r="D43" s="21"/>
      <c r="E43" s="21"/>
      <c r="F43" s="21"/>
      <c r="G43" s="22">
        <v>27850.1700</v>
      </c>
      <c r="H43" s="22">
        <v>0</v>
      </c>
      <c r="I43" s="22">
        <v>0</v>
      </c>
      <c r="J43" s="22">
        <v>0</v>
      </c>
      <c r="K43" s="21"/>
      <c r="L43" s="21"/>
    </row>
    <row r="44" ht="10.95" customHeight="true" customFormat="true" s="9">
      <c r="A44" s="10" t="s">
        <v>28</v>
      </c>
      <c r="B44" s="10"/>
      <c r="C44" s="10"/>
      <c r="D44" s="10"/>
      <c r="E44" s="10"/>
      <c r="F44" s="10"/>
      <c r="G44" s="11">
        <v>27850.1700</v>
      </c>
      <c r="H44" s="11">
        <v>0</v>
      </c>
      <c r="I44" s="11">
        <f ca="1">I41</f>
        <v>0</v>
      </c>
      <c r="J44" s="11">
        <v>0</v>
      </c>
      <c r="K44" s="10"/>
      <c r="L44" s="10"/>
    </row>
    <row r="45" ht="13.35" customHeight="true"/>
    <row r="46" ht="12.1" customHeight="true" customFormat="true" s="5">
      <c r="A46" s="8" t="s">
        <v>56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ht="10.95" customHeight="true" customFormat="true" s="9">
      <c r="A47" s="10" t="s">
        <v>16</v>
      </c>
      <c r="B47" s="10"/>
      <c r="C47" s="10"/>
      <c r="D47" s="10"/>
      <c r="E47" s="10"/>
      <c r="F47" s="10"/>
      <c r="G47" s="11">
        <v>0</v>
      </c>
      <c r="H47" s="11">
        <v>0</v>
      </c>
      <c r="I47" s="11">
        <f ca="1">(G47 - H47)</f>
        <v>0</v>
      </c>
      <c r="J47" s="11">
        <v>0</v>
      </c>
      <c r="K47" s="10"/>
      <c r="L47" s="10"/>
    </row>
    <row r="48" ht="10.95" customHeight="true" customFormat="true" s="9">
      <c r="A48" s="12">
        <v>45473</v>
      </c>
      <c r="B48" s="13" t="s">
        <v>57</v>
      </c>
      <c r="C48" s="13" t="s">
        <v>31</v>
      </c>
      <c r="D48" s="13" t="s">
        <v>19</v>
      </c>
      <c r="E48" s="13" t="s">
        <v>58</v>
      </c>
      <c r="F48" s="13" t="s">
        <v>36</v>
      </c>
      <c r="G48" s="15">
        <v>62.7300</v>
      </c>
      <c r="H48" s="15">
        <v>0</v>
      </c>
      <c r="I48" s="15">
        <f ca="1">((I47 + G48) - H48)</f>
        <v>0</v>
      </c>
      <c r="J48" s="15">
        <v>6.2700</v>
      </c>
      <c r="K48" s="16">
        <v>10.0000</v>
      </c>
      <c r="L48" s="13" t="s">
        <v>37</v>
      </c>
    </row>
    <row r="49" ht="10.95" customHeight="true" customFormat="true" s="9">
      <c r="A49" s="21" t="s">
        <v>59</v>
      </c>
      <c r="B49" s="21"/>
      <c r="C49" s="21"/>
      <c r="D49" s="21"/>
      <c r="E49" s="21"/>
      <c r="F49" s="21"/>
      <c r="G49" s="22">
        <f ca="1">G48</f>
        <v>0</v>
      </c>
      <c r="H49" s="22">
        <f ca="1">H48</f>
        <v>0</v>
      </c>
      <c r="I49" s="22">
        <f ca="1">I48</f>
        <v>0</v>
      </c>
      <c r="J49" s="22">
        <f ca="1">J48</f>
        <v>0</v>
      </c>
      <c r="K49" s="21"/>
      <c r="L49" s="21"/>
    </row>
    <row r="50" ht="10.95" customHeight="true" customFormat="true" s="9">
      <c r="A50" s="21" t="s">
        <v>27</v>
      </c>
      <c r="B50" s="21"/>
      <c r="C50" s="21"/>
      <c r="D50" s="21"/>
      <c r="E50" s="21"/>
      <c r="F50" s="21"/>
      <c r="G50" s="22">
        <v>62.7300</v>
      </c>
      <c r="H50" s="22">
        <v>0</v>
      </c>
      <c r="I50" s="22">
        <v>0</v>
      </c>
      <c r="J50" s="22">
        <v>0</v>
      </c>
      <c r="K50" s="21"/>
      <c r="L50" s="21"/>
    </row>
    <row r="51" ht="10.95" customHeight="true" customFormat="true" s="9">
      <c r="A51" s="10" t="s">
        <v>28</v>
      </c>
      <c r="B51" s="10"/>
      <c r="C51" s="10"/>
      <c r="D51" s="10"/>
      <c r="E51" s="10"/>
      <c r="F51" s="10"/>
      <c r="G51" s="11">
        <v>62.7300</v>
      </c>
      <c r="H51" s="11">
        <v>0</v>
      </c>
      <c r="I51" s="11">
        <f ca="1">I48</f>
        <v>0</v>
      </c>
      <c r="J51" s="11">
        <v>0</v>
      </c>
      <c r="K51" s="10"/>
      <c r="L51" s="10"/>
    </row>
    <row r="52" ht="13.35" customHeight="true"/>
    <row r="53" ht="12.1" customHeight="true" customFormat="true" s="5">
      <c r="A53" s="8" t="s">
        <v>60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ht="10.95" customHeight="true" customFormat="true" s="9">
      <c r="A54" s="10" t="s">
        <v>16</v>
      </c>
      <c r="B54" s="10"/>
      <c r="C54" s="10"/>
      <c r="D54" s="10"/>
      <c r="E54" s="10"/>
      <c r="F54" s="10"/>
      <c r="G54" s="11">
        <v>0</v>
      </c>
      <c r="H54" s="11">
        <v>0</v>
      </c>
      <c r="I54" s="11">
        <f ca="1">(G54 - H54)</f>
        <v>0</v>
      </c>
      <c r="J54" s="11">
        <v>0</v>
      </c>
      <c r="K54" s="10"/>
      <c r="L54" s="10"/>
    </row>
    <row r="55" ht="10.95" customHeight="true" customFormat="true" s="9">
      <c r="A55" s="12">
        <v>45473</v>
      </c>
      <c r="B55" s="13" t="s">
        <v>61</v>
      </c>
      <c r="C55" s="13" t="s">
        <v>31</v>
      </c>
      <c r="D55" s="13" t="s">
        <v>19</v>
      </c>
      <c r="E55" s="13" t="s">
        <v>62</v>
      </c>
      <c r="F55" s="13" t="s">
        <v>63</v>
      </c>
      <c r="G55" s="15">
        <v>8944.1000</v>
      </c>
      <c r="H55" s="15">
        <v>0</v>
      </c>
      <c r="I55" s="15">
        <f ca="1">((I54 + G55) - H55)</f>
        <v>0</v>
      </c>
      <c r="J55" s="15">
        <v>0</v>
      </c>
      <c r="K55" s="16">
        <v>0</v>
      </c>
      <c r="L55" s="13" t="s">
        <v>34</v>
      </c>
    </row>
    <row r="56" ht="10.95" customHeight="true" customFormat="true" s="9">
      <c r="A56" s="21" t="s">
        <v>64</v>
      </c>
      <c r="B56" s="21"/>
      <c r="C56" s="21"/>
      <c r="D56" s="21"/>
      <c r="E56" s="21"/>
      <c r="F56" s="21"/>
      <c r="G56" s="22">
        <f ca="1">G55</f>
        <v>0</v>
      </c>
      <c r="H56" s="22">
        <f ca="1">H55</f>
        <v>0</v>
      </c>
      <c r="I56" s="22">
        <f ca="1">I55</f>
        <v>0</v>
      </c>
      <c r="J56" s="22">
        <f ca="1">J55</f>
        <v>0</v>
      </c>
      <c r="K56" s="21"/>
      <c r="L56" s="21"/>
    </row>
    <row r="57" ht="10.95" customHeight="true" customFormat="true" s="9">
      <c r="A57" s="21" t="s">
        <v>27</v>
      </c>
      <c r="B57" s="21"/>
      <c r="C57" s="21"/>
      <c r="D57" s="21"/>
      <c r="E57" s="21"/>
      <c r="F57" s="21"/>
      <c r="G57" s="22">
        <v>8944.1000</v>
      </c>
      <c r="H57" s="22">
        <v>0</v>
      </c>
      <c r="I57" s="22">
        <v>0</v>
      </c>
      <c r="J57" s="22">
        <v>0</v>
      </c>
      <c r="K57" s="21"/>
      <c r="L57" s="21"/>
    </row>
    <row r="58" ht="10.95" customHeight="true" customFormat="true" s="9">
      <c r="A58" s="10" t="s">
        <v>28</v>
      </c>
      <c r="B58" s="10"/>
      <c r="C58" s="10"/>
      <c r="D58" s="10"/>
      <c r="E58" s="10"/>
      <c r="F58" s="10"/>
      <c r="G58" s="11">
        <v>8944.1000</v>
      </c>
      <c r="H58" s="11">
        <v>0</v>
      </c>
      <c r="I58" s="11">
        <f ca="1">I55</f>
        <v>0</v>
      </c>
      <c r="J58" s="11">
        <v>0</v>
      </c>
      <c r="K58" s="10"/>
      <c r="L58" s="10"/>
    </row>
    <row r="59" ht="13.35" customHeight="true"/>
    <row r="60" ht="12.1" customHeight="true" customFormat="true" s="5">
      <c r="A60" s="8" t="s">
        <v>65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ht="10.95" customHeight="true" customFormat="true" s="9">
      <c r="A61" s="10" t="s">
        <v>16</v>
      </c>
      <c r="B61" s="10"/>
      <c r="C61" s="10"/>
      <c r="D61" s="10"/>
      <c r="E61" s="10"/>
      <c r="F61" s="10"/>
      <c r="G61" s="11">
        <v>8103.8500</v>
      </c>
      <c r="H61" s="11">
        <v>0</v>
      </c>
      <c r="I61" s="11">
        <f ca="1">(G61 - H61)</f>
        <v>0</v>
      </c>
      <c r="J61" s="11">
        <v>0</v>
      </c>
      <c r="K61" s="10"/>
      <c r="L61" s="10"/>
    </row>
    <row r="62" ht="10.95" customHeight="true" customFormat="true" s="9">
      <c r="A62" s="12">
        <v>45160</v>
      </c>
      <c r="B62" s="13" t="s">
        <v>66</v>
      </c>
      <c r="C62" s="13" t="s">
        <v>67</v>
      </c>
      <c r="D62" s="13" t="s">
        <v>19</v>
      </c>
      <c r="E62" s="13" t="s">
        <v>68</v>
      </c>
      <c r="F62" s="13" t="s">
        <v>69</v>
      </c>
      <c r="G62" s="15">
        <v>0</v>
      </c>
      <c r="H62" s="15">
        <v>444000.0000</v>
      </c>
      <c r="I62" s="15">
        <f ca="1">((I61 + G62) - H62)</f>
        <v>0</v>
      </c>
      <c r="J62" s="15">
        <v>0</v>
      </c>
      <c r="K62" s="16">
        <v>0</v>
      </c>
      <c r="L62" s="13" t="s">
        <v>34</v>
      </c>
    </row>
    <row r="63" ht="21.3" customHeight="true" customFormat="true" s="9">
      <c r="A63" s="17">
        <v>45382</v>
      </c>
      <c r="B63" s="18" t="s">
        <v>66</v>
      </c>
      <c r="C63" s="18" t="s">
        <v>67</v>
      </c>
      <c r="D63" s="18" t="s">
        <v>19</v>
      </c>
      <c r="E63" s="23" t="s">
        <v>20</v>
      </c>
      <c r="F63" s="18" t="s">
        <v>21</v>
      </c>
      <c r="G63" s="19">
        <v>54450.0000</v>
      </c>
      <c r="H63" s="19">
        <v>0</v>
      </c>
      <c r="I63" s="19">
        <f ca="1">((I62 + G63) - H63)</f>
        <v>0</v>
      </c>
      <c r="J63" s="19">
        <v>0</v>
      </c>
      <c r="K63" s="20">
        <v>0</v>
      </c>
      <c r="L63" s="18" t="s">
        <v>34</v>
      </c>
    </row>
    <row r="64" ht="10.95" customHeight="true" customFormat="true" s="9">
      <c r="A64" s="17">
        <v>45473</v>
      </c>
      <c r="B64" s="18" t="s">
        <v>66</v>
      </c>
      <c r="C64" s="18" t="s">
        <v>67</v>
      </c>
      <c r="D64" s="18" t="s">
        <v>19</v>
      </c>
      <c r="E64" s="18" t="s">
        <v>70</v>
      </c>
      <c r="F64" s="18" t="s">
        <v>24</v>
      </c>
      <c r="G64" s="19">
        <v>18922.3700</v>
      </c>
      <c r="H64" s="19">
        <v>0</v>
      </c>
      <c r="I64" s="19">
        <f ca="1">((I63 + G64) - H64)</f>
        <v>0</v>
      </c>
      <c r="J64" s="19">
        <v>0</v>
      </c>
      <c r="K64" s="20">
        <v>0</v>
      </c>
      <c r="L64" s="18" t="s">
        <v>34</v>
      </c>
    </row>
    <row r="65" ht="10.95" customHeight="true" customFormat="true" s="9">
      <c r="A65" s="17">
        <v>45473</v>
      </c>
      <c r="B65" s="18" t="s">
        <v>66</v>
      </c>
      <c r="C65" s="18" t="s">
        <v>67</v>
      </c>
      <c r="D65" s="18" t="s">
        <v>19</v>
      </c>
      <c r="E65" s="18" t="s">
        <v>71</v>
      </c>
      <c r="F65" s="18" t="s">
        <v>36</v>
      </c>
      <c r="G65" s="19">
        <v>0</v>
      </c>
      <c r="H65" s="19">
        <v>355.0000</v>
      </c>
      <c r="I65" s="19">
        <f ca="1">((I64 + G65) - H65)</f>
        <v>0</v>
      </c>
      <c r="J65" s="19">
        <v>0</v>
      </c>
      <c r="K65" s="20">
        <v>0</v>
      </c>
      <c r="L65" s="18" t="s">
        <v>34</v>
      </c>
    </row>
    <row r="66" ht="10.95" customHeight="true" customFormat="true" s="9">
      <c r="A66" s="17">
        <v>45473</v>
      </c>
      <c r="B66" s="18" t="s">
        <v>66</v>
      </c>
      <c r="C66" s="18" t="s">
        <v>67</v>
      </c>
      <c r="D66" s="18" t="s">
        <v>19</v>
      </c>
      <c r="E66" s="18" t="s">
        <v>53</v>
      </c>
      <c r="F66" s="18" t="s">
        <v>54</v>
      </c>
      <c r="G66" s="19">
        <v>0</v>
      </c>
      <c r="H66" s="19">
        <v>27850.1700</v>
      </c>
      <c r="I66" s="19">
        <f ca="1">((I65 + G66) - H66)</f>
        <v>0</v>
      </c>
      <c r="J66" s="19">
        <v>0</v>
      </c>
      <c r="K66" s="20">
        <v>0</v>
      </c>
      <c r="L66" s="18" t="s">
        <v>34</v>
      </c>
    </row>
    <row r="67" ht="10.95" customHeight="true" customFormat="true" s="9">
      <c r="A67" s="21" t="s">
        <v>72</v>
      </c>
      <c r="B67" s="21"/>
      <c r="C67" s="21"/>
      <c r="D67" s="21"/>
      <c r="E67" s="21"/>
      <c r="F67" s="21"/>
      <c r="G67" s="22">
        <f ca="1">SUM(G62:G66)</f>
        <v>0</v>
      </c>
      <c r="H67" s="22">
        <f ca="1">SUM(H62:H66)</f>
        <v>0</v>
      </c>
      <c r="I67" s="22">
        <f ca="1">I66</f>
        <v>0</v>
      </c>
      <c r="J67" s="22">
        <f ca="1">SUM(J62:J66)</f>
        <v>0</v>
      </c>
      <c r="K67" s="21"/>
      <c r="L67" s="21"/>
    </row>
    <row r="68" ht="10.95" customHeight="true" customFormat="true" s="9">
      <c r="A68" s="21" t="s">
        <v>27</v>
      </c>
      <c r="B68" s="21"/>
      <c r="C68" s="21"/>
      <c r="D68" s="21"/>
      <c r="E68" s="21"/>
      <c r="F68" s="21"/>
      <c r="G68" s="22">
        <v>0</v>
      </c>
      <c r="H68" s="22">
        <v>398832.8000</v>
      </c>
      <c r="I68" s="22">
        <v>0</v>
      </c>
      <c r="J68" s="22">
        <v>0</v>
      </c>
      <c r="K68" s="21"/>
      <c r="L68" s="21"/>
    </row>
    <row r="69" ht="10.95" customHeight="true" customFormat="true" s="9">
      <c r="A69" s="10" t="s">
        <v>28</v>
      </c>
      <c r="B69" s="10"/>
      <c r="C69" s="10"/>
      <c r="D69" s="10"/>
      <c r="E69" s="10"/>
      <c r="F69" s="10"/>
      <c r="G69" s="11">
        <v>0</v>
      </c>
      <c r="H69" s="11">
        <v>390728.9500</v>
      </c>
      <c r="I69" s="11">
        <f ca="1">I66</f>
        <v>0</v>
      </c>
      <c r="J69" s="11">
        <v>0</v>
      </c>
      <c r="K69" s="10"/>
      <c r="L69" s="10"/>
    </row>
    <row r="70" ht="13.35" customHeight="true"/>
    <row r="71" ht="12.1" customHeight="true" customFormat="true" s="5">
      <c r="A71" s="8" t="s">
        <v>73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ht="10.95" customHeight="true" customFormat="true" s="9">
      <c r="A72" s="10" t="s">
        <v>16</v>
      </c>
      <c r="B72" s="10"/>
      <c r="C72" s="10"/>
      <c r="D72" s="10"/>
      <c r="E72" s="10"/>
      <c r="F72" s="10"/>
      <c r="G72" s="11">
        <v>12.0000</v>
      </c>
      <c r="H72" s="11">
        <v>0</v>
      </c>
      <c r="I72" s="11">
        <f ca="1">(G72 - H72)</f>
        <v>0</v>
      </c>
      <c r="J72" s="11">
        <v>0</v>
      </c>
      <c r="K72" s="10"/>
      <c r="L72" s="10"/>
    </row>
    <row r="73" ht="10.95" customHeight="true" customFormat="true" s="9">
      <c r="A73" s="13"/>
      <c r="B73" s="13" t="s">
        <v>74</v>
      </c>
      <c r="C73" s="13" t="s">
        <v>75</v>
      </c>
      <c r="D73" s="13"/>
      <c r="E73" s="13" t="s">
        <v>76</v>
      </c>
      <c r="F73" s="13"/>
      <c r="G73" s="15">
        <v>0</v>
      </c>
      <c r="H73" s="15">
        <v>0</v>
      </c>
      <c r="I73" s="15">
        <f ca="1">((I72 + G73) - H73)</f>
        <v>0</v>
      </c>
      <c r="J73" s="15">
        <v>0</v>
      </c>
      <c r="K73" s="16">
        <v>0</v>
      </c>
      <c r="L73" s="13"/>
    </row>
    <row r="74" ht="10.95" customHeight="true" customFormat="true" s="9">
      <c r="A74" s="21" t="s">
        <v>77</v>
      </c>
      <c r="B74" s="21"/>
      <c r="C74" s="21"/>
      <c r="D74" s="21"/>
      <c r="E74" s="21"/>
      <c r="F74" s="21"/>
      <c r="G74" s="22">
        <f ca="1">G73</f>
        <v>0</v>
      </c>
      <c r="H74" s="22">
        <f ca="1">H73</f>
        <v>0</v>
      </c>
      <c r="I74" s="22">
        <f ca="1">I73</f>
        <v>0</v>
      </c>
      <c r="J74" s="22">
        <f ca="1">J73</f>
        <v>0</v>
      </c>
      <c r="K74" s="21"/>
      <c r="L74" s="21"/>
    </row>
    <row r="75" ht="10.95" customHeight="true" customFormat="true" s="9">
      <c r="A75" s="21" t="s">
        <v>27</v>
      </c>
      <c r="B75" s="21"/>
      <c r="C75" s="21"/>
      <c r="D75" s="21"/>
      <c r="E75" s="21"/>
      <c r="F75" s="21"/>
      <c r="G75" s="22">
        <v>0</v>
      </c>
      <c r="H75" s="22">
        <v>0</v>
      </c>
      <c r="I75" s="22">
        <v>0</v>
      </c>
      <c r="J75" s="22">
        <v>0</v>
      </c>
      <c r="K75" s="21"/>
      <c r="L75" s="21"/>
    </row>
    <row r="76" ht="10.95" customHeight="true" customFormat="true" s="9">
      <c r="A76" s="10" t="s">
        <v>28</v>
      </c>
      <c r="B76" s="10"/>
      <c r="C76" s="10"/>
      <c r="D76" s="10"/>
      <c r="E76" s="10"/>
      <c r="F76" s="10"/>
      <c r="G76" s="11">
        <v>12.0000</v>
      </c>
      <c r="H76" s="11">
        <v>0</v>
      </c>
      <c r="I76" s="11">
        <f ca="1">I73</f>
        <v>0</v>
      </c>
      <c r="J76" s="11">
        <v>0</v>
      </c>
      <c r="K76" s="10"/>
      <c r="L76" s="10"/>
    </row>
    <row r="77" ht="13.35" customHeight="true"/>
    <row r="78" ht="12.1" customHeight="true" customFormat="true" s="5">
      <c r="A78" s="8" t="s">
        <v>78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ht="10.95" customHeight="true" customFormat="true" s="9">
      <c r="A79" s="10" t="s">
        <v>16</v>
      </c>
      <c r="B79" s="10"/>
      <c r="C79" s="10"/>
      <c r="D79" s="10"/>
      <c r="E79" s="10"/>
      <c r="F79" s="10"/>
      <c r="G79" s="11">
        <v>825000.0000</v>
      </c>
      <c r="H79" s="11">
        <v>0</v>
      </c>
      <c r="I79" s="11">
        <f ca="1">(G79 - H79)</f>
        <v>0</v>
      </c>
      <c r="J79" s="11">
        <v>0</v>
      </c>
      <c r="K79" s="10"/>
      <c r="L79" s="10"/>
    </row>
    <row r="80" ht="10.95" customHeight="true" customFormat="true" s="9">
      <c r="A80" s="13"/>
      <c r="B80" s="13" t="s">
        <v>79</v>
      </c>
      <c r="C80" s="13" t="s">
        <v>80</v>
      </c>
      <c r="D80" s="13"/>
      <c r="E80" s="13" t="s">
        <v>76</v>
      </c>
      <c r="F80" s="13"/>
      <c r="G80" s="15">
        <v>0</v>
      </c>
      <c r="H80" s="15">
        <v>0</v>
      </c>
      <c r="I80" s="15">
        <f ca="1">((I79 + G80) - H80)</f>
        <v>0</v>
      </c>
      <c r="J80" s="15">
        <v>0</v>
      </c>
      <c r="K80" s="16">
        <v>0</v>
      </c>
      <c r="L80" s="13"/>
    </row>
    <row r="81" ht="10.95" customHeight="true" customFormat="true" s="9">
      <c r="A81" s="21" t="s">
        <v>81</v>
      </c>
      <c r="B81" s="21"/>
      <c r="C81" s="21"/>
      <c r="D81" s="21"/>
      <c r="E81" s="21"/>
      <c r="F81" s="21"/>
      <c r="G81" s="22">
        <f ca="1">G80</f>
        <v>0</v>
      </c>
      <c r="H81" s="22">
        <f ca="1">H80</f>
        <v>0</v>
      </c>
      <c r="I81" s="22">
        <f ca="1">I80</f>
        <v>0</v>
      </c>
      <c r="J81" s="22">
        <f ca="1">J80</f>
        <v>0</v>
      </c>
      <c r="K81" s="21"/>
      <c r="L81" s="21"/>
    </row>
    <row r="82" ht="10.95" customHeight="true" customFormat="true" s="9">
      <c r="A82" s="21" t="s">
        <v>27</v>
      </c>
      <c r="B82" s="21"/>
      <c r="C82" s="21"/>
      <c r="D82" s="21"/>
      <c r="E82" s="21"/>
      <c r="F82" s="21"/>
      <c r="G82" s="22">
        <v>0</v>
      </c>
      <c r="H82" s="22">
        <v>0</v>
      </c>
      <c r="I82" s="22">
        <v>0</v>
      </c>
      <c r="J82" s="22">
        <v>0</v>
      </c>
      <c r="K82" s="21"/>
      <c r="L82" s="21"/>
    </row>
    <row r="83" ht="10.95" customHeight="true" customFormat="true" s="9">
      <c r="A83" s="10" t="s">
        <v>28</v>
      </c>
      <c r="B83" s="10"/>
      <c r="C83" s="10"/>
      <c r="D83" s="10"/>
      <c r="E83" s="10"/>
      <c r="F83" s="10"/>
      <c r="G83" s="11">
        <v>825000.0000</v>
      </c>
      <c r="H83" s="11">
        <v>0</v>
      </c>
      <c r="I83" s="11">
        <f ca="1">I80</f>
        <v>0</v>
      </c>
      <c r="J83" s="11">
        <v>0</v>
      </c>
      <c r="K83" s="10"/>
      <c r="L83" s="10"/>
    </row>
    <row r="84" ht="13.35" customHeight="true"/>
    <row r="85" ht="12.1" customHeight="true" customFormat="true" s="5">
      <c r="A85" s="8" t="s">
        <v>82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ht="10.95" customHeight="true" customFormat="true" s="9">
      <c r="A86" s="10" t="s">
        <v>16</v>
      </c>
      <c r="B86" s="10"/>
      <c r="C86" s="10"/>
      <c r="D86" s="10"/>
      <c r="E86" s="10"/>
      <c r="F86" s="10"/>
      <c r="G86" s="11">
        <v>48881.0000</v>
      </c>
      <c r="H86" s="11">
        <v>0</v>
      </c>
      <c r="I86" s="11">
        <f ca="1">(G86 - H86)</f>
        <v>0</v>
      </c>
      <c r="J86" s="11">
        <v>0</v>
      </c>
      <c r="K86" s="10"/>
      <c r="L86" s="10"/>
    </row>
    <row r="87" ht="10.95" customHeight="true" customFormat="true" s="9">
      <c r="A87" s="13"/>
      <c r="B87" s="13" t="s">
        <v>83</v>
      </c>
      <c r="C87" s="13" t="s">
        <v>80</v>
      </c>
      <c r="D87" s="13"/>
      <c r="E87" s="13" t="s">
        <v>76</v>
      </c>
      <c r="F87" s="13"/>
      <c r="G87" s="15">
        <v>0</v>
      </c>
      <c r="H87" s="15">
        <v>0</v>
      </c>
      <c r="I87" s="15">
        <f ca="1">((I86 + G87) - H87)</f>
        <v>0</v>
      </c>
      <c r="J87" s="15">
        <v>0</v>
      </c>
      <c r="K87" s="16">
        <v>0</v>
      </c>
      <c r="L87" s="13"/>
    </row>
    <row r="88" ht="10.95" customHeight="true" customFormat="true" s="9">
      <c r="A88" s="21" t="s">
        <v>84</v>
      </c>
      <c r="B88" s="21"/>
      <c r="C88" s="21"/>
      <c r="D88" s="21"/>
      <c r="E88" s="21"/>
      <c r="F88" s="21"/>
      <c r="G88" s="22">
        <f ca="1">G87</f>
        <v>0</v>
      </c>
      <c r="H88" s="22">
        <f ca="1">H87</f>
        <v>0</v>
      </c>
      <c r="I88" s="22">
        <f ca="1">I87</f>
        <v>0</v>
      </c>
      <c r="J88" s="22">
        <f ca="1">J87</f>
        <v>0</v>
      </c>
      <c r="K88" s="21"/>
      <c r="L88" s="21"/>
    </row>
    <row r="89" ht="10.95" customHeight="true" customFormat="true" s="9">
      <c r="A89" s="21" t="s">
        <v>27</v>
      </c>
      <c r="B89" s="21"/>
      <c r="C89" s="21"/>
      <c r="D89" s="21"/>
      <c r="E89" s="21"/>
      <c r="F89" s="21"/>
      <c r="G89" s="22">
        <v>0</v>
      </c>
      <c r="H89" s="22">
        <v>0</v>
      </c>
      <c r="I89" s="22">
        <v>0</v>
      </c>
      <c r="J89" s="22">
        <v>0</v>
      </c>
      <c r="K89" s="21"/>
      <c r="L89" s="21"/>
    </row>
    <row r="90" ht="10.95" customHeight="true" customFormat="true" s="9">
      <c r="A90" s="10" t="s">
        <v>28</v>
      </c>
      <c r="B90" s="10"/>
      <c r="C90" s="10"/>
      <c r="D90" s="10"/>
      <c r="E90" s="10"/>
      <c r="F90" s="10"/>
      <c r="G90" s="11">
        <v>48881.0000</v>
      </c>
      <c r="H90" s="11">
        <v>0</v>
      </c>
      <c r="I90" s="11">
        <f ca="1">I87</f>
        <v>0</v>
      </c>
      <c r="J90" s="11">
        <v>0</v>
      </c>
      <c r="K90" s="10"/>
      <c r="L90" s="10"/>
    </row>
    <row r="91" ht="13.35" customHeight="true"/>
    <row r="92" ht="12.1" customHeight="true" customFormat="true" s="5">
      <c r="A92" s="8" t="s">
        <v>85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ht="10.95" customHeight="true" customFormat="true" s="9">
      <c r="A93" s="10" t="s">
        <v>16</v>
      </c>
      <c r="B93" s="10"/>
      <c r="C93" s="10"/>
      <c r="D93" s="10"/>
      <c r="E93" s="10"/>
      <c r="F93" s="10"/>
      <c r="G93" s="11">
        <v>6805.9600</v>
      </c>
      <c r="H93" s="11">
        <v>0</v>
      </c>
      <c r="I93" s="11">
        <f ca="1">(G93 - H93)</f>
        <v>0</v>
      </c>
      <c r="J93" s="11">
        <v>0</v>
      </c>
      <c r="K93" s="10"/>
      <c r="L93" s="10"/>
    </row>
    <row r="94" ht="10.95" customHeight="true" customFormat="true" s="9">
      <c r="A94" s="13"/>
      <c r="B94" s="13" t="s">
        <v>86</v>
      </c>
      <c r="C94" s="13" t="s">
        <v>80</v>
      </c>
      <c r="D94" s="13"/>
      <c r="E94" s="13" t="s">
        <v>76</v>
      </c>
      <c r="F94" s="13"/>
      <c r="G94" s="15">
        <v>0</v>
      </c>
      <c r="H94" s="15">
        <v>0</v>
      </c>
      <c r="I94" s="15">
        <f ca="1">((I93 + G94) - H94)</f>
        <v>0</v>
      </c>
      <c r="J94" s="15">
        <v>0</v>
      </c>
      <c r="K94" s="16">
        <v>0</v>
      </c>
      <c r="L94" s="13"/>
    </row>
    <row r="95" ht="10.95" customHeight="true" customFormat="true" s="9">
      <c r="A95" s="21" t="s">
        <v>87</v>
      </c>
      <c r="B95" s="21"/>
      <c r="C95" s="21"/>
      <c r="D95" s="21"/>
      <c r="E95" s="21"/>
      <c r="F95" s="21"/>
      <c r="G95" s="22">
        <f ca="1">G94</f>
        <v>0</v>
      </c>
      <c r="H95" s="22">
        <f ca="1">H94</f>
        <v>0</v>
      </c>
      <c r="I95" s="22">
        <f ca="1">I94</f>
        <v>0</v>
      </c>
      <c r="J95" s="22">
        <f ca="1">J94</f>
        <v>0</v>
      </c>
      <c r="K95" s="21"/>
      <c r="L95" s="21"/>
    </row>
    <row r="96" ht="10.95" customHeight="true" customFormat="true" s="9">
      <c r="A96" s="21" t="s">
        <v>27</v>
      </c>
      <c r="B96" s="21"/>
      <c r="C96" s="21"/>
      <c r="D96" s="21"/>
      <c r="E96" s="21"/>
      <c r="F96" s="21"/>
      <c r="G96" s="22">
        <v>0</v>
      </c>
      <c r="H96" s="22">
        <v>0</v>
      </c>
      <c r="I96" s="22">
        <v>0</v>
      </c>
      <c r="J96" s="22">
        <v>0</v>
      </c>
      <c r="K96" s="21"/>
      <c r="L96" s="21"/>
    </row>
    <row r="97" ht="10.95" customHeight="true" customFormat="true" s="9">
      <c r="A97" s="10" t="s">
        <v>28</v>
      </c>
      <c r="B97" s="10"/>
      <c r="C97" s="10"/>
      <c r="D97" s="10"/>
      <c r="E97" s="10"/>
      <c r="F97" s="10"/>
      <c r="G97" s="11">
        <v>6805.9600</v>
      </c>
      <c r="H97" s="11">
        <v>0</v>
      </c>
      <c r="I97" s="11">
        <f ca="1">I94</f>
        <v>0</v>
      </c>
      <c r="J97" s="11">
        <v>0</v>
      </c>
      <c r="K97" s="10"/>
      <c r="L97" s="10"/>
    </row>
    <row r="98" ht="13.35" customHeight="true"/>
    <row r="99" ht="12.1" customHeight="true" customFormat="true" s="5">
      <c r="A99" s="8" t="s">
        <v>88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ht="10.95" customHeight="true" customFormat="true" s="9">
      <c r="A100" s="10" t="s">
        <v>16</v>
      </c>
      <c r="B100" s="10"/>
      <c r="C100" s="10"/>
      <c r="D100" s="10"/>
      <c r="E100" s="10"/>
      <c r="F100" s="10"/>
      <c r="G100" s="11">
        <v>0</v>
      </c>
      <c r="H100" s="11">
        <v>736.7100</v>
      </c>
      <c r="I100" s="11">
        <f ca="1">(G100 - H100)</f>
        <v>0</v>
      </c>
      <c r="J100" s="11">
        <v>0</v>
      </c>
      <c r="K100" s="10"/>
      <c r="L100" s="10"/>
    </row>
    <row r="101" ht="10.95" customHeight="true" customFormat="true" s="9">
      <c r="A101" s="12">
        <v>45382</v>
      </c>
      <c r="B101" s="13" t="s">
        <v>89</v>
      </c>
      <c r="C101" s="13" t="s">
        <v>90</v>
      </c>
      <c r="D101" s="13" t="s">
        <v>19</v>
      </c>
      <c r="E101" s="13" t="s">
        <v>91</v>
      </c>
      <c r="F101" s="13" t="s">
        <v>21</v>
      </c>
      <c r="G101" s="15">
        <v>0</v>
      </c>
      <c r="H101" s="15">
        <v>4950.0000</v>
      </c>
      <c r="I101" s="15">
        <f ca="1">((I100 + G101) - H101)</f>
        <v>0</v>
      </c>
      <c r="J101" s="15">
        <v>0</v>
      </c>
      <c r="K101" s="16">
        <v>0</v>
      </c>
      <c r="L101" s="13"/>
    </row>
    <row r="102" ht="10.95" customHeight="true" customFormat="true" s="9">
      <c r="A102" s="17">
        <v>45473</v>
      </c>
      <c r="B102" s="18" t="s">
        <v>89</v>
      </c>
      <c r="C102" s="18" t="s">
        <v>90</v>
      </c>
      <c r="D102" s="18" t="s">
        <v>19</v>
      </c>
      <c r="E102" s="18" t="s">
        <v>92</v>
      </c>
      <c r="F102" s="18" t="s">
        <v>24</v>
      </c>
      <c r="G102" s="19">
        <v>0</v>
      </c>
      <c r="H102" s="19">
        <v>1720.2200</v>
      </c>
      <c r="I102" s="19">
        <f ca="1">((I101 + G102) - H102)</f>
        <v>0</v>
      </c>
      <c r="J102" s="19">
        <v>0</v>
      </c>
      <c r="K102" s="20">
        <v>0</v>
      </c>
      <c r="L102" s="18"/>
    </row>
    <row r="103" ht="10.95" customHeight="true" customFormat="true" s="9">
      <c r="A103" s="17">
        <v>45473</v>
      </c>
      <c r="B103" s="18" t="s">
        <v>89</v>
      </c>
      <c r="C103" s="18" t="s">
        <v>90</v>
      </c>
      <c r="D103" s="18" t="s">
        <v>19</v>
      </c>
      <c r="E103" s="18" t="s">
        <v>71</v>
      </c>
      <c r="F103" s="18" t="s">
        <v>36</v>
      </c>
      <c r="G103" s="19">
        <v>32.2700</v>
      </c>
      <c r="H103" s="19">
        <v>0</v>
      </c>
      <c r="I103" s="19">
        <f ca="1">((I102 + G103) - H103)</f>
        <v>0</v>
      </c>
      <c r="J103" s="19">
        <v>0</v>
      </c>
      <c r="K103" s="20">
        <v>0</v>
      </c>
      <c r="L103" s="18"/>
    </row>
    <row r="104" ht="10.95" customHeight="true" customFormat="true" s="9">
      <c r="A104" s="21" t="s">
        <v>93</v>
      </c>
      <c r="B104" s="21"/>
      <c r="C104" s="21"/>
      <c r="D104" s="21"/>
      <c r="E104" s="21"/>
      <c r="F104" s="21"/>
      <c r="G104" s="22">
        <f ca="1">SUM(G101:G103)</f>
        <v>0</v>
      </c>
      <c r="H104" s="22">
        <f ca="1">SUM(H101:H103)</f>
        <v>0</v>
      </c>
      <c r="I104" s="22">
        <f ca="1">I103</f>
        <v>0</v>
      </c>
      <c r="J104" s="22">
        <f ca="1">SUM(J101:J103)</f>
        <v>0</v>
      </c>
      <c r="K104" s="21"/>
      <c r="L104" s="21"/>
    </row>
    <row r="105" ht="10.95" customHeight="true" customFormat="true" s="9">
      <c r="A105" s="21" t="s">
        <v>27</v>
      </c>
      <c r="B105" s="21"/>
      <c r="C105" s="21"/>
      <c r="D105" s="21"/>
      <c r="E105" s="21"/>
      <c r="F105" s="21"/>
      <c r="G105" s="22">
        <v>0</v>
      </c>
      <c r="H105" s="22">
        <v>6637.9500</v>
      </c>
      <c r="I105" s="22">
        <v>0</v>
      </c>
      <c r="J105" s="22">
        <v>0</v>
      </c>
      <c r="K105" s="21"/>
      <c r="L105" s="21"/>
    </row>
    <row r="106" ht="10.95" customHeight="true" customFormat="true" s="9">
      <c r="A106" s="10" t="s">
        <v>28</v>
      </c>
      <c r="B106" s="10"/>
      <c r="C106" s="10"/>
      <c r="D106" s="10"/>
      <c r="E106" s="10"/>
      <c r="F106" s="10"/>
      <c r="G106" s="11">
        <v>0</v>
      </c>
      <c r="H106" s="11">
        <v>7374.6600</v>
      </c>
      <c r="I106" s="11">
        <f ca="1">I103</f>
        <v>0</v>
      </c>
      <c r="J106" s="11">
        <v>0</v>
      </c>
      <c r="K106" s="10"/>
      <c r="L106" s="10"/>
    </row>
    <row r="107" ht="13.35" customHeight="true"/>
    <row r="108" ht="12.1" customHeight="true" customFormat="true" s="5">
      <c r="A108" s="8" t="s">
        <v>94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ht="10.95" customHeight="true" customFormat="true" s="9">
      <c r="A109" s="10" t="s">
        <v>16</v>
      </c>
      <c r="B109" s="10"/>
      <c r="C109" s="10"/>
      <c r="D109" s="10"/>
      <c r="E109" s="10"/>
      <c r="F109" s="10"/>
      <c r="G109" s="11">
        <v>0</v>
      </c>
      <c r="H109" s="11">
        <v>0</v>
      </c>
      <c r="I109" s="11">
        <f ca="1">(G109 - H109)</f>
        <v>0</v>
      </c>
      <c r="J109" s="11">
        <v>0</v>
      </c>
      <c r="K109" s="10"/>
      <c r="L109" s="10"/>
    </row>
    <row r="110" ht="10.95" customHeight="true" customFormat="true" s="9">
      <c r="A110" s="12">
        <v>45473</v>
      </c>
      <c r="B110" s="13" t="s">
        <v>95</v>
      </c>
      <c r="C110" s="13" t="s">
        <v>90</v>
      </c>
      <c r="D110" s="13" t="s">
        <v>19</v>
      </c>
      <c r="E110" s="13" t="s">
        <v>62</v>
      </c>
      <c r="F110" s="13" t="s">
        <v>63</v>
      </c>
      <c r="G110" s="15">
        <v>0</v>
      </c>
      <c r="H110" s="15">
        <v>8944.1000</v>
      </c>
      <c r="I110" s="15">
        <f ca="1">((I109 + G110) - H110)</f>
        <v>0</v>
      </c>
      <c r="J110" s="15">
        <v>0</v>
      </c>
      <c r="K110" s="16">
        <v>0</v>
      </c>
      <c r="L110" s="13" t="s">
        <v>34</v>
      </c>
    </row>
    <row r="111" ht="10.95" customHeight="true" customFormat="true" s="9">
      <c r="A111" s="21" t="s">
        <v>96</v>
      </c>
      <c r="B111" s="21"/>
      <c r="C111" s="21"/>
      <c r="D111" s="21"/>
      <c r="E111" s="21"/>
      <c r="F111" s="21"/>
      <c r="G111" s="22">
        <f ca="1">G110</f>
        <v>0</v>
      </c>
      <c r="H111" s="22">
        <f ca="1">H110</f>
        <v>0</v>
      </c>
      <c r="I111" s="22">
        <f ca="1">I110</f>
        <v>0</v>
      </c>
      <c r="J111" s="22">
        <f ca="1">J110</f>
        <v>0</v>
      </c>
      <c r="K111" s="21"/>
      <c r="L111" s="21"/>
    </row>
    <row r="112" ht="10.95" customHeight="true" customFormat="true" s="9">
      <c r="A112" s="21" t="s">
        <v>27</v>
      </c>
      <c r="B112" s="21"/>
      <c r="C112" s="21"/>
      <c r="D112" s="21"/>
      <c r="E112" s="21"/>
      <c r="F112" s="21"/>
      <c r="G112" s="22">
        <v>0</v>
      </c>
      <c r="H112" s="22">
        <v>8944.1000</v>
      </c>
      <c r="I112" s="22">
        <v>0</v>
      </c>
      <c r="J112" s="22">
        <v>0</v>
      </c>
      <c r="K112" s="21"/>
      <c r="L112" s="21"/>
    </row>
    <row r="113" ht="10.95" customHeight="true" customFormat="true" s="9">
      <c r="A113" s="10" t="s">
        <v>28</v>
      </c>
      <c r="B113" s="10"/>
      <c r="C113" s="10"/>
      <c r="D113" s="10"/>
      <c r="E113" s="10"/>
      <c r="F113" s="10"/>
      <c r="G113" s="11">
        <v>0</v>
      </c>
      <c r="H113" s="11">
        <v>8944.1000</v>
      </c>
      <c r="I113" s="11">
        <f ca="1">I110</f>
        <v>0</v>
      </c>
      <c r="J113" s="11">
        <v>0</v>
      </c>
      <c r="K113" s="10"/>
      <c r="L113" s="10"/>
    </row>
    <row r="114" ht="13.35" customHeight="true"/>
    <row r="115" ht="12.1" customHeight="true" customFormat="true" s="5">
      <c r="A115" s="8" t="s">
        <v>97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ht="10.95" customHeight="true" customFormat="true" s="9">
      <c r="A116" s="10" t="s">
        <v>16</v>
      </c>
      <c r="B116" s="10"/>
      <c r="C116" s="10"/>
      <c r="D116" s="10"/>
      <c r="E116" s="10"/>
      <c r="F116" s="10"/>
      <c r="G116" s="11">
        <v>0</v>
      </c>
      <c r="H116" s="11">
        <v>436283.0000</v>
      </c>
      <c r="I116" s="11">
        <f ca="1">(G116 - H116)</f>
        <v>0</v>
      </c>
      <c r="J116" s="11">
        <v>0</v>
      </c>
      <c r="K116" s="10"/>
      <c r="L116" s="10"/>
    </row>
    <row r="117" ht="10.95" customHeight="true" customFormat="true" s="9">
      <c r="A117" s="12">
        <v>45473</v>
      </c>
      <c r="B117" s="13" t="s">
        <v>98</v>
      </c>
      <c r="C117" s="13" t="s">
        <v>90</v>
      </c>
      <c r="D117" s="13" t="s">
        <v>19</v>
      </c>
      <c r="E117" s="13" t="s">
        <v>99</v>
      </c>
      <c r="F117" s="13" t="s">
        <v>100</v>
      </c>
      <c r="G117" s="15">
        <v>0</v>
      </c>
      <c r="H117" s="15">
        <v>15866.6700</v>
      </c>
      <c r="I117" s="15">
        <f ca="1">((I116 + G117) - H117)</f>
        <v>0</v>
      </c>
      <c r="J117" s="15">
        <v>0</v>
      </c>
      <c r="K117" s="16">
        <v>0</v>
      </c>
      <c r="L117" s="13" t="s">
        <v>34</v>
      </c>
    </row>
    <row r="118" ht="10.95" customHeight="true" customFormat="true" s="9">
      <c r="A118" s="17">
        <v>45473</v>
      </c>
      <c r="B118" s="18" t="s">
        <v>98</v>
      </c>
      <c r="C118" s="18" t="s">
        <v>90</v>
      </c>
      <c r="D118" s="18" t="s">
        <v>19</v>
      </c>
      <c r="E118" s="18" t="s">
        <v>48</v>
      </c>
      <c r="F118" s="18" t="s">
        <v>49</v>
      </c>
      <c r="G118" s="19">
        <v>0</v>
      </c>
      <c r="H118" s="19">
        <v>620.0000</v>
      </c>
      <c r="I118" s="19">
        <f ca="1">((I117 + G118) - H118)</f>
        <v>0</v>
      </c>
      <c r="J118" s="19">
        <v>0</v>
      </c>
      <c r="K118" s="20">
        <v>0</v>
      </c>
      <c r="L118" s="18" t="s">
        <v>34</v>
      </c>
    </row>
    <row r="119" ht="10.95" customHeight="true" customFormat="true" s="9">
      <c r="A119" s="21" t="s">
        <v>101</v>
      </c>
      <c r="B119" s="21"/>
      <c r="C119" s="21"/>
      <c r="D119" s="21"/>
      <c r="E119" s="21"/>
      <c r="F119" s="21"/>
      <c r="G119" s="22">
        <f ca="1">SUM(G117:G118)</f>
        <v>0</v>
      </c>
      <c r="H119" s="22">
        <f ca="1">SUM(H117:H118)</f>
        <v>0</v>
      </c>
      <c r="I119" s="22">
        <f ca="1">I118</f>
        <v>0</v>
      </c>
      <c r="J119" s="22">
        <f ca="1">SUM(J117:J118)</f>
        <v>0</v>
      </c>
      <c r="K119" s="21"/>
      <c r="L119" s="21"/>
    </row>
    <row r="120" ht="10.95" customHeight="true" customFormat="true" s="9">
      <c r="A120" s="21" t="s">
        <v>27</v>
      </c>
      <c r="B120" s="21"/>
      <c r="C120" s="21"/>
      <c r="D120" s="21"/>
      <c r="E120" s="21"/>
      <c r="F120" s="21"/>
      <c r="G120" s="22">
        <v>0</v>
      </c>
      <c r="H120" s="22">
        <v>16486.6700</v>
      </c>
      <c r="I120" s="22">
        <v>0</v>
      </c>
      <c r="J120" s="22">
        <v>0</v>
      </c>
      <c r="K120" s="21"/>
      <c r="L120" s="21"/>
    </row>
    <row r="121" ht="10.95" customHeight="true" customFormat="true" s="9">
      <c r="A121" s="10" t="s">
        <v>28</v>
      </c>
      <c r="B121" s="10"/>
      <c r="C121" s="10"/>
      <c r="D121" s="10"/>
      <c r="E121" s="10"/>
      <c r="F121" s="10"/>
      <c r="G121" s="11">
        <v>0</v>
      </c>
      <c r="H121" s="11">
        <v>452769.6700</v>
      </c>
      <c r="I121" s="11">
        <f ca="1">I118</f>
        <v>0</v>
      </c>
      <c r="J121" s="11">
        <v>0</v>
      </c>
      <c r="K121" s="10"/>
      <c r="L121" s="10"/>
    </row>
    <row r="122" ht="13.35" customHeight="true"/>
    <row r="123" ht="12.1" customHeight="true" customFormat="true" s="5">
      <c r="A123" s="8" t="s">
        <v>102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ht="10.95" customHeight="true" customFormat="true" s="9">
      <c r="A124" s="10" t="s">
        <v>16</v>
      </c>
      <c r="B124" s="10"/>
      <c r="C124" s="10"/>
      <c r="D124" s="10"/>
      <c r="E124" s="10"/>
      <c r="F124" s="10"/>
      <c r="G124" s="11">
        <v>0</v>
      </c>
      <c r="H124" s="11">
        <v>451771.1000</v>
      </c>
      <c r="I124" s="11">
        <f ca="1">(G124 - H124)</f>
        <v>0</v>
      </c>
      <c r="J124" s="11">
        <v>0</v>
      </c>
      <c r="K124" s="10"/>
      <c r="L124" s="10"/>
    </row>
    <row r="125" ht="10.95" customHeight="true" customFormat="true" s="9">
      <c r="A125" s="12">
        <v>45160</v>
      </c>
      <c r="B125" s="13" t="s">
        <v>103</v>
      </c>
      <c r="C125" s="13" t="s">
        <v>104</v>
      </c>
      <c r="D125" s="13" t="s">
        <v>19</v>
      </c>
      <c r="E125" s="13" t="s">
        <v>68</v>
      </c>
      <c r="F125" s="13" t="s">
        <v>69</v>
      </c>
      <c r="G125" s="15">
        <v>444000.0000</v>
      </c>
      <c r="H125" s="15">
        <v>0</v>
      </c>
      <c r="I125" s="15">
        <f ca="1">((I124 + G125) - H125)</f>
        <v>0</v>
      </c>
      <c r="J125" s="15">
        <v>0</v>
      </c>
      <c r="K125" s="16">
        <v>0</v>
      </c>
      <c r="L125" s="13" t="s">
        <v>34</v>
      </c>
    </row>
    <row r="126" ht="10.95" customHeight="true" customFormat="true" s="9">
      <c r="A126" s="17">
        <v>45382</v>
      </c>
      <c r="B126" s="18" t="s">
        <v>103</v>
      </c>
      <c r="C126" s="18" t="s">
        <v>104</v>
      </c>
      <c r="D126" s="18" t="s">
        <v>19</v>
      </c>
      <c r="E126" s="18" t="s">
        <v>105</v>
      </c>
      <c r="F126" s="18" t="s">
        <v>33</v>
      </c>
      <c r="G126" s="19">
        <v>0</v>
      </c>
      <c r="H126" s="19">
        <v>260.0000</v>
      </c>
      <c r="I126" s="19">
        <f ca="1">((I125 + G126) - H126)</f>
        <v>0</v>
      </c>
      <c r="J126" s="19">
        <v>0</v>
      </c>
      <c r="K126" s="20">
        <v>0</v>
      </c>
      <c r="L126" s="18" t="s">
        <v>34</v>
      </c>
    </row>
    <row r="127" ht="10.95" customHeight="true" customFormat="true" s="9">
      <c r="A127" s="17">
        <v>45382</v>
      </c>
      <c r="B127" s="18" t="s">
        <v>103</v>
      </c>
      <c r="C127" s="18" t="s">
        <v>104</v>
      </c>
      <c r="D127" s="18" t="s">
        <v>19</v>
      </c>
      <c r="E127" s="18" t="s">
        <v>41</v>
      </c>
      <c r="F127" s="18" t="s">
        <v>42</v>
      </c>
      <c r="G127" s="19">
        <v>0</v>
      </c>
      <c r="H127" s="19">
        <v>5922.4800</v>
      </c>
      <c r="I127" s="19">
        <f ca="1">((I126 + G127) - H127)</f>
        <v>0</v>
      </c>
      <c r="J127" s="19">
        <v>0</v>
      </c>
      <c r="K127" s="20">
        <v>0</v>
      </c>
      <c r="L127" s="18" t="s">
        <v>34</v>
      </c>
    </row>
    <row r="128" ht="10.95" customHeight="true" customFormat="true" s="9">
      <c r="A128" s="17">
        <v>45473</v>
      </c>
      <c r="B128" s="18" t="s">
        <v>103</v>
      </c>
      <c r="C128" s="18" t="s">
        <v>104</v>
      </c>
      <c r="D128" s="18" t="s">
        <v>19</v>
      </c>
      <c r="E128" s="18" t="s">
        <v>43</v>
      </c>
      <c r="F128" s="18" t="s">
        <v>44</v>
      </c>
      <c r="G128" s="19">
        <v>0</v>
      </c>
      <c r="H128" s="19">
        <v>1913.0900</v>
      </c>
      <c r="I128" s="19">
        <f ca="1">((I127 + G128) - H128)</f>
        <v>0</v>
      </c>
      <c r="J128" s="19">
        <v>0</v>
      </c>
      <c r="K128" s="20">
        <v>0</v>
      </c>
      <c r="L128" s="18" t="s">
        <v>34</v>
      </c>
    </row>
    <row r="129" ht="10.95" customHeight="true" customFormat="true" s="9">
      <c r="A129" s="17">
        <v>45473</v>
      </c>
      <c r="B129" s="18" t="s">
        <v>103</v>
      </c>
      <c r="C129" s="18" t="s">
        <v>104</v>
      </c>
      <c r="D129" s="18" t="s">
        <v>19</v>
      </c>
      <c r="E129" s="18" t="s">
        <v>99</v>
      </c>
      <c r="F129" s="18" t="s">
        <v>100</v>
      </c>
      <c r="G129" s="19">
        <v>15866.6700</v>
      </c>
      <c r="H129" s="19">
        <v>0</v>
      </c>
      <c r="I129" s="19">
        <f ca="1">((I128 + G129) - H129)</f>
        <v>0</v>
      </c>
      <c r="J129" s="19">
        <v>0</v>
      </c>
      <c r="K129" s="20">
        <v>0</v>
      </c>
      <c r="L129" s="18" t="s">
        <v>34</v>
      </c>
    </row>
    <row r="130" ht="10.95" customHeight="true" customFormat="true" s="9">
      <c r="A130" s="21" t="s">
        <v>106</v>
      </c>
      <c r="B130" s="21"/>
      <c r="C130" s="21"/>
      <c r="D130" s="21"/>
      <c r="E130" s="21"/>
      <c r="F130" s="21"/>
      <c r="G130" s="22">
        <f ca="1">SUM(G125:G129)</f>
        <v>0</v>
      </c>
      <c r="H130" s="22">
        <f ca="1">SUM(H125:H129)</f>
        <v>0</v>
      </c>
      <c r="I130" s="22">
        <f ca="1">I129</f>
        <v>0</v>
      </c>
      <c r="J130" s="22">
        <f ca="1">SUM(J125:J129)</f>
        <v>0</v>
      </c>
      <c r="K130" s="21"/>
      <c r="L130" s="21"/>
    </row>
    <row r="131" ht="10.95" customHeight="true" customFormat="true" s="9">
      <c r="A131" s="21" t="s">
        <v>27</v>
      </c>
      <c r="B131" s="21"/>
      <c r="C131" s="21"/>
      <c r="D131" s="21"/>
      <c r="E131" s="21"/>
      <c r="F131" s="21"/>
      <c r="G131" s="22">
        <v>451771.1000</v>
      </c>
      <c r="H131" s="22">
        <v>0</v>
      </c>
      <c r="I131" s="22">
        <v>0</v>
      </c>
      <c r="J131" s="22">
        <v>0</v>
      </c>
      <c r="K131" s="21"/>
      <c r="L131" s="21"/>
    </row>
    <row r="132" ht="10.95" customHeight="true" customFormat="true" s="9">
      <c r="A132" s="10" t="s">
        <v>28</v>
      </c>
      <c r="B132" s="10"/>
      <c r="C132" s="10"/>
      <c r="D132" s="10"/>
      <c r="E132" s="10"/>
      <c r="F132" s="10"/>
      <c r="G132" s="11">
        <v>0</v>
      </c>
      <c r="H132" s="11">
        <v>0</v>
      </c>
      <c r="I132" s="11">
        <f ca="1">I129</f>
        <v>0</v>
      </c>
      <c r="J132" s="11">
        <v>0</v>
      </c>
      <c r="K132" s="10"/>
      <c r="L132" s="10"/>
    </row>
    <row r="133" ht="13.35" customHeight="true"/>
    <row r="134" ht="12.1" customHeight="true" customFormat="true" s="5">
      <c r="A134" s="8" t="s">
        <v>107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ht="10.95" customHeight="true" customFormat="true" s="9">
      <c r="A135" s="10" t="s">
        <v>16</v>
      </c>
      <c r="B135" s="10"/>
      <c r="C135" s="10"/>
      <c r="D135" s="10"/>
      <c r="E135" s="10"/>
      <c r="F135" s="10"/>
      <c r="G135" s="11">
        <v>0</v>
      </c>
      <c r="H135" s="11">
        <v>12.0000</v>
      </c>
      <c r="I135" s="11">
        <f ca="1">(G135 - H135)</f>
        <v>0</v>
      </c>
      <c r="J135" s="11">
        <v>0</v>
      </c>
      <c r="K135" s="10"/>
      <c r="L135" s="10"/>
    </row>
    <row r="136" ht="10.95" customHeight="true" customFormat="true" s="9">
      <c r="A136" s="13"/>
      <c r="B136" s="13" t="s">
        <v>108</v>
      </c>
      <c r="C136" s="13" t="s">
        <v>109</v>
      </c>
      <c r="D136" s="13"/>
      <c r="E136" s="13" t="s">
        <v>76</v>
      </c>
      <c r="F136" s="13"/>
      <c r="G136" s="15">
        <v>0</v>
      </c>
      <c r="H136" s="15">
        <v>0</v>
      </c>
      <c r="I136" s="15">
        <f ca="1">((I135 + G136) - H136)</f>
        <v>0</v>
      </c>
      <c r="J136" s="15">
        <v>0</v>
      </c>
      <c r="K136" s="16">
        <v>0</v>
      </c>
      <c r="L136" s="13"/>
    </row>
    <row r="137" ht="10.95" customHeight="true" customFormat="true" s="9">
      <c r="A137" s="21" t="s">
        <v>110</v>
      </c>
      <c r="B137" s="21"/>
      <c r="C137" s="21"/>
      <c r="D137" s="21"/>
      <c r="E137" s="21"/>
      <c r="F137" s="21"/>
      <c r="G137" s="22">
        <f ca="1">G136</f>
        <v>0</v>
      </c>
      <c r="H137" s="22">
        <f ca="1">H136</f>
        <v>0</v>
      </c>
      <c r="I137" s="22">
        <f ca="1">I136</f>
        <v>0</v>
      </c>
      <c r="J137" s="22">
        <f ca="1">J136</f>
        <v>0</v>
      </c>
      <c r="K137" s="21"/>
      <c r="L137" s="21"/>
    </row>
    <row r="138" ht="10.95" customHeight="true" customFormat="true" s="9">
      <c r="A138" s="21" t="s">
        <v>27</v>
      </c>
      <c r="B138" s="21"/>
      <c r="C138" s="21"/>
      <c r="D138" s="21"/>
      <c r="E138" s="21"/>
      <c r="F138" s="21"/>
      <c r="G138" s="22">
        <v>0</v>
      </c>
      <c r="H138" s="22">
        <v>0</v>
      </c>
      <c r="I138" s="22">
        <v>0</v>
      </c>
      <c r="J138" s="22">
        <v>0</v>
      </c>
      <c r="K138" s="21"/>
      <c r="L138" s="21"/>
    </row>
    <row r="139" ht="10.95" customHeight="true" customFormat="true" s="9">
      <c r="A139" s="10" t="s">
        <v>28</v>
      </c>
      <c r="B139" s="10"/>
      <c r="C139" s="10"/>
      <c r="D139" s="10"/>
      <c r="E139" s="10"/>
      <c r="F139" s="10"/>
      <c r="G139" s="11">
        <v>0</v>
      </c>
      <c r="H139" s="11">
        <v>12.0000</v>
      </c>
      <c r="I139" s="11">
        <f ca="1">I136</f>
        <v>0</v>
      </c>
      <c r="J139" s="11">
        <v>0</v>
      </c>
      <c r="K139" s="10"/>
      <c r="L139" s="10"/>
    </row>
    <row r="140" ht="13.35" customHeight="true"/>
    <row r="141" ht="10.95" customHeight="true" customFormat="true" s="9">
      <c r="A141" s="24" t="s">
        <v>111</v>
      </c>
      <c r="B141" s="24"/>
      <c r="C141" s="24"/>
      <c r="D141" s="24"/>
      <c r="E141" s="24"/>
      <c r="F141" s="24"/>
      <c r="G141" s="25">
        <f ca="1">SUM(G12,G20,G28,G35,G42,G49,G56,G67,G74,G81,G88,G95,G104,G111,G119,G130,G137)</f>
        <v>0</v>
      </c>
      <c r="H141" s="25">
        <f ca="1">SUM(H12,H20,H28,H35,H42,H49,H56,H67,H74,H81,H88,H95,H104,H111,H119,H130,H137)</f>
        <v>0</v>
      </c>
      <c r="I141" s="25">
        <f ca="1">(G141 - H141)</f>
        <v>0</v>
      </c>
      <c r="J141" s="25">
        <f ca="1">SUM(J12,J20,J28,J35,J42,J49,J56,J67,J74,J81,J88,J95,J104,J111,J119,J130,J137)</f>
        <v>0</v>
      </c>
      <c r="K141" s="24"/>
      <c r="L141" s="24"/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