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F:\AY\Local\Drawings\Compound Wall\"/>
    </mc:Choice>
  </mc:AlternateContent>
  <xr:revisionPtr revIDLastSave="0" documentId="13_ncr:1_{06630E71-8606-4E77-ACBC-9FE28204C5C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et" sheetId="1" r:id="rId1"/>
    <sheet name="Abs(2)" sheetId="4" r:id="rId2"/>
    <sheet name="Det (2)" sheetId="2" r:id="rId3"/>
    <sheet name="Reinf (2)" sheetId="3" r:id="rId4"/>
  </sheets>
  <definedNames>
    <definedName name="solver_adj" localSheetId="2" hidden="1">'Det (2)'!$M$6,'Det (2)'!$P$6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'Det (2)'!$M$6</definedName>
    <definedName name="solver_lhs2" localSheetId="2" hidden="1">'Det (2)'!$O$11</definedName>
    <definedName name="solver_lhs3" localSheetId="2" hidden="1">'Det (2)'!$P$6</definedName>
    <definedName name="solver_lhs4" localSheetId="2" hidden="1">'Det (2)'!$P$6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'Det (2)'!$O$11</definedName>
    <definedName name="solver_pre" localSheetId="2" hidden="1">0.000001</definedName>
    <definedName name="solver_rbv" localSheetId="2" hidden="1">2</definedName>
    <definedName name="solver_rel1" localSheetId="2" hidden="1">4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hs1" localSheetId="2" hidden="1">integer</definedName>
    <definedName name="solver_rhs2" localSheetId="2" hidden="1">0</definedName>
    <definedName name="solver_rhs3" localSheetId="2" hidden="1">3</definedName>
    <definedName name="solver_rhs4" localSheetId="2" hidden="1">2.5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3" l="1"/>
  <c r="T21" i="3"/>
  <c r="T18" i="3"/>
  <c r="T17" i="3"/>
  <c r="T14" i="3"/>
  <c r="T11" i="3"/>
  <c r="T10" i="3"/>
  <c r="Q22" i="3"/>
  <c r="P22" i="3"/>
  <c r="S21" i="3"/>
  <c r="Q21" i="3"/>
  <c r="P21" i="3"/>
  <c r="Q18" i="3"/>
  <c r="R18" i="3" s="1"/>
  <c r="Q17" i="3"/>
  <c r="R17" i="3" s="1"/>
  <c r="P18" i="3"/>
  <c r="P17" i="3"/>
  <c r="S11" i="3"/>
  <c r="S10" i="3"/>
  <c r="R11" i="3"/>
  <c r="R10" i="3"/>
  <c r="O18" i="3"/>
  <c r="O17" i="3"/>
  <c r="O14" i="3"/>
  <c r="P14" i="3"/>
  <c r="Q11" i="3"/>
  <c r="Q10" i="3"/>
  <c r="P11" i="3"/>
  <c r="P10" i="3"/>
  <c r="S14" i="3"/>
  <c r="O11" i="3"/>
  <c r="O10" i="3"/>
  <c r="S22" i="3" l="1"/>
  <c r="S18" i="3"/>
  <c r="S17" i="3"/>
  <c r="E18" i="3"/>
  <c r="E20" i="3"/>
  <c r="O29" i="4" l="1"/>
  <c r="E29" i="2" l="1"/>
  <c r="D29" i="2"/>
  <c r="F49" i="2"/>
  <c r="F45" i="2"/>
  <c r="E41" i="2"/>
  <c r="E22" i="2"/>
  <c r="D22" i="2"/>
  <c r="D7" i="3" l="1"/>
  <c r="D8" i="3"/>
  <c r="U3" i="3"/>
  <c r="S6" i="3"/>
  <c r="S4" i="3"/>
  <c r="E13" i="3"/>
  <c r="E8" i="3"/>
  <c r="E7" i="3"/>
  <c r="Q5" i="3"/>
  <c r="Q6" i="3"/>
  <c r="Q4" i="3"/>
  <c r="Q3" i="3"/>
  <c r="F31" i="4"/>
  <c r="H12" i="4"/>
  <c r="H13" i="4"/>
  <c r="H15" i="4"/>
  <c r="H17" i="4"/>
  <c r="H19" i="4"/>
  <c r="H20" i="4"/>
  <c r="H22" i="4"/>
  <c r="H24" i="4"/>
  <c r="H26" i="4"/>
  <c r="H10" i="4"/>
  <c r="G12" i="4"/>
  <c r="G13" i="4"/>
  <c r="G15" i="4"/>
  <c r="G17" i="4"/>
  <c r="G19" i="4"/>
  <c r="G20" i="4"/>
  <c r="G22" i="4"/>
  <c r="G24" i="4"/>
  <c r="G26" i="4"/>
  <c r="G10" i="4"/>
  <c r="K5" i="4"/>
  <c r="L5" i="4"/>
  <c r="K7" i="4"/>
  <c r="L7" i="4"/>
  <c r="K8" i="4"/>
  <c r="L8" i="4"/>
  <c r="K10" i="4"/>
  <c r="L10" i="4"/>
  <c r="K12" i="4"/>
  <c r="L12" i="4"/>
  <c r="K13" i="4"/>
  <c r="L13" i="4"/>
  <c r="K15" i="4"/>
  <c r="L15" i="4"/>
  <c r="K17" i="4"/>
  <c r="L17" i="4"/>
  <c r="K19" i="4"/>
  <c r="L19" i="4"/>
  <c r="K20" i="4"/>
  <c r="L20" i="4"/>
  <c r="K22" i="4"/>
  <c r="L22" i="4"/>
  <c r="K24" i="4"/>
  <c r="L24" i="4"/>
  <c r="K26" i="4"/>
  <c r="L26" i="4"/>
  <c r="N8" i="2"/>
  <c r="E16" i="4"/>
  <c r="D16" i="4"/>
  <c r="D54" i="2"/>
  <c r="C6" i="4" l="1"/>
  <c r="B6" i="4"/>
  <c r="D27" i="4"/>
  <c r="D25" i="4"/>
  <c r="D23" i="4"/>
  <c r="D21" i="4"/>
  <c r="D18" i="4"/>
  <c r="B16" i="4"/>
  <c r="A18" i="4"/>
  <c r="A16" i="4"/>
  <c r="D14" i="4"/>
  <c r="D11" i="4"/>
  <c r="D9" i="4"/>
  <c r="D4" i="4"/>
  <c r="F30" i="4"/>
  <c r="A8" i="4"/>
  <c r="A13" i="4" s="1"/>
  <c r="A4" i="4"/>
  <c r="F6" i="4" l="1"/>
  <c r="A20" i="4"/>
  <c r="A14" i="4"/>
  <c r="A9" i="4"/>
  <c r="A11" i="4" s="1"/>
  <c r="G6" i="4" l="1"/>
  <c r="K6" i="4" s="1"/>
  <c r="H6" i="4"/>
  <c r="L6" i="4" s="1"/>
  <c r="A26" i="4"/>
  <c r="A27" i="4" s="1"/>
  <c r="A21" i="4"/>
  <c r="A23" i="4" s="1"/>
  <c r="A25" i="4" s="1"/>
  <c r="F20" i="3" l="1"/>
  <c r="F13" i="3"/>
  <c r="F8" i="3"/>
  <c r="F7" i="3"/>
  <c r="I20" i="3"/>
  <c r="I19" i="3"/>
  <c r="G19" i="3"/>
  <c r="G20" i="3" s="1"/>
  <c r="I18" i="3"/>
  <c r="A16" i="3"/>
  <c r="A17" i="3" s="1"/>
  <c r="I13" i="3"/>
  <c r="I12" i="3"/>
  <c r="A11" i="3"/>
  <c r="I8" i="3"/>
  <c r="I7" i="3"/>
  <c r="A5" i="3"/>
  <c r="A26" i="1" l="1"/>
  <c r="A27" i="2"/>
  <c r="F13" i="2"/>
  <c r="F31" i="2" s="1"/>
  <c r="E12" i="3" s="1"/>
  <c r="D13" i="3" s="1"/>
  <c r="C23" i="2"/>
  <c r="C30" i="2"/>
  <c r="C41" i="2"/>
  <c r="C45" i="2"/>
  <c r="I29" i="2"/>
  <c r="I28" i="2"/>
  <c r="G5" i="2"/>
  <c r="C4" i="4" s="1"/>
  <c r="G8" i="2"/>
  <c r="E24" i="2"/>
  <c r="E23" i="2"/>
  <c r="E13" i="2"/>
  <c r="E40" i="2"/>
  <c r="E12" i="2" s="1"/>
  <c r="D40" i="2"/>
  <c r="D12" i="2" s="1"/>
  <c r="A10" i="2"/>
  <c r="A20" i="2" s="1"/>
  <c r="A4" i="2"/>
  <c r="F4" i="4" l="1"/>
  <c r="F12" i="3"/>
  <c r="F12" i="2"/>
  <c r="A38" i="2"/>
  <c r="A34" i="2"/>
  <c r="A11" i="2"/>
  <c r="A16" i="2" s="1"/>
  <c r="A9" i="1"/>
  <c r="A19" i="1" s="1"/>
  <c r="A3" i="1"/>
  <c r="H4" i="4" l="1"/>
  <c r="L4" i="4" s="1"/>
  <c r="G4" i="4"/>
  <c r="K4" i="4" s="1"/>
  <c r="A39" i="2"/>
  <c r="A44" i="2" s="1"/>
  <c r="A48" i="2" s="1"/>
  <c r="A52" i="2"/>
  <c r="A53" i="2" s="1"/>
  <c r="A37" i="1"/>
  <c r="A33" i="1"/>
  <c r="A10" i="1"/>
  <c r="A15" i="1" s="1"/>
  <c r="A51" i="1" l="1"/>
  <c r="A52" i="1" s="1"/>
  <c r="A38" i="1"/>
  <c r="A43" i="1" s="1"/>
  <c r="A47" i="1" s="1"/>
  <c r="O8" i="2" l="1"/>
  <c r="O6" i="2"/>
  <c r="M7" i="2" s="1"/>
  <c r="D24" i="2" s="1"/>
  <c r="C12" i="2"/>
  <c r="G12" i="2" s="1"/>
  <c r="C28" i="2" l="1"/>
  <c r="G28" i="2" s="1"/>
  <c r="C31" i="2"/>
  <c r="G31" i="2" s="1"/>
  <c r="C29" i="2"/>
  <c r="G29" i="2" s="1"/>
  <c r="C54" i="2"/>
  <c r="G54" i="2" s="1"/>
  <c r="G55" i="2" s="1"/>
  <c r="C27" i="4" s="1"/>
  <c r="F27" i="4" s="1"/>
  <c r="G24" i="2"/>
  <c r="C40" i="2"/>
  <c r="G40" i="2" s="1"/>
  <c r="C22" i="2"/>
  <c r="G22" i="2" s="1"/>
  <c r="O7" i="2"/>
  <c r="D49" i="2" l="1"/>
  <c r="D41" i="2" s="1"/>
  <c r="G41" i="2" s="1"/>
  <c r="G42" i="2" s="1"/>
  <c r="C21" i="4" s="1"/>
  <c r="G7" i="3"/>
  <c r="G12" i="3" s="1"/>
  <c r="G27" i="4"/>
  <c r="K27" i="4" s="1"/>
  <c r="M18" i="3"/>
  <c r="D20" i="3"/>
  <c r="F18" i="3"/>
  <c r="E19" i="3"/>
  <c r="M19" i="3" s="1"/>
  <c r="H7" i="3" l="1"/>
  <c r="J7" i="3" s="1"/>
  <c r="M7" i="3"/>
  <c r="G8" i="3"/>
  <c r="H8" i="3" s="1"/>
  <c r="J8" i="3" s="1"/>
  <c r="G49" i="2"/>
  <c r="G50" i="2" s="1"/>
  <c r="C25" i="4" s="1"/>
  <c r="F25" i="4" s="1"/>
  <c r="G25" i="4" s="1"/>
  <c r="H25" i="4" s="1"/>
  <c r="L25" i="4" s="1"/>
  <c r="D23" i="2"/>
  <c r="G23" i="2" s="1"/>
  <c r="G25" i="2" s="1"/>
  <c r="C14" i="4" s="1"/>
  <c r="F14" i="4" s="1"/>
  <c r="G14" i="4" s="1"/>
  <c r="D30" i="2"/>
  <c r="G30" i="2" s="1"/>
  <c r="G32" i="2" s="1"/>
  <c r="C16" i="4" s="1"/>
  <c r="F16" i="4" s="1"/>
  <c r="G16" i="4" s="1"/>
  <c r="K16" i="4" s="1"/>
  <c r="D45" i="2"/>
  <c r="G45" i="2" s="1"/>
  <c r="G46" i="2" s="1"/>
  <c r="C23" i="4" s="1"/>
  <c r="F23" i="4" s="1"/>
  <c r="G23" i="4" s="1"/>
  <c r="K23" i="4" s="1"/>
  <c r="D13" i="2"/>
  <c r="G13" i="2" s="1"/>
  <c r="G14" i="2" s="1"/>
  <c r="G17" i="2" s="1"/>
  <c r="G18" i="2" s="1"/>
  <c r="C11" i="4" s="1"/>
  <c r="H27" i="4"/>
  <c r="L27" i="4" s="1"/>
  <c r="H18" i="3"/>
  <c r="J18" i="3" s="1"/>
  <c r="F19" i="3"/>
  <c r="H19" i="3" s="1"/>
  <c r="J19" i="3" s="1"/>
  <c r="H20" i="3"/>
  <c r="J20" i="3" s="1"/>
  <c r="M20" i="3"/>
  <c r="M21" i="3" s="1"/>
  <c r="M22" i="3" s="1"/>
  <c r="G13" i="3"/>
  <c r="M12" i="3"/>
  <c r="H12" i="3"/>
  <c r="J12" i="3" s="1"/>
  <c r="F21" i="4"/>
  <c r="G21" i="4" s="1"/>
  <c r="K21" i="4" s="1"/>
  <c r="J9" i="3" l="1"/>
  <c r="M8" i="3"/>
  <c r="M9" i="3" s="1"/>
  <c r="C9" i="4"/>
  <c r="F9" i="4" s="1"/>
  <c r="G9" i="4" s="1"/>
  <c r="K14" i="4"/>
  <c r="H14" i="4"/>
  <c r="L14" i="4" s="1"/>
  <c r="H21" i="4"/>
  <c r="L21" i="4" s="1"/>
  <c r="H13" i="3"/>
  <c r="J13" i="3" s="1"/>
  <c r="J14" i="3" s="1"/>
  <c r="J15" i="3" s="1"/>
  <c r="M13" i="3"/>
  <c r="M14" i="3" s="1"/>
  <c r="M15" i="3" s="1"/>
  <c r="K25" i="4"/>
  <c r="H16" i="4"/>
  <c r="L16" i="4" s="1"/>
  <c r="H23" i="4"/>
  <c r="L23" i="4" s="1"/>
  <c r="J21" i="3"/>
  <c r="J22" i="3" s="1"/>
  <c r="F11" i="4"/>
  <c r="M23" i="3" l="1"/>
  <c r="M24" i="3" s="1"/>
  <c r="M25" i="3" s="1"/>
  <c r="J23" i="3"/>
  <c r="J24" i="3" s="1"/>
  <c r="J25" i="3" s="1"/>
  <c r="G35" i="2" s="1"/>
  <c r="G36" i="2" s="1"/>
  <c r="C18" i="4" s="1"/>
  <c r="K9" i="4"/>
  <c r="H9" i="4"/>
  <c r="G11" i="4"/>
  <c r="K11" i="4" s="1"/>
  <c r="N25" i="3" l="1"/>
  <c r="F18" i="4"/>
  <c r="F28" i="4" s="1"/>
  <c r="O30" i="4" s="1"/>
  <c r="O11" i="2" s="1"/>
  <c r="H11" i="4"/>
  <c r="L11" i="4" s="1"/>
  <c r="L9" i="4"/>
  <c r="G18" i="4" l="1"/>
  <c r="G28" i="4" s="1"/>
  <c r="F32" i="4"/>
  <c r="O28" i="4" l="1"/>
  <c r="O26" i="4" s="1"/>
  <c r="M30" i="4"/>
  <c r="H18" i="4"/>
  <c r="L18" i="4" s="1"/>
  <c r="K18" i="4"/>
  <c r="H28" i="4" l="1"/>
  <c r="M31" i="4" s="1"/>
</calcChain>
</file>

<file path=xl/sharedStrings.xml><?xml version="1.0" encoding="utf-8"?>
<sst xmlns="http://schemas.openxmlformats.org/spreadsheetml/2006/main" count="283" uniqueCount="137">
  <si>
    <t>General</t>
  </si>
  <si>
    <r>
      <t xml:space="preserve">Preparation and installation of </t>
    </r>
    <r>
      <rPr>
        <b/>
        <sz val="10"/>
        <rFont val="Arial"/>
        <family val="2"/>
      </rPr>
      <t>project information board</t>
    </r>
    <r>
      <rPr>
        <sz val="10"/>
        <rFont val="Arial"/>
        <family val="2"/>
      </rPr>
      <t xml:space="preserve"> showing all details of the project on a </t>
    </r>
    <r>
      <rPr>
        <b/>
        <sz val="10"/>
        <rFont val="Arial"/>
        <family val="2"/>
      </rPr>
      <t>5'*6' steel plate board</t>
    </r>
    <r>
      <rPr>
        <sz val="10"/>
        <rFont val="Arial"/>
        <family val="2"/>
      </rPr>
      <t xml:space="preserve"> with steel stand post. (Sample attached in special provision)</t>
    </r>
  </si>
  <si>
    <t>Total Information board</t>
  </si>
  <si>
    <t>Nos</t>
  </si>
  <si>
    <t>Lab test</t>
  </si>
  <si>
    <t xml:space="preserve">Total </t>
  </si>
  <si>
    <t>Job</t>
  </si>
  <si>
    <t>EARTHWORK</t>
  </si>
  <si>
    <t>Excavation in roadway,drain and foundation for gabion and dry wall for ordinary soil</t>
  </si>
  <si>
    <t>Wall Foundation</t>
  </si>
  <si>
    <t>Total Earth work</t>
  </si>
  <si>
    <t>Cum</t>
  </si>
  <si>
    <t>Filling with ordinary soils in 15cm layers &amp; compaction without sprinkling water</t>
  </si>
  <si>
    <t>2/3 rd of E/W</t>
  </si>
  <si>
    <t>Total Earth Filling</t>
  </si>
  <si>
    <t>CONCRETE WORK</t>
  </si>
  <si>
    <t>M15 ( 1:2:4 mix) PCC work in foundation ( Including form works)</t>
  </si>
  <si>
    <t>Tie beam</t>
  </si>
  <si>
    <t>Column</t>
  </si>
  <si>
    <t>Total P.C.C. work (1:2:4)</t>
  </si>
  <si>
    <t xml:space="preserve">Reinforcement for RCC work. It includes procuring steels, its bending,placing, binding and fixing in position as shown on the drawings and as directed by the engineer. </t>
  </si>
  <si>
    <t>As per attached sheet</t>
  </si>
  <si>
    <t>Total Reinforcement</t>
  </si>
  <si>
    <t>Kg</t>
  </si>
  <si>
    <t>MASONRY WORK</t>
  </si>
  <si>
    <t xml:space="preserve">Filling by stone in foundation (Dry stone Soling)                                   </t>
  </si>
  <si>
    <t>Column Foundation</t>
  </si>
  <si>
    <t>Total Stone Soling</t>
  </si>
  <si>
    <t>Wall</t>
  </si>
  <si>
    <t xml:space="preserve">Total Brick work 1:6 </t>
  </si>
  <si>
    <t xml:space="preserve">Total Brick work 1:4 </t>
  </si>
  <si>
    <t>Metal Work</t>
  </si>
  <si>
    <t>Supplying and Fixing of M.S. Angle over compound wall</t>
  </si>
  <si>
    <t>size (50x50x3)mm</t>
  </si>
  <si>
    <t>S.N</t>
  </si>
  <si>
    <t>Description of works</t>
  </si>
  <si>
    <t>No</t>
  </si>
  <si>
    <t>Length</t>
  </si>
  <si>
    <t>Breadth</t>
  </si>
  <si>
    <t>Height</t>
  </si>
  <si>
    <t>Quantity</t>
  </si>
  <si>
    <t>Unit</t>
  </si>
  <si>
    <t>Remarks</t>
  </si>
  <si>
    <t>Column Foundation base (Rectangular)</t>
  </si>
  <si>
    <t>Slope part (Trapezoidal)</t>
  </si>
  <si>
    <t>PCC for Footing</t>
  </si>
  <si>
    <t>PCC for wall</t>
  </si>
  <si>
    <t>Coping</t>
  </si>
  <si>
    <t>1st class Brick masonary works (1:6) below Tie beam</t>
  </si>
  <si>
    <t xml:space="preserve">1st class Brick masonary works (1:4) above Tie beam                </t>
  </si>
  <si>
    <t>M20 ( 1:1.5:3 mix) RCC work in foundation ( Including form works)</t>
  </si>
  <si>
    <t>Total R.C.C. work (1:1.5:3)</t>
  </si>
  <si>
    <t xml:space="preserve"> </t>
  </si>
  <si>
    <t>Slope part (Trapezoidal Top)</t>
  </si>
  <si>
    <t xml:space="preserve">REINFORCEMENT DETAILS </t>
  </si>
  <si>
    <t>Sn</t>
  </si>
  <si>
    <t>Description</t>
  </si>
  <si>
    <t>Dia (mm)</t>
  </si>
  <si>
    <t>Lot</t>
  </si>
  <si>
    <t>Total Length</t>
  </si>
  <si>
    <t>Weight/m</t>
  </si>
  <si>
    <t>Tot. weight</t>
  </si>
  <si>
    <t>(m)</t>
  </si>
  <si>
    <t>(kg/m)</t>
  </si>
  <si>
    <t>(kg)</t>
  </si>
  <si>
    <t>FOUNDATION</t>
  </si>
  <si>
    <t>Footing</t>
  </si>
  <si>
    <t>F1</t>
  </si>
  <si>
    <t>Along X-direction</t>
  </si>
  <si>
    <t>Along Y-direction</t>
  </si>
  <si>
    <t>Sub. Total 1.1</t>
  </si>
  <si>
    <t>Compound</t>
  </si>
  <si>
    <t>Vertical Bar (C1)</t>
  </si>
  <si>
    <t>Stirrups</t>
  </si>
  <si>
    <t>Sub. Total - 2.1</t>
  </si>
  <si>
    <t>Sub-total Column</t>
  </si>
  <si>
    <t>TIE BEAM</t>
  </si>
  <si>
    <t>Beam</t>
  </si>
  <si>
    <t>Top Bar</t>
  </si>
  <si>
    <t>Bottom Bar</t>
  </si>
  <si>
    <t>Sub. Total - 3.1</t>
  </si>
  <si>
    <t>Sub. Tie Beam</t>
  </si>
  <si>
    <t>TOTAL</t>
  </si>
  <si>
    <t>5 % for Lapping of Reinforcement</t>
  </si>
  <si>
    <t>Grand Total including lapping and chair</t>
  </si>
  <si>
    <t>Cutting
Length</t>
  </si>
  <si>
    <t>Abstract of Cost</t>
  </si>
  <si>
    <t>F/Y 076/077</t>
  </si>
  <si>
    <t>Unit Rate</t>
  </si>
  <si>
    <t xml:space="preserve">Amount </t>
  </si>
  <si>
    <t xml:space="preserve">1st class Brick masonary works (1:6)  </t>
  </si>
  <si>
    <t xml:space="preserve">1st class Brick masonary works (1:4)                             </t>
  </si>
  <si>
    <t>Total Including Contribution Rs.</t>
  </si>
  <si>
    <t>Program Budjet Rs.</t>
  </si>
  <si>
    <t>Contingency (3%) rs.</t>
  </si>
  <si>
    <t>Net Payable Amount Rs.</t>
  </si>
  <si>
    <t>Contribution Rs.</t>
  </si>
  <si>
    <t>wt.=2.3kg/m</t>
  </si>
  <si>
    <t>Open=1, closed=0</t>
  </si>
  <si>
    <t>Compound wall no.</t>
  </si>
  <si>
    <t>Nc</t>
  </si>
  <si>
    <t>Lc</t>
  </si>
  <si>
    <t>Nw</t>
  </si>
  <si>
    <t>Lw</t>
  </si>
  <si>
    <t>Nj</t>
  </si>
  <si>
    <t>Lj</t>
  </si>
  <si>
    <t>Net Payable</t>
  </si>
  <si>
    <t>Contribution</t>
  </si>
  <si>
    <t>% Net Payable</t>
  </si>
  <si>
    <t>% Contribution</t>
  </si>
  <si>
    <t>R.O.R</t>
  </si>
  <si>
    <t>Component</t>
  </si>
  <si>
    <t>Clear cover
(mm)</t>
  </si>
  <si>
    <t>Clear cover
(m)</t>
  </si>
  <si>
    <t>Column Top</t>
  </si>
  <si>
    <t>Stirrup Spacing (mm)</t>
  </si>
  <si>
    <t>Stirrup Spacing (m)</t>
  </si>
  <si>
    <t>-</t>
  </si>
  <si>
    <t>Rebar spacing (mm)</t>
  </si>
  <si>
    <t>Rebar spacing (m)</t>
  </si>
  <si>
    <t>PCC/Soling</t>
  </si>
  <si>
    <t>1_Brick_ht</t>
  </si>
  <si>
    <t>Layer No.</t>
  </si>
  <si>
    <t>Above Tie beam</t>
  </si>
  <si>
    <t>Below Tie beam</t>
  </si>
  <si>
    <t>Trapezoid</t>
  </si>
  <si>
    <t>Projection (m)</t>
  </si>
  <si>
    <t>To be deducted (only number)</t>
  </si>
  <si>
    <t>To be deducted (Formula + number)</t>
  </si>
  <si>
    <t>straight</t>
  </si>
  <si>
    <t>TL</t>
  </si>
  <si>
    <t>Straight</t>
  </si>
  <si>
    <t>Bent 1</t>
  </si>
  <si>
    <t>Bent 2</t>
  </si>
  <si>
    <t>Hook</t>
  </si>
  <si>
    <t>Bar Bending Schedule (BBS)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</si>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</sst>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.000_);_(* \(#,##0.000\);_(* &quot;-&quot;??_);_(@_)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indexed="8"/>
      <name val="Calibri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</cellStyleXfs>
  <cellXfs count="2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3" fontId="3" fillId="0" borderId="1" xfId="1" applyFont="1" applyBorder="1" applyAlignmen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2" applyBorder="1" applyAlignment="1">
      <alignment horizontal="justify" vertical="justify" wrapText="1"/>
    </xf>
    <xf numFmtId="0" fontId="4" fillId="0" borderId="1" xfId="0" applyFont="1" applyBorder="1" applyAlignment="1">
      <alignment horizontal="right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2" applyFont="1" applyBorder="1" applyAlignment="1">
      <alignment horizontal="center" wrapText="1"/>
    </xf>
    <xf numFmtId="0" fontId="3" fillId="0" borderId="1" xfId="2" applyBorder="1" applyAlignment="1">
      <alignment horizontal="right" vertical="justify" wrapText="1"/>
    </xf>
    <xf numFmtId="2" fontId="4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1" fillId="2" borderId="1" xfId="2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justify" wrapText="1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3" fontId="1" fillId="2" borderId="1" xfId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3" fillId="3" borderId="1" xfId="2" applyFill="1" applyBorder="1" applyAlignment="1">
      <alignment horizontal="justify" vertical="justify" wrapText="1"/>
    </xf>
    <xf numFmtId="0" fontId="1" fillId="3" borderId="1" xfId="2" applyFont="1" applyFill="1" applyBorder="1" applyAlignment="1">
      <alignment horizontal="justify" vertical="justify" wrapText="1"/>
    </xf>
    <xf numFmtId="164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2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/>
    <xf numFmtId="164" fontId="0" fillId="0" borderId="0" xfId="0" applyNumberFormat="1"/>
    <xf numFmtId="2" fontId="3" fillId="0" borderId="0" xfId="3" applyNumberFormat="1" applyAlignment="1">
      <alignment horizontal="center"/>
    </xf>
    <xf numFmtId="1" fontId="3" fillId="0" borderId="0" xfId="4" applyNumberFormat="1" applyFont="1" applyAlignment="1">
      <alignment horizontal="center"/>
    </xf>
    <xf numFmtId="43" fontId="0" fillId="0" borderId="0" xfId="4" applyFont="1" applyAlignment="1">
      <alignment horizontal="center"/>
    </xf>
    <xf numFmtId="43" fontId="1" fillId="5" borderId="1" xfId="4" applyFont="1" applyFill="1" applyBorder="1" applyAlignment="1">
      <alignment horizontal="center" vertical="center" wrapText="1"/>
    </xf>
    <xf numFmtId="2" fontId="1" fillId="5" borderId="1" xfId="3" applyNumberFormat="1" applyFont="1" applyFill="1" applyBorder="1" applyAlignment="1">
      <alignment horizontal="center" vertical="center" wrapText="1"/>
    </xf>
    <xf numFmtId="2" fontId="1" fillId="5" borderId="1" xfId="4" applyNumberFormat="1" applyFont="1" applyFill="1" applyBorder="1" applyAlignment="1">
      <alignment horizontal="center" vertical="center"/>
    </xf>
    <xf numFmtId="43" fontId="1" fillId="5" borderId="4" xfId="4" applyFont="1" applyFill="1" applyBorder="1" applyAlignment="1">
      <alignment horizontal="center" vertical="center"/>
    </xf>
    <xf numFmtId="2" fontId="1" fillId="5" borderId="4" xfId="3" applyNumberFormat="1" applyFont="1" applyFill="1" applyBorder="1" applyAlignment="1">
      <alignment horizontal="center" vertical="center"/>
    </xf>
    <xf numFmtId="0" fontId="1" fillId="0" borderId="1" xfId="3" applyFont="1" applyBorder="1" applyAlignment="1">
      <alignment horizontal="center"/>
    </xf>
    <xf numFmtId="0" fontId="1" fillId="0" borderId="1" xfId="3" applyFont="1" applyBorder="1" applyAlignment="1">
      <alignment horizontal="left" vertical="center"/>
    </xf>
    <xf numFmtId="1" fontId="3" fillId="0" borderId="1" xfId="4" applyNumberFormat="1" applyFont="1" applyBorder="1" applyAlignment="1">
      <alignment horizontal="center" vertical="center"/>
    </xf>
    <xf numFmtId="1" fontId="3" fillId="0" borderId="1" xfId="3" applyNumberFormat="1" applyBorder="1" applyAlignment="1">
      <alignment horizontal="center" vertical="center"/>
    </xf>
    <xf numFmtId="2" fontId="3" fillId="0" borderId="1" xfId="3" applyNumberFormat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43" fontId="0" fillId="0" borderId="1" xfId="4" applyFont="1" applyBorder="1" applyAlignment="1">
      <alignment horizontal="center" vertical="center"/>
    </xf>
    <xf numFmtId="165" fontId="0" fillId="0" borderId="1" xfId="4" applyNumberFormat="1" applyFont="1" applyBorder="1" applyAlignment="1">
      <alignment horizontal="center" vertical="center"/>
    </xf>
    <xf numFmtId="43" fontId="3" fillId="0" borderId="1" xfId="3" applyNumberFormat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8" fillId="0" borderId="1" xfId="3" applyFont="1" applyBorder="1" applyAlignment="1">
      <alignment horizontal="left" vertical="center"/>
    </xf>
    <xf numFmtId="0" fontId="3" fillId="0" borderId="1" xfId="3" applyBorder="1" applyAlignment="1">
      <alignment horizontal="center"/>
    </xf>
    <xf numFmtId="0" fontId="3" fillId="0" borderId="1" xfId="3" applyBorder="1" applyAlignment="1">
      <alignment horizontal="right"/>
    </xf>
    <xf numFmtId="165" fontId="3" fillId="0" borderId="1" xfId="4" applyNumberFormat="1" applyFont="1" applyBorder="1" applyAlignment="1">
      <alignment horizontal="center" vertical="center"/>
    </xf>
    <xf numFmtId="165" fontId="3" fillId="0" borderId="1" xfId="3" applyNumberFormat="1" applyBorder="1" applyAlignment="1">
      <alignment horizontal="center" vertical="center"/>
    </xf>
    <xf numFmtId="2" fontId="3" fillId="5" borderId="1" xfId="3" applyNumberFormat="1" applyFill="1" applyBorder="1" applyAlignment="1">
      <alignment horizontal="right" vertical="center"/>
    </xf>
    <xf numFmtId="165" fontId="1" fillId="6" borderId="1" xfId="3" applyNumberFormat="1" applyFont="1" applyFill="1" applyBorder="1" applyAlignment="1">
      <alignment horizontal="center" vertical="center"/>
    </xf>
    <xf numFmtId="2" fontId="1" fillId="5" borderId="4" xfId="3" applyNumberFormat="1" applyFont="1" applyFill="1" applyBorder="1" applyAlignment="1">
      <alignment horizontal="left" vertical="center"/>
    </xf>
    <xf numFmtId="1" fontId="1" fillId="0" borderId="1" xfId="3" applyNumberFormat="1" applyFont="1" applyBorder="1" applyAlignment="1">
      <alignment horizontal="center"/>
    </xf>
    <xf numFmtId="2" fontId="1" fillId="0" borderId="4" xfId="3" applyNumberFormat="1" applyFont="1" applyBorder="1" applyAlignment="1">
      <alignment horizontal="left" vertical="center"/>
    </xf>
    <xf numFmtId="1" fontId="8" fillId="0" borderId="1" xfId="4" applyNumberFormat="1" applyFont="1" applyFill="1" applyBorder="1" applyAlignment="1">
      <alignment horizontal="center" vertical="center" wrapText="1"/>
    </xf>
    <xf numFmtId="165" fontId="8" fillId="0" borderId="1" xfId="4" applyNumberFormat="1" applyFont="1" applyFill="1" applyBorder="1" applyAlignment="1">
      <alignment horizontal="center" vertical="center" wrapText="1"/>
    </xf>
    <xf numFmtId="165" fontId="3" fillId="0" borderId="1" xfId="4" applyNumberFormat="1" applyFont="1" applyFill="1" applyBorder="1" applyAlignment="1">
      <alignment horizontal="center" vertical="center"/>
    </xf>
    <xf numFmtId="165" fontId="8" fillId="0" borderId="1" xfId="3" applyNumberFormat="1" applyFont="1" applyBorder="1" applyAlignment="1">
      <alignment horizontal="center" vertical="center"/>
    </xf>
    <xf numFmtId="166" fontId="3" fillId="0" borderId="1" xfId="3" applyNumberFormat="1" applyBorder="1" applyAlignment="1">
      <alignment horizontal="center"/>
    </xf>
    <xf numFmtId="0" fontId="8" fillId="0" borderId="1" xfId="3" applyFont="1" applyBorder="1"/>
    <xf numFmtId="0" fontId="1" fillId="0" borderId="1" xfId="3" applyFont="1" applyBorder="1" applyAlignment="1">
      <alignment vertical="center" wrapText="1"/>
    </xf>
    <xf numFmtId="1" fontId="1" fillId="0" borderId="1" xfId="4" applyNumberFormat="1" applyFont="1" applyBorder="1" applyAlignment="1">
      <alignment horizontal="center" vertical="center"/>
    </xf>
    <xf numFmtId="2" fontId="1" fillId="0" borderId="1" xfId="4" applyNumberFormat="1" applyFont="1" applyBorder="1" applyAlignment="1">
      <alignment horizontal="center" vertical="center"/>
    </xf>
    <xf numFmtId="165" fontId="1" fillId="0" borderId="1" xfId="4" applyNumberFormat="1" applyFont="1" applyBorder="1" applyAlignment="1">
      <alignment horizontal="center" vertical="center"/>
    </xf>
    <xf numFmtId="165" fontId="1" fillId="0" borderId="1" xfId="3" applyNumberFormat="1" applyFont="1" applyBorder="1"/>
    <xf numFmtId="0" fontId="3" fillId="0" borderId="1" xfId="3" applyBorder="1" applyAlignment="1">
      <alignment horizontal="right" vertical="center" wrapText="1"/>
    </xf>
    <xf numFmtId="0" fontId="3" fillId="0" borderId="1" xfId="3" applyBorder="1" applyAlignment="1">
      <alignment horizontal="right" vertical="center"/>
    </xf>
    <xf numFmtId="165" fontId="1" fillId="6" borderId="1" xfId="3" applyNumberFormat="1" applyFont="1" applyFill="1" applyBorder="1"/>
    <xf numFmtId="165" fontId="8" fillId="7" borderId="1" xfId="3" applyNumberFormat="1" applyFont="1" applyFill="1" applyBorder="1" applyAlignment="1">
      <alignment horizontal="center" vertical="center"/>
    </xf>
    <xf numFmtId="43" fontId="1" fillId="8" borderId="1" xfId="3" applyNumberFormat="1" applyFont="1" applyFill="1" applyBorder="1" applyAlignment="1">
      <alignment horizontal="center" vertical="center"/>
    </xf>
    <xf numFmtId="0" fontId="3" fillId="0" borderId="1" xfId="3" applyBorder="1"/>
    <xf numFmtId="43" fontId="1" fillId="0" borderId="1" xfId="3" applyNumberFormat="1" applyFont="1" applyBorder="1"/>
    <xf numFmtId="0" fontId="1" fillId="0" borderId="1" xfId="3" applyFont="1" applyBorder="1"/>
    <xf numFmtId="2" fontId="1" fillId="0" borderId="1" xfId="3" applyNumberFormat="1" applyFont="1" applyBorder="1" applyAlignment="1">
      <alignment horizontal="left" vertical="center" wrapText="1"/>
    </xf>
    <xf numFmtId="43" fontId="1" fillId="0" borderId="1" xfId="3" applyNumberFormat="1" applyFont="1" applyBorder="1" applyAlignment="1">
      <alignment horizontal="left" vertical="center"/>
    </xf>
    <xf numFmtId="2" fontId="1" fillId="5" borderId="7" xfId="3" applyNumberFormat="1" applyFont="1" applyFill="1" applyBorder="1" applyAlignment="1">
      <alignment vertical="center" wrapText="1"/>
    </xf>
    <xf numFmtId="2" fontId="1" fillId="5" borderId="1" xfId="3" applyNumberFormat="1" applyFont="1" applyFill="1" applyBorder="1" applyAlignment="1">
      <alignment vertical="center"/>
    </xf>
    <xf numFmtId="1" fontId="3" fillId="0" borderId="1" xfId="3" applyNumberFormat="1" applyFill="1" applyBorder="1" applyAlignment="1">
      <alignment horizontal="center" vertical="center"/>
    </xf>
    <xf numFmtId="0" fontId="4" fillId="0" borderId="8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justify" vertical="center"/>
    </xf>
    <xf numFmtId="0" fontId="2" fillId="0" borderId="1" xfId="0" applyFont="1" applyBorder="1" applyAlignment="1">
      <alignment horizontal="left"/>
    </xf>
    <xf numFmtId="0" fontId="1" fillId="0" borderId="1" xfId="2" applyFont="1" applyBorder="1" applyAlignment="1">
      <alignment horizontal="justify" vertical="justify" wrapText="1"/>
    </xf>
    <xf numFmtId="0" fontId="3" fillId="0" borderId="1" xfId="2" applyBorder="1" applyAlignment="1">
      <alignment horizontal="justify" vertical="justify"/>
    </xf>
    <xf numFmtId="0" fontId="4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/>
    </xf>
    <xf numFmtId="2" fontId="0" fillId="0" borderId="0" xfId="0" applyNumberFormat="1"/>
    <xf numFmtId="0" fontId="9" fillId="0" borderId="8" xfId="0" applyFont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justify" wrapText="1"/>
    </xf>
    <xf numFmtId="0" fontId="1" fillId="16" borderId="1" xfId="0" applyFont="1" applyFill="1" applyBorder="1" applyAlignment="1">
      <alignment horizontal="center"/>
    </xf>
    <xf numFmtId="164" fontId="1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 vertical="center"/>
    </xf>
    <xf numFmtId="0" fontId="1" fillId="16" borderId="1" xfId="2" applyFont="1" applyFill="1" applyBorder="1" applyAlignment="1">
      <alignment horizontal="center" wrapText="1"/>
    </xf>
    <xf numFmtId="0" fontId="4" fillId="16" borderId="1" xfId="0" applyFont="1" applyFill="1" applyBorder="1" applyAlignment="1">
      <alignment horizontal="center" vertical="center"/>
    </xf>
    <xf numFmtId="1" fontId="4" fillId="16" borderId="1" xfId="0" applyNumberFormat="1" applyFont="1" applyFill="1" applyBorder="1" applyAlignment="1">
      <alignment horizontal="center" vertical="center"/>
    </xf>
    <xf numFmtId="0" fontId="1" fillId="16" borderId="1" xfId="2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center" vertical="center"/>
    </xf>
    <xf numFmtId="0" fontId="1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horizontal="left" vertical="center"/>
    </xf>
    <xf numFmtId="0" fontId="1" fillId="0" borderId="0" xfId="3" applyFont="1" applyBorder="1"/>
    <xf numFmtId="43" fontId="3" fillId="0" borderId="0" xfId="3" applyNumberFormat="1" applyBorder="1" applyAlignment="1">
      <alignment horizontal="center" vertical="center"/>
    </xf>
    <xf numFmtId="43" fontId="1" fillId="0" borderId="0" xfId="3" applyNumberFormat="1" applyFont="1" applyBorder="1" applyAlignment="1">
      <alignment horizontal="left" vertical="center"/>
    </xf>
    <xf numFmtId="43" fontId="0" fillId="0" borderId="0" xfId="0" applyNumberFormat="1"/>
    <xf numFmtId="0" fontId="0" fillId="10" borderId="0" xfId="0" applyFill="1"/>
    <xf numFmtId="0" fontId="4" fillId="0" borderId="2" xfId="0" applyFont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4" fillId="0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2" fontId="0" fillId="18" borderId="0" xfId="0" applyNumberFormat="1" applyFill="1"/>
    <xf numFmtId="0" fontId="0" fillId="0" borderId="0" xfId="0" applyFill="1" applyBorder="1"/>
    <xf numFmtId="0" fontId="0" fillId="14" borderId="0" xfId="0" applyFill="1"/>
    <xf numFmtId="164" fontId="3" fillId="0" borderId="1" xfId="3" applyNumberFormat="1" applyFill="1" applyBorder="1" applyAlignment="1">
      <alignment horizontal="center" vertical="center"/>
    </xf>
    <xf numFmtId="164" fontId="3" fillId="0" borderId="1" xfId="4" applyNumberFormat="1" applyFont="1" applyBorder="1" applyAlignment="1">
      <alignment horizontal="center" vertical="center"/>
    </xf>
    <xf numFmtId="164" fontId="3" fillId="0" borderId="1" xfId="3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9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2" fontId="6" fillId="0" borderId="0" xfId="3" applyNumberFormat="1" applyFont="1" applyAlignment="1">
      <alignment horizontal="center"/>
    </xf>
    <xf numFmtId="2" fontId="1" fillId="5" borderId="2" xfId="3" applyNumberFormat="1" applyFont="1" applyFill="1" applyBorder="1" applyAlignment="1">
      <alignment horizontal="center"/>
    </xf>
    <xf numFmtId="2" fontId="1" fillId="5" borderId="4" xfId="3" applyNumberFormat="1" applyFont="1" applyFill="1" applyBorder="1" applyAlignment="1">
      <alignment horizontal="center"/>
    </xf>
    <xf numFmtId="2" fontId="1" fillId="5" borderId="2" xfId="3" applyNumberFormat="1" applyFont="1" applyFill="1" applyBorder="1" applyAlignment="1">
      <alignment horizontal="center" vertical="center"/>
    </xf>
    <xf numFmtId="2" fontId="1" fillId="5" borderId="4" xfId="3" applyNumberFormat="1" applyFont="1" applyFill="1" applyBorder="1" applyAlignment="1">
      <alignment horizontal="center" vertical="center"/>
    </xf>
    <xf numFmtId="1" fontId="1" fillId="5" borderId="2" xfId="4" applyNumberFormat="1" applyFont="1" applyFill="1" applyBorder="1" applyAlignment="1">
      <alignment horizontal="center" vertical="center" wrapText="1"/>
    </xf>
    <xf numFmtId="1" fontId="1" fillId="5" borderId="4" xfId="4" applyNumberFormat="1" applyFont="1" applyFill="1" applyBorder="1" applyAlignment="1">
      <alignment horizontal="center" vertical="center" wrapText="1"/>
    </xf>
    <xf numFmtId="0" fontId="1" fillId="0" borderId="3" xfId="3" applyFont="1" applyBorder="1" applyAlignment="1">
      <alignment horizontal="right"/>
    </xf>
    <xf numFmtId="0" fontId="1" fillId="0" borderId="5" xfId="3" applyFont="1" applyBorder="1" applyAlignment="1">
      <alignment horizontal="right"/>
    </xf>
    <xf numFmtId="0" fontId="1" fillId="0" borderId="6" xfId="3" applyFont="1" applyBorder="1" applyAlignment="1">
      <alignment horizontal="right"/>
    </xf>
    <xf numFmtId="2" fontId="3" fillId="0" borderId="3" xfId="3" applyNumberFormat="1" applyBorder="1" applyAlignment="1">
      <alignment horizontal="center" vertical="center"/>
    </xf>
    <xf numFmtId="2" fontId="3" fillId="0" borderId="5" xfId="3" applyNumberFormat="1" applyBorder="1" applyAlignment="1">
      <alignment horizontal="center" vertical="center"/>
    </xf>
    <xf numFmtId="2" fontId="3" fillId="0" borderId="6" xfId="3" applyNumberFormat="1" applyBorder="1" applyAlignment="1">
      <alignment horizontal="center" vertical="center"/>
    </xf>
    <xf numFmtId="0" fontId="1" fillId="0" borderId="1" xfId="3" applyFont="1" applyBorder="1" applyAlignment="1">
      <alignment horizontal="right"/>
    </xf>
    <xf numFmtId="1" fontId="1" fillId="6" borderId="3" xfId="4" applyNumberFormat="1" applyFont="1" applyFill="1" applyBorder="1" applyAlignment="1">
      <alignment horizontal="center" vertical="center" wrapText="1"/>
    </xf>
    <xf numFmtId="1" fontId="1" fillId="6" borderId="5" xfId="4" applyNumberFormat="1" applyFont="1" applyFill="1" applyBorder="1" applyAlignment="1">
      <alignment horizontal="center" vertical="center" wrapText="1"/>
    </xf>
    <xf numFmtId="1" fontId="1" fillId="6" borderId="6" xfId="4" applyNumberFormat="1" applyFont="1" applyFill="1" applyBorder="1" applyAlignment="1">
      <alignment horizontal="center" vertical="center" wrapText="1"/>
    </xf>
    <xf numFmtId="1" fontId="8" fillId="7" borderId="3" xfId="4" applyNumberFormat="1" applyFont="1" applyFill="1" applyBorder="1" applyAlignment="1">
      <alignment horizontal="center" vertical="center"/>
    </xf>
    <xf numFmtId="1" fontId="8" fillId="7" borderId="5" xfId="4" applyNumberFormat="1" applyFont="1" applyFill="1" applyBorder="1" applyAlignment="1">
      <alignment horizontal="center" vertical="center"/>
    </xf>
    <xf numFmtId="1" fontId="8" fillId="7" borderId="6" xfId="4" applyNumberFormat="1" applyFont="1" applyFill="1" applyBorder="1" applyAlignment="1">
      <alignment horizontal="center" vertical="center"/>
    </xf>
    <xf numFmtId="1" fontId="1" fillId="8" borderId="3" xfId="4" applyNumberFormat="1" applyFont="1" applyFill="1" applyBorder="1" applyAlignment="1">
      <alignment horizontal="center" vertical="center"/>
    </xf>
    <xf numFmtId="1" fontId="1" fillId="8" borderId="5" xfId="4" applyNumberFormat="1" applyFont="1" applyFill="1" applyBorder="1" applyAlignment="1">
      <alignment horizontal="center" vertical="center"/>
    </xf>
    <xf numFmtId="1" fontId="1" fillId="8" borderId="6" xfId="4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Border="1" applyAlignment="1"/>
    <xf numFmtId="0" fontId="11" fillId="0" borderId="8" xfId="0" applyFont="1" applyBorder="1" applyAlignment="1">
      <alignment horizontal="center"/>
    </xf>
    <xf numFmtId="0" fontId="0" fillId="19" borderId="1" xfId="0" applyFill="1" applyBorder="1"/>
    <xf numFmtId="0" fontId="0" fillId="19" borderId="1" xfId="0" applyFill="1" applyBorder="1" applyAlignment="1">
      <alignment horizontal="center" vertical="center"/>
    </xf>
    <xf numFmtId="0" fontId="0" fillId="20" borderId="0" xfId="0" applyFill="1"/>
  </cellXfs>
  <cellStyles count="5">
    <cellStyle name="Comma 2" xfId="1" xr:uid="{6D9CE55B-065F-4239-9FB1-82919ED5808B}"/>
    <cellStyle name="Comma 4 2" xfId="4" xr:uid="{9F6096B0-2407-479B-90B6-AB55E6242C7D}"/>
    <cellStyle name="Normal" xfId="0" builtinId="0"/>
    <cellStyle name="Normal 2" xfId="3" xr:uid="{D417C13A-D4BA-493B-8A4F-B2B1EDE8EF79}"/>
    <cellStyle name="Normal 3" xfId="2" xr:uid="{E083C541-C52B-41E4-8257-10DC9C0E89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F80A588-96A3-440F-8CD1-E5AA6840121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00D41F8-1C23-4AD3-A6A5-8EB67271C2E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572C85C8-65E4-4726-993B-EAC64378A8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485A4E4B-E191-4E48-9D9F-3C7A74E6656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82C6B11E-4793-4162-B809-FA0FE153219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51BDBAFB-D233-4EB9-85C4-C4D94EB8C15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CB223982-4318-4C51-938D-724F4149C95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F7EBCAAB-2DE6-45F1-884E-2AE609AFB4D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9888CF27-25B9-4838-BF04-F6F1D601B66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AAF99245-C06D-4BFE-A486-5A32A3CE1E0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D9681051-CB10-4C43-B53B-905974569B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D8C7D0E-5DBC-4C0F-B995-D43DD899B61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96E44CC5-47FB-4AD0-A0A9-C429A36146E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137C60B5-860B-40C4-9C5A-0F041ED63C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AD8DFF06-BE6A-44F2-8929-278D6E60E1B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8E8A9589-9750-41DA-BE00-4F736E57D3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B4464533-82C9-473B-85F6-5372AF2CA4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26331732-AE62-417B-9E0F-261B75490C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B66ADCB9-A9B3-4DDB-A8F8-283F4B9CE8C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F7F77EB4-6D2F-423B-8D52-68AC5CB67F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8A62ADC2-59C4-4F4C-9E63-4C75E3F4BB1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F3BAA14A-674C-4D5B-A578-928F7F7DA73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4" name="Text Box 1">
          <a:extLst>
            <a:ext uri="{FF2B5EF4-FFF2-40B4-BE49-F238E27FC236}">
              <a16:creationId xmlns:a16="http://schemas.microsoft.com/office/drawing/2014/main" id="{BFE9CC3A-9B55-452A-A4CB-97879233D89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8EDBB6C7-6DE8-4A70-8554-F043F4F4473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92BE48E0-C593-439B-8970-42BA13A9A71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D9F14148-7CCE-4B6B-9C58-5CF0956A0D9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0F9F0EED-96F2-48EF-A6D9-6A23852ADD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72BE0919-700A-4871-BD8C-126AA1E8956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FA1232FF-E24C-40CF-99DA-DC800544D03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BEC39176-F690-4470-903C-F4FC8519C0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3126BBF5-734A-4BFE-88A5-F7A29AA10B5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41B45158-E0CE-4454-A474-70ABF8B1C94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3BB7E1DA-8C4A-43BB-982E-065835A4926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39EB2994-B047-4CB2-8D9E-C3F19245EC9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EDDEB597-5A43-4E7A-9B9B-E287D3D80C0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FDE300F0-08C2-4C6E-90E5-E23C9CD59FB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985E3D21-1D18-4835-B6ED-26A20A2B4F5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D906DE87-AF63-44BE-BC59-5692EDF843B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0" name="Text Box 1">
          <a:extLst>
            <a:ext uri="{FF2B5EF4-FFF2-40B4-BE49-F238E27FC236}">
              <a16:creationId xmlns:a16="http://schemas.microsoft.com/office/drawing/2014/main" id="{7F93C8AC-FF60-474D-9291-5CFEA4A7EF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76A065FA-5A9D-4B19-B0BF-92F146CC72E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C4015482-B419-4307-9A62-BAB1AF4A23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76B215C7-2B34-4B7E-AC2E-A6526EA0079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D4D599DE-6E6F-43EC-827C-6C78D59C9C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053B8B35-E2C0-4B41-813B-D16A550858A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0C927847-083F-44E6-A151-9D97E3BB93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D53C05AC-51B0-4524-9B6C-79BCC400C81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2DBD13E2-D260-4CC2-987F-31A226BEAE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B7FE629C-3698-41B2-83F8-FAC4B3CE21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A7495C8F-B6A2-47E6-982F-2A49C3B60EA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F4E3B948-8A6F-4980-9DE3-01134F3C6E7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349F1D1E-CEA7-4621-AAE6-1934D1DE133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60A5E830-4A4D-4C39-AC63-3619033099E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543B60C6-339F-4588-AE92-D1D8A4FE1C7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5" name="Text Box 2">
          <a:extLst>
            <a:ext uri="{FF2B5EF4-FFF2-40B4-BE49-F238E27FC236}">
              <a16:creationId xmlns:a16="http://schemas.microsoft.com/office/drawing/2014/main" id="{5C1CE314-ADF1-4E50-BA35-11F84496292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47A4048D-3BD1-4EFD-968F-9294884EECB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530084E8-F587-4A26-B94B-D80704F5005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1FE84295-6FB3-466D-AA25-30B5723033B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FC832E72-9382-41AB-B91A-6DCC3A72B6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309F2906-4F8B-4045-BA76-C03A246D268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78135230-2238-46FB-B51F-F766806CF0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92685D86-6893-4F45-A5F2-8A40A71BF4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C4B5A80E-0A5B-402D-99F5-16669CA80E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294887D9-C646-4139-B743-CD1DC1974B5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E8B37DAC-C9FE-4CC9-BAB6-F2B1301C56B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5E5D85BB-65A5-4563-9F63-D15CA553232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B4EAB7E2-2985-4968-AD51-FEDBD978613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0E4366C6-E653-45A1-8D0A-498828E915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FDECF8D5-F161-4515-AA65-224494D2F63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C8AC673D-C50B-40E8-B695-BC325F96C56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1F2EF508-E79E-4F2D-A446-B34E6A36544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8D26076B-4638-49EF-AAA7-3E68CF6D6A3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id="{C50DE463-0B81-4185-A99C-0F7D81465A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A09A9990-A88C-46B6-B1B5-7464AC21B46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C9731164-5817-43E8-8012-496B8D0CE87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2618CC5B-707F-4CEE-9EEB-457BB7B6473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E2BB8204-DBCC-4D34-A5BC-73A597E7440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CE8334ED-A32F-4E4A-A332-F9D369F14A9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969F6A9E-FD87-46DA-BA57-B2D05ABB953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0" name="Text Box 1">
          <a:extLst>
            <a:ext uri="{FF2B5EF4-FFF2-40B4-BE49-F238E27FC236}">
              <a16:creationId xmlns:a16="http://schemas.microsoft.com/office/drawing/2014/main" id="{AC81F5D3-B8DA-47B2-AEAE-6E6F19F0952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0FEF4236-7F9F-4ADC-A96E-B2BFEE9E65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64CB2F96-1F3C-4F5C-8751-B0F823E99FB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7ED5B59A-4CDD-4875-AC6B-3E90E9FE55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4" name="Text Box 1">
          <a:extLst>
            <a:ext uri="{FF2B5EF4-FFF2-40B4-BE49-F238E27FC236}">
              <a16:creationId xmlns:a16="http://schemas.microsoft.com/office/drawing/2014/main" id="{1C167C98-6898-42C1-926D-D18E1CFCD38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DEF18849-1259-45CA-BB89-3011193F1AC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67A6F1E6-A1E2-4F74-9865-6384B4EB05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FFF04F9B-F259-48E2-9F8C-1B0AB0212A7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61E786B9-4819-4BD5-A1F6-0CA218DB759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34F29CFF-5842-49C9-855A-FAE1D038C97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6EF2CBFF-8FA4-4D97-8016-46A5616B69E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FC8C4352-4699-47B6-9D54-9AAC17BAFE1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938AACA5-6262-420C-92C2-8C5DEC1F6ED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4392CCB6-8938-4A07-BC1D-2F9B21855B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D1DBD59B-D0B0-464E-B3E3-9D477B0ED6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B63F3F0B-E712-448F-BAED-4C5BCB606DF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6BF90F5F-F872-4B8F-94AC-13D5E735E6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DE390FD2-4C5F-4120-99F7-F32D5E072C3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ED6D22BE-E74D-4FE8-9CEA-A5C1ACF688C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260AE036-5CFD-4F6B-9A89-E4AD38671E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AE8A24D8-0F6F-4D6C-9750-5CE703075D9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E69D53B9-C5C0-4E6E-BB97-D14AB8BF555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F18F3466-53EB-4BEC-B62C-309407E8130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1B506D86-29CC-4E42-858F-FA95AD6BADB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04" name="Text Box 1">
          <a:extLst>
            <a:ext uri="{FF2B5EF4-FFF2-40B4-BE49-F238E27FC236}">
              <a16:creationId xmlns:a16="http://schemas.microsoft.com/office/drawing/2014/main" id="{3A439AB9-5675-4915-90D8-92089A375B6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A99409A5-AD25-448F-9CF1-95CD062083A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5AFA1218-EE2C-40DA-9D2C-FDCEF869A1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12916A65-D7F6-412E-8C00-AB6A2CD6B4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08" name="Text Box 1">
          <a:extLst>
            <a:ext uri="{FF2B5EF4-FFF2-40B4-BE49-F238E27FC236}">
              <a16:creationId xmlns:a16="http://schemas.microsoft.com/office/drawing/2014/main" id="{FF700F03-F6DF-4583-BD6C-4A57F3CF99C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C7CC1528-7CCA-4D9A-8038-28DA1318D1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4B32E07B-1AD2-456B-9F14-3BDAEEBD370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4BD5FCE4-71E4-4130-A1A2-B96FDE684E1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11092B2D-9E03-4D11-BE09-6F8B429D2F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AA92CBB6-BCAF-4BAC-B540-2E03FF080E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C9D01331-32E3-4EBF-BE37-67BC498FD2F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15" name="Text Box 2">
          <a:extLst>
            <a:ext uri="{FF2B5EF4-FFF2-40B4-BE49-F238E27FC236}">
              <a16:creationId xmlns:a16="http://schemas.microsoft.com/office/drawing/2014/main" id="{F24D1522-EF3C-41A9-9712-A88C5CFD7A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71958755-5579-43C9-A3C7-B2467284B63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4BDD7B3B-7958-43B6-B551-6AC99A06173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18" name="Text Box 1">
          <a:extLst>
            <a:ext uri="{FF2B5EF4-FFF2-40B4-BE49-F238E27FC236}">
              <a16:creationId xmlns:a16="http://schemas.microsoft.com/office/drawing/2014/main" id="{231440FE-9993-426C-B113-EDD32EE9A7C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3A93209C-63BE-43DE-A6A8-8D4F6D5DC20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6F7DA010-6D9D-40AE-9FF0-6A4ACAF729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21" name="Text Box 2">
          <a:extLst>
            <a:ext uri="{FF2B5EF4-FFF2-40B4-BE49-F238E27FC236}">
              <a16:creationId xmlns:a16="http://schemas.microsoft.com/office/drawing/2014/main" id="{96328546-C37B-4C15-A577-2B52D762C2D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6ECD99D2-1173-4F99-B615-583B88B22F0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EBAE4B54-4A80-4D39-85CD-9F6676FD7CD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id="{088F2FC6-961F-4DA7-9C51-AFD1490288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670A07D7-5C45-4256-AF8D-7F28547C67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26" name="Text Box 1">
          <a:extLst>
            <a:ext uri="{FF2B5EF4-FFF2-40B4-BE49-F238E27FC236}">
              <a16:creationId xmlns:a16="http://schemas.microsoft.com/office/drawing/2014/main" id="{A3159303-742B-4B91-A5CA-C53F9FCD500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DFB009D2-C982-4610-B71C-A062C7CCB43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16931B6A-44F6-4AEE-A18E-161B913F3C1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26E15683-55C8-46F9-B786-586648B1E49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30" name="Text Box 1">
          <a:extLst>
            <a:ext uri="{FF2B5EF4-FFF2-40B4-BE49-F238E27FC236}">
              <a16:creationId xmlns:a16="http://schemas.microsoft.com/office/drawing/2014/main" id="{35887917-28DE-4B04-8404-CD7DC2F754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ECFC1020-7DC4-44C0-9AB1-EA3804957BF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9023549B-CE4C-4C9E-99D5-E4DDD37FD2B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694172FD-441D-4FB6-8A22-F160533D137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50203FE0-9491-4AE3-8A67-0FE189738C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D1CACA5A-868D-48AD-BB74-0982FE40A3A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3EC2D802-F24D-4576-B010-5A993614EF2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3E72392A-DA31-492B-B26E-8E71533442C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F06CCF62-2943-4D94-B76D-0592C7CCE8D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8302991F-8B28-45BF-9880-2789C8FF062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24209D1D-1756-40D2-A7F8-C0336B94571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C36919CB-BE78-4568-8C4A-9C457763823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9C8AB39E-444E-4D0B-9674-7241D7A60D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EB092DC4-E533-4985-920A-AAFF69B5528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C4A4077D-C678-4627-9D01-FDB2DE3EF8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0B453F5D-675D-4F63-B988-C5A9AA508AC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46" name="Text Box 1">
          <a:extLst>
            <a:ext uri="{FF2B5EF4-FFF2-40B4-BE49-F238E27FC236}">
              <a16:creationId xmlns:a16="http://schemas.microsoft.com/office/drawing/2014/main" id="{3C670B82-2A3F-45E3-8614-2B2644F3A6C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38F113DE-70DF-41C7-AFC0-3B515628128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48" name="Text Box 1">
          <a:extLst>
            <a:ext uri="{FF2B5EF4-FFF2-40B4-BE49-F238E27FC236}">
              <a16:creationId xmlns:a16="http://schemas.microsoft.com/office/drawing/2014/main" id="{1C1AA328-ECE1-482A-89B2-EF175E9D4EF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E0927E14-6178-45B5-978A-7CBC8FBB68F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1FD57600-9305-41C4-9145-BAAC02FA4D2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8D6EE3D6-21AB-4506-9719-607E72DE705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3408F4E9-2CE8-4E1A-9008-28E5B27A797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726E95F8-1A2A-48EB-8E91-5E92AA74A7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26C4905F-EE7D-4FCE-BDD7-EF0416E224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4F728DA8-363F-41A4-A712-9D6C6ACF2A8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56" name="Text Box 1">
          <a:extLst>
            <a:ext uri="{FF2B5EF4-FFF2-40B4-BE49-F238E27FC236}">
              <a16:creationId xmlns:a16="http://schemas.microsoft.com/office/drawing/2014/main" id="{5C3925E1-A69C-4B8D-AADF-F06D2E58236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3E3BFF95-3D7F-45B9-8260-D37EB177238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367603B1-C205-4B59-B069-790E9D439D0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3089B5A0-FD01-4A2D-853F-55E98E6C0A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id="{36F918DA-F5B0-4B71-8DEB-F84E573F2CA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7DD5DD6A-BD28-4F92-A3C9-28F4A9586B0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62" name="Text Box 1">
          <a:extLst>
            <a:ext uri="{FF2B5EF4-FFF2-40B4-BE49-F238E27FC236}">
              <a16:creationId xmlns:a16="http://schemas.microsoft.com/office/drawing/2014/main" id="{A1F3E08D-9CE6-4394-85B6-2634249AD9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63" name="Text Box 2">
          <a:extLst>
            <a:ext uri="{FF2B5EF4-FFF2-40B4-BE49-F238E27FC236}">
              <a16:creationId xmlns:a16="http://schemas.microsoft.com/office/drawing/2014/main" id="{120DFFBD-DC45-4483-B941-0B5650F0F6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64" name="Text Box 1">
          <a:extLst>
            <a:ext uri="{FF2B5EF4-FFF2-40B4-BE49-F238E27FC236}">
              <a16:creationId xmlns:a16="http://schemas.microsoft.com/office/drawing/2014/main" id="{390E3162-58DB-497D-8AD8-915912E1C4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0AE25E8B-715F-4784-B836-FDBF2B09E5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AA922284-72D9-4E07-B57E-7C9DF00119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63B8C6DB-FF64-4DA6-B240-01AE83ED7FA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68" name="Text Box 1">
          <a:extLst>
            <a:ext uri="{FF2B5EF4-FFF2-40B4-BE49-F238E27FC236}">
              <a16:creationId xmlns:a16="http://schemas.microsoft.com/office/drawing/2014/main" id="{53AE50C8-47B2-456C-A566-7C42F961FC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D1363B4A-5A52-43D4-A2D3-74034778E50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4B2781B4-9E94-4FB9-9F6F-C266E4BCF37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D84044BA-70C5-4646-92EE-E10B9C90D4A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72" name="Text Box 1">
          <a:extLst>
            <a:ext uri="{FF2B5EF4-FFF2-40B4-BE49-F238E27FC236}">
              <a16:creationId xmlns:a16="http://schemas.microsoft.com/office/drawing/2014/main" id="{226F390E-83EB-445E-8792-9FE3C9FF9B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2F56D7EB-17F0-4E25-AAAF-3103CE45268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51C702D7-3114-4051-A0C7-8927D334ED1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F590A0B0-65B8-4178-ADBB-4B97CE14A15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76" name="Text Box 1">
          <a:extLst>
            <a:ext uri="{FF2B5EF4-FFF2-40B4-BE49-F238E27FC236}">
              <a16:creationId xmlns:a16="http://schemas.microsoft.com/office/drawing/2014/main" id="{CA4EAD02-CD9F-4BB1-94C5-A95AE7867B3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77" name="Text Box 2">
          <a:extLst>
            <a:ext uri="{FF2B5EF4-FFF2-40B4-BE49-F238E27FC236}">
              <a16:creationId xmlns:a16="http://schemas.microsoft.com/office/drawing/2014/main" id="{2111A876-E723-4A67-BA2F-CE572D32D88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78" name="Text Box 1">
          <a:extLst>
            <a:ext uri="{FF2B5EF4-FFF2-40B4-BE49-F238E27FC236}">
              <a16:creationId xmlns:a16="http://schemas.microsoft.com/office/drawing/2014/main" id="{D3D94537-4F46-4ADE-8DD2-B5553E3181C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149968F0-8035-45CC-9B2E-CE426357647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F278B753-D543-490A-85A3-EF5A2D2635D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60DABACE-8247-4A7C-B9CC-D8A28A244AA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3E7ACD51-7E5A-4826-AAF6-1738218DA16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D6537FCC-07FB-4807-A4D8-64A269DB884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84" name="Text Box 1">
          <a:extLst>
            <a:ext uri="{FF2B5EF4-FFF2-40B4-BE49-F238E27FC236}">
              <a16:creationId xmlns:a16="http://schemas.microsoft.com/office/drawing/2014/main" id="{828C7EF4-60BA-4950-BA26-BDA38C1C20F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0BE109A1-E61F-43DF-A389-D8D31DCCB95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B27F8FBB-C976-4A04-818B-861C194F6A2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A5C9593F-F898-4CC2-8CBE-27FBB8EB969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14A5EC8F-F9C3-4A21-9977-C9EE291BF10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D9C78DD5-ADD6-4A43-9BF5-97BA063A162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C2A145DC-DC4C-4E14-8929-1ADA695870A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FDABE308-681F-4194-AD52-935452E6B53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09C23FA0-A4D6-4EFB-B7BD-2C93A492E11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6E08535E-8420-4BF6-AB5F-9DF1AE2AFE7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10A78245-0000-4987-B3E7-71FDEB3CAAE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2578CE61-D624-4C6B-A859-63657C0A0CD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96" name="Text Box 1">
          <a:extLst>
            <a:ext uri="{FF2B5EF4-FFF2-40B4-BE49-F238E27FC236}">
              <a16:creationId xmlns:a16="http://schemas.microsoft.com/office/drawing/2014/main" id="{D61005EF-7A3C-49FA-9E08-B7E14A6B0B9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CF600473-8FDF-4CF0-BF23-CA544CADFE3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98" name="Text Box 1">
          <a:extLst>
            <a:ext uri="{FF2B5EF4-FFF2-40B4-BE49-F238E27FC236}">
              <a16:creationId xmlns:a16="http://schemas.microsoft.com/office/drawing/2014/main" id="{76A139B9-2366-46BD-933E-F661F17FA25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56805DB6-9D46-4F7B-AE26-8E52BE1476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D5B0FD3C-95A2-4819-A6E6-9A655088FA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07A46A19-4C6B-4C46-B30C-FC336198F73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02" name="Text Box 1">
          <a:extLst>
            <a:ext uri="{FF2B5EF4-FFF2-40B4-BE49-F238E27FC236}">
              <a16:creationId xmlns:a16="http://schemas.microsoft.com/office/drawing/2014/main" id="{797D7896-52B1-4187-BB95-1692E2939D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506BAA46-0CA2-4215-80EF-C73C7B4B4C2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D5097FE3-AF9F-43F4-8391-B85D726ED95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784324B8-BA26-46B9-B2CC-0E5C90AC704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06" name="Text Box 1">
          <a:extLst>
            <a:ext uri="{FF2B5EF4-FFF2-40B4-BE49-F238E27FC236}">
              <a16:creationId xmlns:a16="http://schemas.microsoft.com/office/drawing/2014/main" id="{E45A0859-6BAA-4F09-B416-C213BF202F7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91915662-BD34-4BC0-A49A-D217A8401A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199F356C-DC12-429E-BBD0-DD476DD1421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5D6E775F-384F-4A3B-82AA-9DDCDDD6C85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10" name="Text Box 1">
          <a:extLst>
            <a:ext uri="{FF2B5EF4-FFF2-40B4-BE49-F238E27FC236}">
              <a16:creationId xmlns:a16="http://schemas.microsoft.com/office/drawing/2014/main" id="{2044612C-6569-4CEE-8ECD-ACBEDBF7679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11" name="Text Box 2">
          <a:extLst>
            <a:ext uri="{FF2B5EF4-FFF2-40B4-BE49-F238E27FC236}">
              <a16:creationId xmlns:a16="http://schemas.microsoft.com/office/drawing/2014/main" id="{393CE469-FFFA-4D9F-913B-2027CCD3D07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44E68FBD-F4AB-4555-BF5A-C6ACAF40CCB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DE6C2145-4A4D-4CB8-9999-638FFEC46A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14" name="Text Box 1">
          <a:extLst>
            <a:ext uri="{FF2B5EF4-FFF2-40B4-BE49-F238E27FC236}">
              <a16:creationId xmlns:a16="http://schemas.microsoft.com/office/drawing/2014/main" id="{5CD9E41D-B97D-4A18-A487-38109CD41C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E2813570-112C-45C7-8D36-3840D10B37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84C52BE4-201E-4637-8A89-3497CB091BE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EC84294B-2004-4407-9FAD-7D297EC6FA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18" name="Text Box 1">
          <a:extLst>
            <a:ext uri="{FF2B5EF4-FFF2-40B4-BE49-F238E27FC236}">
              <a16:creationId xmlns:a16="http://schemas.microsoft.com/office/drawing/2014/main" id="{DC65CD74-F91A-45BD-9D8E-F03A9F7E0E2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3A7BE2B0-9984-4810-9A23-EA2D4FE694D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id="{2AF21B7A-98C9-458C-A0BF-F6D8BF1B67F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DE3EC80A-A725-4F70-A776-F69356E1220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22" name="Text Box 1">
          <a:extLst>
            <a:ext uri="{FF2B5EF4-FFF2-40B4-BE49-F238E27FC236}">
              <a16:creationId xmlns:a16="http://schemas.microsoft.com/office/drawing/2014/main" id="{41D36A25-BA73-4E0C-8CF4-096190990FE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45F4B13C-196F-4042-B074-A193AF1ACEB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0C78A0BD-C1C8-4C44-BF39-D626E33034A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BBAFE601-A737-4229-B962-837B9D7FFB3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D64F09DF-8E48-478F-9BC4-6A21C80D564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27" name="Text Box 2">
          <a:extLst>
            <a:ext uri="{FF2B5EF4-FFF2-40B4-BE49-F238E27FC236}">
              <a16:creationId xmlns:a16="http://schemas.microsoft.com/office/drawing/2014/main" id="{E684A08E-9325-4A9B-BE4D-ED2B901A29C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28" name="Text Box 1">
          <a:extLst>
            <a:ext uri="{FF2B5EF4-FFF2-40B4-BE49-F238E27FC236}">
              <a16:creationId xmlns:a16="http://schemas.microsoft.com/office/drawing/2014/main" id="{83E3275C-83C0-4584-B604-4F778C77AA1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D5E507B6-6274-4FB0-9AF2-BD2FB314AA7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30" name="Text Box 1">
          <a:extLst>
            <a:ext uri="{FF2B5EF4-FFF2-40B4-BE49-F238E27FC236}">
              <a16:creationId xmlns:a16="http://schemas.microsoft.com/office/drawing/2014/main" id="{E43495C0-C915-4083-A17A-59DE1FAE00D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31" name="Text Box 2">
          <a:extLst>
            <a:ext uri="{FF2B5EF4-FFF2-40B4-BE49-F238E27FC236}">
              <a16:creationId xmlns:a16="http://schemas.microsoft.com/office/drawing/2014/main" id="{DB70BDD7-6247-4A81-B2AC-F334C36349C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05F38336-83C0-4AD0-BB1C-1088E9E49A4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D33F77F9-2100-4681-83AC-7789AD3E091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34" name="Text Box 1">
          <a:extLst>
            <a:ext uri="{FF2B5EF4-FFF2-40B4-BE49-F238E27FC236}">
              <a16:creationId xmlns:a16="http://schemas.microsoft.com/office/drawing/2014/main" id="{7497493B-FE8C-410F-820C-D50EAB7CF48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35" name="Text Box 2">
          <a:extLst>
            <a:ext uri="{FF2B5EF4-FFF2-40B4-BE49-F238E27FC236}">
              <a16:creationId xmlns:a16="http://schemas.microsoft.com/office/drawing/2014/main" id="{D75B50DD-D2AD-4034-B6AB-ABED853D085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6B0C0DFF-208C-4D17-948A-C5798335A4B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88405540-6528-4152-842B-F2A6D26EB4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38" name="Text Box 1">
          <a:extLst>
            <a:ext uri="{FF2B5EF4-FFF2-40B4-BE49-F238E27FC236}">
              <a16:creationId xmlns:a16="http://schemas.microsoft.com/office/drawing/2014/main" id="{9C3EC81A-928F-4914-A9D6-99511C4FBA9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BF1DCAEB-F721-4C9A-8F4E-16FF57C9ACF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40" name="Text Box 1">
          <a:extLst>
            <a:ext uri="{FF2B5EF4-FFF2-40B4-BE49-F238E27FC236}">
              <a16:creationId xmlns:a16="http://schemas.microsoft.com/office/drawing/2014/main" id="{2B833961-12E1-4684-BE08-C2A1A5F220D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2A7A8BEF-7BB9-40B1-8CFC-7A029860318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C8101649-1696-41F2-B4FB-6EC0741E673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4D5202CC-2149-43AA-93D3-1C5B7B88010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id="{CD7E0FBA-970C-4F95-8FF0-9B13CF12D3C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0EE08533-5308-4E28-BA11-68AA404ACDD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D89B1F6E-6409-4B6E-A967-B3030A7C0B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3FD60A67-3885-4084-8073-C60ACD88FA2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48" name="Text Box 1">
          <a:extLst>
            <a:ext uri="{FF2B5EF4-FFF2-40B4-BE49-F238E27FC236}">
              <a16:creationId xmlns:a16="http://schemas.microsoft.com/office/drawing/2014/main" id="{FFE49215-7F66-4FA3-A7BE-A8434C4FFCC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49" name="Text Box 2">
          <a:extLst>
            <a:ext uri="{FF2B5EF4-FFF2-40B4-BE49-F238E27FC236}">
              <a16:creationId xmlns:a16="http://schemas.microsoft.com/office/drawing/2014/main" id="{F1EBD560-632E-4407-9D9A-745FC17610C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FA35E576-1BE1-450E-852E-0097590452D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EF37BA87-AD76-4F27-B1D4-11EF8F14B6A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52" name="Text Box 1">
          <a:extLst>
            <a:ext uri="{FF2B5EF4-FFF2-40B4-BE49-F238E27FC236}">
              <a16:creationId xmlns:a16="http://schemas.microsoft.com/office/drawing/2014/main" id="{6FCEB78D-C97D-41D8-8FE5-607E15A4D28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53" name="Text Box 2">
          <a:extLst>
            <a:ext uri="{FF2B5EF4-FFF2-40B4-BE49-F238E27FC236}">
              <a16:creationId xmlns:a16="http://schemas.microsoft.com/office/drawing/2014/main" id="{6994F103-F572-4BEE-BA91-BCDA3B3B72A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C05672FC-AA92-41D4-BC85-E05A025F678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57CA9618-A628-44E5-B05E-8AC7D82E6EF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56" name="Text Box 1">
          <a:extLst>
            <a:ext uri="{FF2B5EF4-FFF2-40B4-BE49-F238E27FC236}">
              <a16:creationId xmlns:a16="http://schemas.microsoft.com/office/drawing/2014/main" id="{09496764-D883-4791-89B7-740DBBC35DD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648EBD67-9334-42F7-873F-45D400A89BA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7193E4A3-3E10-4559-ABDB-FF11338779A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70B932CE-69CB-4318-92DF-C1CA788F90F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60" name="Text Box 1">
          <a:extLst>
            <a:ext uri="{FF2B5EF4-FFF2-40B4-BE49-F238E27FC236}">
              <a16:creationId xmlns:a16="http://schemas.microsoft.com/office/drawing/2014/main" id="{3A46BF8E-E161-4FB5-8A91-07603723FC8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36F35B4A-468D-45A5-95B6-7C471C8AB8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9979A6C4-B4FC-48A4-8B7E-98902F79E49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D351C727-AD41-4FFB-A73D-DCEE134F31C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64" name="Text Box 1">
          <a:extLst>
            <a:ext uri="{FF2B5EF4-FFF2-40B4-BE49-F238E27FC236}">
              <a16:creationId xmlns:a16="http://schemas.microsoft.com/office/drawing/2014/main" id="{779EE768-B57A-4AAC-BD61-C03CF2903C5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6688D2F7-945A-4BC0-9C8F-84BBB326823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4B5DFE67-C2FB-476D-B41E-CB9F21403D2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99DF0C35-173C-48B8-8C2D-B7C4D793AE2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68" name="Text Box 1">
          <a:extLst>
            <a:ext uri="{FF2B5EF4-FFF2-40B4-BE49-F238E27FC236}">
              <a16:creationId xmlns:a16="http://schemas.microsoft.com/office/drawing/2014/main" id="{CBF2E7B6-29A3-4704-94B6-5CD694252D1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id="{03B32D77-3FBF-4A59-A4BB-7D66964297A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37BC7728-9CFC-4401-B8D5-6893B1E086A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FE558511-707C-4B92-9266-4732917820B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0F0555E0-BA65-4CBA-B7A9-52FFF5F5D4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73" name="Text Box 2">
          <a:extLst>
            <a:ext uri="{FF2B5EF4-FFF2-40B4-BE49-F238E27FC236}">
              <a16:creationId xmlns:a16="http://schemas.microsoft.com/office/drawing/2014/main" id="{34E11C79-20C9-40ED-99CD-632F36EB153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B82266ED-CA71-4B50-87F7-81A68E8E0B2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4107BDE5-B5EF-45FB-AB2F-110613D3E6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76" name="Text Box 1">
          <a:extLst>
            <a:ext uri="{FF2B5EF4-FFF2-40B4-BE49-F238E27FC236}">
              <a16:creationId xmlns:a16="http://schemas.microsoft.com/office/drawing/2014/main" id="{A225E1FC-A071-4881-8270-5474460E22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77" name="Text Box 2">
          <a:extLst>
            <a:ext uri="{FF2B5EF4-FFF2-40B4-BE49-F238E27FC236}">
              <a16:creationId xmlns:a16="http://schemas.microsoft.com/office/drawing/2014/main" id="{169B5B5D-D6BB-4A99-91CA-780405B2556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AAAD074F-B456-4E18-A383-785C030D78E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DFB53E22-8395-420F-9B41-F480DF1F63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id="{17AF99D6-78E8-4E71-8080-64025183A2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F45D0D85-B127-4E95-91B7-1A69EB437EE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E219B19A-0698-4DBD-BE51-AE0BA9C495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F87B720A-3967-4DBD-8B17-9A5FB87C897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22A3B69A-2C9E-4A6C-9B6F-978808D9E01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85" name="Text Box 2">
          <a:extLst>
            <a:ext uri="{FF2B5EF4-FFF2-40B4-BE49-F238E27FC236}">
              <a16:creationId xmlns:a16="http://schemas.microsoft.com/office/drawing/2014/main" id="{319017E7-E935-4452-9A08-F0B97477BA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CE135E9A-6D15-4EB1-AED3-0A58FB79BDF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50C0674C-5328-4100-AFC4-7D6704ED9E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88" name="Text Box 1">
          <a:extLst>
            <a:ext uri="{FF2B5EF4-FFF2-40B4-BE49-F238E27FC236}">
              <a16:creationId xmlns:a16="http://schemas.microsoft.com/office/drawing/2014/main" id="{82DA687D-E85A-4E5E-A1FE-B95864516C7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89" name="Text Box 2">
          <a:extLst>
            <a:ext uri="{FF2B5EF4-FFF2-40B4-BE49-F238E27FC236}">
              <a16:creationId xmlns:a16="http://schemas.microsoft.com/office/drawing/2014/main" id="{36823007-C206-4FE4-BF1E-36B94725490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DCCCB766-3E2A-46DF-B077-DC220EEF6FE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27B280DB-E651-47D9-AD6E-0058AB89F36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92" name="Text Box 1">
          <a:extLst>
            <a:ext uri="{FF2B5EF4-FFF2-40B4-BE49-F238E27FC236}">
              <a16:creationId xmlns:a16="http://schemas.microsoft.com/office/drawing/2014/main" id="{1DD812D9-BBB6-48B6-B19A-60DD2A0FC8A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id="{AAF299AB-3353-4EDA-BB41-9B9F3DA105E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F7B0702B-E929-4B63-860A-AB45A5D364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D5E7F496-C7C6-4C1A-8D04-646728629A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96" name="Text Box 1">
          <a:extLst>
            <a:ext uri="{FF2B5EF4-FFF2-40B4-BE49-F238E27FC236}">
              <a16:creationId xmlns:a16="http://schemas.microsoft.com/office/drawing/2014/main" id="{ABDC6E1C-94D1-4506-A70C-BF53BDA19E1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97" name="Text Box 2">
          <a:extLst>
            <a:ext uri="{FF2B5EF4-FFF2-40B4-BE49-F238E27FC236}">
              <a16:creationId xmlns:a16="http://schemas.microsoft.com/office/drawing/2014/main" id="{43A1399C-6C1E-4513-BE59-8AC0880CAEE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C6BAA92A-F81A-4B5A-B5DB-4B3C610C8D0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299" name="Text Box 2">
          <a:extLst>
            <a:ext uri="{FF2B5EF4-FFF2-40B4-BE49-F238E27FC236}">
              <a16:creationId xmlns:a16="http://schemas.microsoft.com/office/drawing/2014/main" id="{05F3E429-EB0E-4A74-BB53-DF2BCD613F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2EE5BEEF-4633-4183-B241-8804D93933A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01" name="Text Box 2">
          <a:extLst>
            <a:ext uri="{FF2B5EF4-FFF2-40B4-BE49-F238E27FC236}">
              <a16:creationId xmlns:a16="http://schemas.microsoft.com/office/drawing/2014/main" id="{85E8CD01-8066-4BFD-A453-971C103669C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02" name="Text Box 1">
          <a:extLst>
            <a:ext uri="{FF2B5EF4-FFF2-40B4-BE49-F238E27FC236}">
              <a16:creationId xmlns:a16="http://schemas.microsoft.com/office/drawing/2014/main" id="{AA51AD4D-D6D6-4CC4-89AD-23A0F25EE8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03" name="Text Box 2">
          <a:extLst>
            <a:ext uri="{FF2B5EF4-FFF2-40B4-BE49-F238E27FC236}">
              <a16:creationId xmlns:a16="http://schemas.microsoft.com/office/drawing/2014/main" id="{7D459613-87F0-4E77-BA7E-0545DEDDC86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21B49E3F-8335-41B9-9809-AA40F60462E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F426FD70-E415-49C1-9C87-ABB0D239C25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06" name="Text Box 1">
          <a:extLst>
            <a:ext uri="{FF2B5EF4-FFF2-40B4-BE49-F238E27FC236}">
              <a16:creationId xmlns:a16="http://schemas.microsoft.com/office/drawing/2014/main" id="{CA5DFDD3-E42C-490D-A40A-C92BD144541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41C89EAE-9922-45B1-B939-7985A71F52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34218C55-F845-4DD0-9910-45674C15F7B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D7607847-784A-4024-ACF9-350D72F2EB4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10" name="Text Box 1">
          <a:extLst>
            <a:ext uri="{FF2B5EF4-FFF2-40B4-BE49-F238E27FC236}">
              <a16:creationId xmlns:a16="http://schemas.microsoft.com/office/drawing/2014/main" id="{B4D8B0C5-DE1C-4C1E-B6B6-16E9B6D739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88C4E228-A6AC-4B1F-9E53-5A28D43DA2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4405E6B3-0B16-43F6-8914-DF52865BBD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13" name="Text Box 2">
          <a:extLst>
            <a:ext uri="{FF2B5EF4-FFF2-40B4-BE49-F238E27FC236}">
              <a16:creationId xmlns:a16="http://schemas.microsoft.com/office/drawing/2014/main" id="{C2460590-6EBA-4F03-8D3E-0483A17E5E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14" name="Text Box 1">
          <a:extLst>
            <a:ext uri="{FF2B5EF4-FFF2-40B4-BE49-F238E27FC236}">
              <a16:creationId xmlns:a16="http://schemas.microsoft.com/office/drawing/2014/main" id="{4CCB53D1-8313-499F-8C5A-5802FFB5918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15" name="Text Box 2">
          <a:extLst>
            <a:ext uri="{FF2B5EF4-FFF2-40B4-BE49-F238E27FC236}">
              <a16:creationId xmlns:a16="http://schemas.microsoft.com/office/drawing/2014/main" id="{DECBC809-CEB8-4D90-9F12-CD0583550D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024EAA43-767F-4C7E-96CB-BDB0C5A7D2F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AB26BCD6-C39E-4A31-BB1E-BA0605FB837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18" name="Text Box 1">
          <a:extLst>
            <a:ext uri="{FF2B5EF4-FFF2-40B4-BE49-F238E27FC236}">
              <a16:creationId xmlns:a16="http://schemas.microsoft.com/office/drawing/2014/main" id="{B70613E8-9972-477C-99D8-AB38974172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19" name="Text Box 2">
          <a:extLst>
            <a:ext uri="{FF2B5EF4-FFF2-40B4-BE49-F238E27FC236}">
              <a16:creationId xmlns:a16="http://schemas.microsoft.com/office/drawing/2014/main" id="{387720CE-2935-462A-B194-4BFBA949D7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816A4CA7-6046-4988-BF7E-FCC2380DDF4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25EE5728-017C-4A5C-96E1-1137BDB8656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8AB0C17A-2CD6-48A8-8E1D-9B6AF612D92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193F34DC-B0BB-4007-9E8C-B68DB684B7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3E8C5500-F012-4882-A5CC-9E1CEB5DF9D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AD6719A4-2B0D-4E08-868A-1DB6CEF6CF9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26" name="Text Box 1">
          <a:extLst>
            <a:ext uri="{FF2B5EF4-FFF2-40B4-BE49-F238E27FC236}">
              <a16:creationId xmlns:a16="http://schemas.microsoft.com/office/drawing/2014/main" id="{DDC2ED1D-8D82-4983-A779-AB85AB7435C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9E129D61-D661-4511-AF89-5E402679222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B9B05BD9-3514-42BF-99A7-2392EB53761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5FD712DA-A977-4299-9C99-D46153A23A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36E267AE-B88E-4440-BF24-80750A190C8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683735E5-8408-44A3-8435-FF363A4EF51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2F4BCF80-DD96-48F4-A33B-0DC6A98B22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5723C6C6-E93B-4547-973E-6D82842889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5BE2A1E4-2230-4AA9-932F-88B7ECA6A0F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433C7580-8DAE-4D56-817D-47F962D1B5E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65916DD0-8428-4823-9683-23A8EC61B77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A86EE7E2-C54D-4B09-8CEA-48E139210F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38" name="Text Box 1">
          <a:extLst>
            <a:ext uri="{FF2B5EF4-FFF2-40B4-BE49-F238E27FC236}">
              <a16:creationId xmlns:a16="http://schemas.microsoft.com/office/drawing/2014/main" id="{B589127A-40FA-472A-BACB-D5200F70C1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9BDCB07D-A923-4A30-8D4D-FE1189A6372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id="{ECE85E2E-0370-43D5-8ED8-7D305F194A9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41" name="Text Box 2">
          <a:extLst>
            <a:ext uri="{FF2B5EF4-FFF2-40B4-BE49-F238E27FC236}">
              <a16:creationId xmlns:a16="http://schemas.microsoft.com/office/drawing/2014/main" id="{F89E32E7-BBAF-4AC4-8F66-25FD12B512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D7AEEC45-3EAE-4C49-9A66-10EA167AF2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D142A681-20AC-41FA-9388-023D5E7AC18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44" name="Text Box 1">
          <a:extLst>
            <a:ext uri="{FF2B5EF4-FFF2-40B4-BE49-F238E27FC236}">
              <a16:creationId xmlns:a16="http://schemas.microsoft.com/office/drawing/2014/main" id="{71B4BBA0-65D7-450E-BC3C-2B8E40F8357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45" name="Text Box 2">
          <a:extLst>
            <a:ext uri="{FF2B5EF4-FFF2-40B4-BE49-F238E27FC236}">
              <a16:creationId xmlns:a16="http://schemas.microsoft.com/office/drawing/2014/main" id="{3483E63C-201F-443A-BA1B-045FDC7849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D505D923-FC3A-4B81-A4AC-AC09A6A3258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18594B9E-C03D-4B19-A694-8BD5665AAD0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48" name="Text Box 1">
          <a:extLst>
            <a:ext uri="{FF2B5EF4-FFF2-40B4-BE49-F238E27FC236}">
              <a16:creationId xmlns:a16="http://schemas.microsoft.com/office/drawing/2014/main" id="{491E09D0-D915-460F-BD7A-B0E80466DF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B533AE9C-27FF-43B5-82A2-65DE6507744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58F23989-1C8D-4B17-AA22-1E9B1CF3118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FFEB429B-723A-4FE7-BFB2-31F4F4CC6B3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52" name="Text Box 1">
          <a:extLst>
            <a:ext uri="{FF2B5EF4-FFF2-40B4-BE49-F238E27FC236}">
              <a16:creationId xmlns:a16="http://schemas.microsoft.com/office/drawing/2014/main" id="{A823927C-E38E-4D9F-BC0D-BEB1F86F02D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F86E6278-1DE1-46EA-A873-404994DCFEA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FBCC003E-5202-4BA4-9B4E-D88B98525F8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57A6E801-AFD1-49BC-A091-8CA11A39091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56" name="Text Box 1">
          <a:extLst>
            <a:ext uri="{FF2B5EF4-FFF2-40B4-BE49-F238E27FC236}">
              <a16:creationId xmlns:a16="http://schemas.microsoft.com/office/drawing/2014/main" id="{7266BE58-4186-42E9-9B21-BE8D213FBEC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E5C1402D-4997-4B54-9960-E5DE037FED8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58" name="Text Box 1">
          <a:extLst>
            <a:ext uri="{FF2B5EF4-FFF2-40B4-BE49-F238E27FC236}">
              <a16:creationId xmlns:a16="http://schemas.microsoft.com/office/drawing/2014/main" id="{32D42A69-B820-4640-A453-338A0AD5606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59" name="Text Box 2">
          <a:extLst>
            <a:ext uri="{FF2B5EF4-FFF2-40B4-BE49-F238E27FC236}">
              <a16:creationId xmlns:a16="http://schemas.microsoft.com/office/drawing/2014/main" id="{84465DF6-339D-4970-9422-BD92CC6893F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AFE7D1D3-A0A8-4104-96AD-ED8C56BEAB9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340A1545-08DE-4109-8C12-D1DEA415321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62" name="Text Box 1">
          <a:extLst>
            <a:ext uri="{FF2B5EF4-FFF2-40B4-BE49-F238E27FC236}">
              <a16:creationId xmlns:a16="http://schemas.microsoft.com/office/drawing/2014/main" id="{A7B9559D-4468-4F4D-BFA7-CDA48D86B39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162BF5F8-0B57-4E5F-906E-9B35CF440C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id="{91FC262A-7E35-483A-A4F9-758D076DE2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409CA9F5-E6AB-4984-82BD-75D895C76A8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66" name="Text Box 1">
          <a:extLst>
            <a:ext uri="{FF2B5EF4-FFF2-40B4-BE49-F238E27FC236}">
              <a16:creationId xmlns:a16="http://schemas.microsoft.com/office/drawing/2014/main" id="{75A3B66C-29AA-4220-A13A-2DBF23AEAEC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A0AA631A-A01B-4087-8EF2-8065E344D40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68" name="Text Box 1">
          <a:extLst>
            <a:ext uri="{FF2B5EF4-FFF2-40B4-BE49-F238E27FC236}">
              <a16:creationId xmlns:a16="http://schemas.microsoft.com/office/drawing/2014/main" id="{59E75C75-EAB3-42DA-A9D7-0DBAAAEB0A3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7D0D76B7-6CA5-497E-BFDF-80A0D1DF7B3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38B6236D-FC71-435C-86CA-C9AC6B55FDE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9413346A-5BCF-46E7-9187-695FB42A5C0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72" name="Text Box 1">
          <a:extLst>
            <a:ext uri="{FF2B5EF4-FFF2-40B4-BE49-F238E27FC236}">
              <a16:creationId xmlns:a16="http://schemas.microsoft.com/office/drawing/2014/main" id="{F89A8FBD-6158-4BF1-9A63-C52A560E217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C682A6C8-1560-44CE-AFD6-195B3CC9DD6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74" name="Text Box 1">
          <a:extLst>
            <a:ext uri="{FF2B5EF4-FFF2-40B4-BE49-F238E27FC236}">
              <a16:creationId xmlns:a16="http://schemas.microsoft.com/office/drawing/2014/main" id="{93CE7D61-0ABA-4070-8FCD-5BB6C6B944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06EA2832-C371-4511-AB81-FAA622A43C5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id="{D63DC558-9702-414A-A6B5-AB46ECE75AE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id="{7A9CD475-666A-4C9B-B94E-49AFAD3569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E5BFBBAE-E628-40EE-B68C-27A0955AB1E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DFD4BD55-920F-4113-85E6-94305999FE4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80" name="Text Box 1">
          <a:extLst>
            <a:ext uri="{FF2B5EF4-FFF2-40B4-BE49-F238E27FC236}">
              <a16:creationId xmlns:a16="http://schemas.microsoft.com/office/drawing/2014/main" id="{BE60946E-28E9-48E9-92BD-9D4BCDB50F4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D1045A98-D6E1-4651-A197-C9B418DC7E7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82" name="Text Box 1">
          <a:extLst>
            <a:ext uri="{FF2B5EF4-FFF2-40B4-BE49-F238E27FC236}">
              <a16:creationId xmlns:a16="http://schemas.microsoft.com/office/drawing/2014/main" id="{25B23A03-31D6-4488-B485-B84FED6993E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87D2CAEE-E802-43BC-96DA-8E1E6DFDA42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8A0B48B0-3AEB-43E0-99C4-754B577733F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A250C96C-0726-483B-B4DF-B396BBDF40D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B7693147-E7AD-44B6-AE12-20B90C0A44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BC3F3CAE-A205-4314-9DB4-39184A8B462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1D9ED359-DDE8-4134-8BC6-84C0BBF72F3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B4BE6A6F-F474-434E-A336-3D45BD1DB2A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DD2699D1-CD43-4EA4-9053-991F3BFC1A6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205DC13A-A3F6-42A3-88FD-BFED23F6F6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92" name="Text Box 1">
          <a:extLst>
            <a:ext uri="{FF2B5EF4-FFF2-40B4-BE49-F238E27FC236}">
              <a16:creationId xmlns:a16="http://schemas.microsoft.com/office/drawing/2014/main" id="{723B0092-3527-4A5A-8375-5CFFD808E08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93" name="Text Box 2">
          <a:extLst>
            <a:ext uri="{FF2B5EF4-FFF2-40B4-BE49-F238E27FC236}">
              <a16:creationId xmlns:a16="http://schemas.microsoft.com/office/drawing/2014/main" id="{06FB6864-0749-4278-968B-9CE56F45B70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94" name="Text Box 1">
          <a:extLst>
            <a:ext uri="{FF2B5EF4-FFF2-40B4-BE49-F238E27FC236}">
              <a16:creationId xmlns:a16="http://schemas.microsoft.com/office/drawing/2014/main" id="{8B552C94-82AD-461D-A43E-38026A9C18E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95" name="Text Box 2">
          <a:extLst>
            <a:ext uri="{FF2B5EF4-FFF2-40B4-BE49-F238E27FC236}">
              <a16:creationId xmlns:a16="http://schemas.microsoft.com/office/drawing/2014/main" id="{9E4CE9E1-2941-41E7-9170-94AEC5C8687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96" name="Text Box 1">
          <a:extLst>
            <a:ext uri="{FF2B5EF4-FFF2-40B4-BE49-F238E27FC236}">
              <a16:creationId xmlns:a16="http://schemas.microsoft.com/office/drawing/2014/main" id="{BE1AD6F5-1668-42C2-B102-8B7A63046C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97" name="Text Box 2">
          <a:extLst>
            <a:ext uri="{FF2B5EF4-FFF2-40B4-BE49-F238E27FC236}">
              <a16:creationId xmlns:a16="http://schemas.microsoft.com/office/drawing/2014/main" id="{DA55B5DF-757D-4983-B207-371BD0AFD22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98" name="Text Box 1">
          <a:extLst>
            <a:ext uri="{FF2B5EF4-FFF2-40B4-BE49-F238E27FC236}">
              <a16:creationId xmlns:a16="http://schemas.microsoft.com/office/drawing/2014/main" id="{62016946-D0F1-4030-849E-6F8B8035505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E327AD9E-D99E-46B9-8737-C596C94091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id="{DE3E9249-EC99-4B08-B314-F552B6C6B16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937CAF0C-B8D6-4E29-8D1E-97ACC6FA7F1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02" name="Text Box 1">
          <a:extLst>
            <a:ext uri="{FF2B5EF4-FFF2-40B4-BE49-F238E27FC236}">
              <a16:creationId xmlns:a16="http://schemas.microsoft.com/office/drawing/2014/main" id="{AE09A88A-F52D-4ADE-80A4-7F8587F619F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9739FDBB-391C-435D-BF9E-86F8559F84E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77129911-D077-4D70-B27D-8B758ED9F32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3CCE51F3-A3F3-426B-8F19-CC78F3873B5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930B3B6E-688F-4213-BBC8-2E053D6952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F40A4647-B61F-491A-999C-4A60AFF240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B753EDB4-B7E2-4C36-81A7-A2E98E385C0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6F8D5161-6BF4-43B9-ADDA-7B59690916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01EBED9A-F333-4154-9E4F-1A583DFF2ED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11" name="Text Box 2">
          <a:extLst>
            <a:ext uri="{FF2B5EF4-FFF2-40B4-BE49-F238E27FC236}">
              <a16:creationId xmlns:a16="http://schemas.microsoft.com/office/drawing/2014/main" id="{4E6B050D-97D9-49C4-BD46-BF4EB4600CF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id="{4BB705D4-22A8-468E-92EC-CC34DD05006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F8AA0B61-AF97-4EFB-8F96-64E3EB939C6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484E3894-7BCC-4298-9153-B4957691DD0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CE1AD9D9-FCEA-4BFF-B5E8-2733CCB851B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16" name="Text Box 1">
          <a:extLst>
            <a:ext uri="{FF2B5EF4-FFF2-40B4-BE49-F238E27FC236}">
              <a16:creationId xmlns:a16="http://schemas.microsoft.com/office/drawing/2014/main" id="{6E339F05-2BE6-4064-B8DA-A8F8E53114F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85854C65-B3EE-4469-BCE1-C4BF2D5E7C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580DAEC3-8D03-4D7F-BD16-77552A9463B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42F5E899-BA9D-4D26-A9B6-44903FC369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E61D964B-2873-420D-AC80-ACFD9ED8574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5B7DD596-FF13-4210-A3C8-D199DF76C21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8191D365-92BA-46F4-ACF1-1227C4F4E13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58434D54-EFC8-4746-9CE1-C3509E7E9FB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id="{C2F72905-D607-49B2-A2BC-AA3C81AF7A2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C9E370D0-BE70-4F11-9F00-7B5F9E09342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DB81FF0B-751B-4A57-B5BC-7B35779C45E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AA5F008D-39F2-467A-93AB-BA4BC933409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2A22E566-564B-4ED3-9FBE-FF03FC0A9A3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D9D52218-754C-46D0-A0C2-B83AF395D56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30" name="Text Box 1">
          <a:extLst>
            <a:ext uri="{FF2B5EF4-FFF2-40B4-BE49-F238E27FC236}">
              <a16:creationId xmlns:a16="http://schemas.microsoft.com/office/drawing/2014/main" id="{AB87E282-9115-4B60-BD96-FA2B036D432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31" name="Text Box 2">
          <a:extLst>
            <a:ext uri="{FF2B5EF4-FFF2-40B4-BE49-F238E27FC236}">
              <a16:creationId xmlns:a16="http://schemas.microsoft.com/office/drawing/2014/main" id="{50A04E01-CDAC-4405-80E0-980D1710C2A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32" name="Text Box 1">
          <a:extLst>
            <a:ext uri="{FF2B5EF4-FFF2-40B4-BE49-F238E27FC236}">
              <a16:creationId xmlns:a16="http://schemas.microsoft.com/office/drawing/2014/main" id="{B53DACCE-3DCD-4155-85E4-797A23C918D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33" name="Text Box 2">
          <a:extLst>
            <a:ext uri="{FF2B5EF4-FFF2-40B4-BE49-F238E27FC236}">
              <a16:creationId xmlns:a16="http://schemas.microsoft.com/office/drawing/2014/main" id="{E8B93836-54B3-403F-A5F6-10289FF7CBB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34" name="Text Box 1">
          <a:extLst>
            <a:ext uri="{FF2B5EF4-FFF2-40B4-BE49-F238E27FC236}">
              <a16:creationId xmlns:a16="http://schemas.microsoft.com/office/drawing/2014/main" id="{28AFE897-B70B-4EC3-86E9-24752531DE4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FA54811B-F502-42AF-BDFC-E3592CFB429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36" name="Text Box 1">
          <a:extLst>
            <a:ext uri="{FF2B5EF4-FFF2-40B4-BE49-F238E27FC236}">
              <a16:creationId xmlns:a16="http://schemas.microsoft.com/office/drawing/2014/main" id="{FF314B51-B727-4BDF-ABD6-7310BF57BA4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27FB1CCB-5D42-4A8D-BCE0-0A8A480193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1087D4D8-5A89-44D6-98A3-2E437ADFE28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F7F838AA-D848-4B4A-85FB-D9B5880D22A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40" name="Text Box 1">
          <a:extLst>
            <a:ext uri="{FF2B5EF4-FFF2-40B4-BE49-F238E27FC236}">
              <a16:creationId xmlns:a16="http://schemas.microsoft.com/office/drawing/2014/main" id="{A75FDA8A-52B1-49F1-9A46-DA3976EF2B4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1FECF8A3-AC91-43D4-B1BA-866276A2C12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F0A5069D-BCC1-4FDD-BC45-5B178BFD26D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9C3C0A02-22E4-40D1-87F6-F1F00ACCD74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44" name="Text Box 1">
          <a:extLst>
            <a:ext uri="{FF2B5EF4-FFF2-40B4-BE49-F238E27FC236}">
              <a16:creationId xmlns:a16="http://schemas.microsoft.com/office/drawing/2014/main" id="{69E90DBA-A2E8-4D20-869B-4E3767E85E3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7276C818-E213-491E-B52E-08B04436446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BCAE18F8-A60D-45E1-9701-0037303B753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C4F8D76C-4C2A-48B2-9609-03AFAC1024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48" name="Text Box 1">
          <a:extLst>
            <a:ext uri="{FF2B5EF4-FFF2-40B4-BE49-F238E27FC236}">
              <a16:creationId xmlns:a16="http://schemas.microsoft.com/office/drawing/2014/main" id="{1EABA64D-0E66-461B-A0BA-8B5FDC88A7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A51F8FD9-337D-461A-A80D-3C04B182362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50" name="Text Box 1">
          <a:extLst>
            <a:ext uri="{FF2B5EF4-FFF2-40B4-BE49-F238E27FC236}">
              <a16:creationId xmlns:a16="http://schemas.microsoft.com/office/drawing/2014/main" id="{28D4E1DC-90CC-4169-AC12-04C2C201C92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51" name="Text Box 2">
          <a:extLst>
            <a:ext uri="{FF2B5EF4-FFF2-40B4-BE49-F238E27FC236}">
              <a16:creationId xmlns:a16="http://schemas.microsoft.com/office/drawing/2014/main" id="{2EA43124-7BC2-4284-9BBE-D8D755EE6AC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52" name="Text Box 1">
          <a:extLst>
            <a:ext uri="{FF2B5EF4-FFF2-40B4-BE49-F238E27FC236}">
              <a16:creationId xmlns:a16="http://schemas.microsoft.com/office/drawing/2014/main" id="{F4B1014C-17CA-4232-AB35-6967E982FE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ED73BCDC-6FD2-45A6-B54F-85C35A1AD58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54" name="Text Box 1">
          <a:extLst>
            <a:ext uri="{FF2B5EF4-FFF2-40B4-BE49-F238E27FC236}">
              <a16:creationId xmlns:a16="http://schemas.microsoft.com/office/drawing/2014/main" id="{0A1ACA27-5C9D-4683-920E-11996EA135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1E31A887-F6CC-48D0-A77F-0CADD02417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67F2AA83-CC1B-47DA-AD9D-E36FF88468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B49C3D90-51A4-4DC0-8CE1-4E93BFE485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EAC1E845-5E2C-41D4-BC89-7AC74306407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5C600C62-F42F-437F-938A-0EB816F6467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F3091D69-1800-4178-BB75-243D8494275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CD9CBFFA-06CA-425C-B06C-E77C694A7CE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EDD07C67-3E73-4B4E-BB26-B6BF710B9E1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19E42EAE-5AAF-4C62-AEF2-6FB0359803A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E007903F-386B-4C19-AC9A-564774198FE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65" name="Text Box 2">
          <a:extLst>
            <a:ext uri="{FF2B5EF4-FFF2-40B4-BE49-F238E27FC236}">
              <a16:creationId xmlns:a16="http://schemas.microsoft.com/office/drawing/2014/main" id="{4F1EE040-F51D-4366-BFF4-5697364E968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66" name="Text Box 1">
          <a:extLst>
            <a:ext uri="{FF2B5EF4-FFF2-40B4-BE49-F238E27FC236}">
              <a16:creationId xmlns:a16="http://schemas.microsoft.com/office/drawing/2014/main" id="{ACEAF20A-E6C6-4230-8CC1-14E7C04358E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84265023-792B-4056-9D43-95FC38571F2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68" name="Text Box 1">
          <a:extLst>
            <a:ext uri="{FF2B5EF4-FFF2-40B4-BE49-F238E27FC236}">
              <a16:creationId xmlns:a16="http://schemas.microsoft.com/office/drawing/2014/main" id="{FE4E9661-3300-4341-A1EF-D1F603E055C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69" name="Text Box 2">
          <a:extLst>
            <a:ext uri="{FF2B5EF4-FFF2-40B4-BE49-F238E27FC236}">
              <a16:creationId xmlns:a16="http://schemas.microsoft.com/office/drawing/2014/main" id="{F8733DFE-DED6-4A70-968C-3556F8F5EF6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70" name="Text Box 1">
          <a:extLst>
            <a:ext uri="{FF2B5EF4-FFF2-40B4-BE49-F238E27FC236}">
              <a16:creationId xmlns:a16="http://schemas.microsoft.com/office/drawing/2014/main" id="{1E679A30-CF81-462C-B46E-CD926B5A6F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6ED4D546-D180-434E-B730-6850DC9700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72" name="Text Box 1">
          <a:extLst>
            <a:ext uri="{FF2B5EF4-FFF2-40B4-BE49-F238E27FC236}">
              <a16:creationId xmlns:a16="http://schemas.microsoft.com/office/drawing/2014/main" id="{B47CDA80-C88D-4E26-B1DE-C0E223129F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B9AD4799-12C4-4DF9-9DEA-8B55858B8F9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FF905CF0-44C2-4F2D-BEAC-4ACDDA1B88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1B20C46E-50BB-417A-86DF-D0E390B0803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1F08A101-6F47-431F-886C-5DE1870802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0B6ED4B2-0655-439E-9B67-5FAED31BA34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78" name="Text Box 1">
          <a:extLst>
            <a:ext uri="{FF2B5EF4-FFF2-40B4-BE49-F238E27FC236}">
              <a16:creationId xmlns:a16="http://schemas.microsoft.com/office/drawing/2014/main" id="{21830981-692B-4B09-A94E-C0AC1801273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79" name="Text Box 2">
          <a:extLst>
            <a:ext uri="{FF2B5EF4-FFF2-40B4-BE49-F238E27FC236}">
              <a16:creationId xmlns:a16="http://schemas.microsoft.com/office/drawing/2014/main" id="{7DF0474F-71F9-4883-BE92-9B6CC4FD8EE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214233D4-7F9E-4F97-AD5C-141AAE07772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1E6DCC44-7698-4035-9312-E0273396CD9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82" name="Text Box 1">
          <a:extLst>
            <a:ext uri="{FF2B5EF4-FFF2-40B4-BE49-F238E27FC236}">
              <a16:creationId xmlns:a16="http://schemas.microsoft.com/office/drawing/2014/main" id="{074C2AF7-A919-4A94-8F97-DA54D4B432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83" name="Text Box 2">
          <a:extLst>
            <a:ext uri="{FF2B5EF4-FFF2-40B4-BE49-F238E27FC236}">
              <a16:creationId xmlns:a16="http://schemas.microsoft.com/office/drawing/2014/main" id="{D464126D-71B8-4B18-A048-666A695AF6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84" name="Text Box 1">
          <a:extLst>
            <a:ext uri="{FF2B5EF4-FFF2-40B4-BE49-F238E27FC236}">
              <a16:creationId xmlns:a16="http://schemas.microsoft.com/office/drawing/2014/main" id="{EE6B89A4-FE82-40DE-BB06-504DD0CB98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85" name="Text Box 2">
          <a:extLst>
            <a:ext uri="{FF2B5EF4-FFF2-40B4-BE49-F238E27FC236}">
              <a16:creationId xmlns:a16="http://schemas.microsoft.com/office/drawing/2014/main" id="{19BB41B9-E2C9-46C6-A1F5-75C2B0F095E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86" name="Text Box 1">
          <a:extLst>
            <a:ext uri="{FF2B5EF4-FFF2-40B4-BE49-F238E27FC236}">
              <a16:creationId xmlns:a16="http://schemas.microsoft.com/office/drawing/2014/main" id="{15560130-0CE2-4DFF-9BA9-6AC4F47E95A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87" name="Text Box 2">
          <a:extLst>
            <a:ext uri="{FF2B5EF4-FFF2-40B4-BE49-F238E27FC236}">
              <a16:creationId xmlns:a16="http://schemas.microsoft.com/office/drawing/2014/main" id="{FC97AA64-FC1F-4B3A-8D9F-8746E8B04C5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88" name="Text Box 1">
          <a:extLst>
            <a:ext uri="{FF2B5EF4-FFF2-40B4-BE49-F238E27FC236}">
              <a16:creationId xmlns:a16="http://schemas.microsoft.com/office/drawing/2014/main" id="{57D4F0EA-3224-4110-88EF-2F0BE1CC97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89" name="Text Box 2">
          <a:extLst>
            <a:ext uri="{FF2B5EF4-FFF2-40B4-BE49-F238E27FC236}">
              <a16:creationId xmlns:a16="http://schemas.microsoft.com/office/drawing/2014/main" id="{D504EB91-6B82-465B-A8E3-DD8FB9B99BB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90" name="Text Box 1">
          <a:extLst>
            <a:ext uri="{FF2B5EF4-FFF2-40B4-BE49-F238E27FC236}">
              <a16:creationId xmlns:a16="http://schemas.microsoft.com/office/drawing/2014/main" id="{FF87FEF0-FE38-4486-8D68-F840059A438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91" name="Text Box 2">
          <a:extLst>
            <a:ext uri="{FF2B5EF4-FFF2-40B4-BE49-F238E27FC236}">
              <a16:creationId xmlns:a16="http://schemas.microsoft.com/office/drawing/2014/main" id="{99F84CF0-1EAB-4AE6-8D7A-D9B2F3C9967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92" name="Text Box 1">
          <a:extLst>
            <a:ext uri="{FF2B5EF4-FFF2-40B4-BE49-F238E27FC236}">
              <a16:creationId xmlns:a16="http://schemas.microsoft.com/office/drawing/2014/main" id="{E1C92BE2-CF83-4765-8ADA-F70FCD3325D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93" name="Text Box 2">
          <a:extLst>
            <a:ext uri="{FF2B5EF4-FFF2-40B4-BE49-F238E27FC236}">
              <a16:creationId xmlns:a16="http://schemas.microsoft.com/office/drawing/2014/main" id="{DD7A4825-9DE6-41FD-A21B-67946F37C14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993A3F20-755A-41D4-87E6-B7FCCBD3B7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512B4033-A97B-4B75-AC46-0D4EB4E14B6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BE5BB33C-6EC4-4C58-A4AC-83BBBD82305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DEA16314-E0EC-4B8E-9D90-D73D0AF7A6E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98" name="Text Box 1">
          <a:extLst>
            <a:ext uri="{FF2B5EF4-FFF2-40B4-BE49-F238E27FC236}">
              <a16:creationId xmlns:a16="http://schemas.microsoft.com/office/drawing/2014/main" id="{34632FEB-379C-4AF4-9286-C9A6A353D51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AF35AF60-E197-43FE-AE1F-49FA1E8FE32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495B7679-3521-4D1E-B055-17CAE43C4AF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9F8533DD-5D25-4B21-A8A7-55CE9B40B07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02" name="Text Box 1">
          <a:extLst>
            <a:ext uri="{FF2B5EF4-FFF2-40B4-BE49-F238E27FC236}">
              <a16:creationId xmlns:a16="http://schemas.microsoft.com/office/drawing/2014/main" id="{2D423F72-D801-4E92-AD98-058344D08BB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3EC5CCE3-1FEC-4A85-A0DD-C830A935502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376E4BB8-3258-4C11-91DD-73DE92FC5E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DB38AB57-7806-40D7-83BA-77AF2D86650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06" name="Text Box 1">
          <a:extLst>
            <a:ext uri="{FF2B5EF4-FFF2-40B4-BE49-F238E27FC236}">
              <a16:creationId xmlns:a16="http://schemas.microsoft.com/office/drawing/2014/main" id="{B607105F-016F-49C4-9CD4-302413E8F12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07" name="Text Box 2">
          <a:extLst>
            <a:ext uri="{FF2B5EF4-FFF2-40B4-BE49-F238E27FC236}">
              <a16:creationId xmlns:a16="http://schemas.microsoft.com/office/drawing/2014/main" id="{5304425E-9A36-49C1-AEA9-61B1C7C623E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08" name="Text Box 1">
          <a:extLst>
            <a:ext uri="{FF2B5EF4-FFF2-40B4-BE49-F238E27FC236}">
              <a16:creationId xmlns:a16="http://schemas.microsoft.com/office/drawing/2014/main" id="{1F80EEFF-9750-41F3-A56A-449237B3FB4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EC606418-BD51-4880-8779-8D89555096A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10" name="Text Box 1">
          <a:extLst>
            <a:ext uri="{FF2B5EF4-FFF2-40B4-BE49-F238E27FC236}">
              <a16:creationId xmlns:a16="http://schemas.microsoft.com/office/drawing/2014/main" id="{2BC4735B-6745-41B2-A817-C94E7CA8C02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11" name="Text Box 2">
          <a:extLst>
            <a:ext uri="{FF2B5EF4-FFF2-40B4-BE49-F238E27FC236}">
              <a16:creationId xmlns:a16="http://schemas.microsoft.com/office/drawing/2014/main" id="{6B71EB59-ECCF-42B5-9136-9FF1E8D748F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12" name="Text Box 1">
          <a:extLst>
            <a:ext uri="{FF2B5EF4-FFF2-40B4-BE49-F238E27FC236}">
              <a16:creationId xmlns:a16="http://schemas.microsoft.com/office/drawing/2014/main" id="{0ADAE7A2-B384-4DA9-A2F1-C87DB192BBF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B3052295-739A-4ECB-9C65-EC9E97E10C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14" name="Text Box 1">
          <a:extLst>
            <a:ext uri="{FF2B5EF4-FFF2-40B4-BE49-F238E27FC236}">
              <a16:creationId xmlns:a16="http://schemas.microsoft.com/office/drawing/2014/main" id="{B2AE4DA6-9747-4F5C-8A7C-ECFB153FBA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15" name="Text Box 2">
          <a:extLst>
            <a:ext uri="{FF2B5EF4-FFF2-40B4-BE49-F238E27FC236}">
              <a16:creationId xmlns:a16="http://schemas.microsoft.com/office/drawing/2014/main" id="{F8228CF6-23F4-4BC9-9D94-0C72DBEDA4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16" name="Text Box 1">
          <a:extLst>
            <a:ext uri="{FF2B5EF4-FFF2-40B4-BE49-F238E27FC236}">
              <a16:creationId xmlns:a16="http://schemas.microsoft.com/office/drawing/2014/main" id="{67B9D4E6-4955-410C-8407-F3CC34E47F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AC505200-91D5-4CA2-BEBA-3EEF3CA3504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18" name="Text Box 1">
          <a:extLst>
            <a:ext uri="{FF2B5EF4-FFF2-40B4-BE49-F238E27FC236}">
              <a16:creationId xmlns:a16="http://schemas.microsoft.com/office/drawing/2014/main" id="{3FB18899-C138-47A9-BE06-1180C1243BC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19" name="Text Box 2">
          <a:extLst>
            <a:ext uri="{FF2B5EF4-FFF2-40B4-BE49-F238E27FC236}">
              <a16:creationId xmlns:a16="http://schemas.microsoft.com/office/drawing/2014/main" id="{80E1FFE5-326E-474E-A709-AE7819720A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20" name="Text Box 1">
          <a:extLst>
            <a:ext uri="{FF2B5EF4-FFF2-40B4-BE49-F238E27FC236}">
              <a16:creationId xmlns:a16="http://schemas.microsoft.com/office/drawing/2014/main" id="{54C2CEC1-F98E-4988-A82C-5669EC6A11D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A734F55C-C740-4220-8EA1-B6E1101BAF1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22" name="Text Box 1">
          <a:extLst>
            <a:ext uri="{FF2B5EF4-FFF2-40B4-BE49-F238E27FC236}">
              <a16:creationId xmlns:a16="http://schemas.microsoft.com/office/drawing/2014/main" id="{7F4E5080-899F-48C8-98CC-A927698D8CA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23" name="Text Box 2">
          <a:extLst>
            <a:ext uri="{FF2B5EF4-FFF2-40B4-BE49-F238E27FC236}">
              <a16:creationId xmlns:a16="http://schemas.microsoft.com/office/drawing/2014/main" id="{5740927D-5227-4958-BFEB-1776ABD2FA1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24" name="Text Box 1">
          <a:extLst>
            <a:ext uri="{FF2B5EF4-FFF2-40B4-BE49-F238E27FC236}">
              <a16:creationId xmlns:a16="http://schemas.microsoft.com/office/drawing/2014/main" id="{5C20E447-5BA3-4896-8789-8BCFE484EB1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7E0F9E00-3EA0-452D-8C61-1784A013E4A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26" name="Text Box 1">
          <a:extLst>
            <a:ext uri="{FF2B5EF4-FFF2-40B4-BE49-F238E27FC236}">
              <a16:creationId xmlns:a16="http://schemas.microsoft.com/office/drawing/2014/main" id="{514BCD70-6796-4660-AA99-ED4EB30759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8B614B8F-457E-419F-9F1D-7F2F3A673D4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28" name="Text Box 1">
          <a:extLst>
            <a:ext uri="{FF2B5EF4-FFF2-40B4-BE49-F238E27FC236}">
              <a16:creationId xmlns:a16="http://schemas.microsoft.com/office/drawing/2014/main" id="{AFA041AA-F980-4FD8-8562-654B9CC83A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CCDC18F2-01F5-4FF8-A7DD-A97FE73A250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AD773BCE-D086-4841-9FB4-06DDA91A7D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E7030B65-D70B-4F7E-8273-EA4F84FCC14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32" name="Text Box 1">
          <a:extLst>
            <a:ext uri="{FF2B5EF4-FFF2-40B4-BE49-F238E27FC236}">
              <a16:creationId xmlns:a16="http://schemas.microsoft.com/office/drawing/2014/main" id="{08238F7E-FA78-47D5-9728-32B1D169F2F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23C5A70D-7A29-4B1C-AD5C-BDC835EA37E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34" name="Text Box 1">
          <a:extLst>
            <a:ext uri="{FF2B5EF4-FFF2-40B4-BE49-F238E27FC236}">
              <a16:creationId xmlns:a16="http://schemas.microsoft.com/office/drawing/2014/main" id="{A6F44238-1FA9-4680-89F4-4E3FCE211B8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35" name="Text Box 2">
          <a:extLst>
            <a:ext uri="{FF2B5EF4-FFF2-40B4-BE49-F238E27FC236}">
              <a16:creationId xmlns:a16="http://schemas.microsoft.com/office/drawing/2014/main" id="{EF792814-43CC-41F5-8F3E-69DA6514C7D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36" name="Text Box 1">
          <a:extLst>
            <a:ext uri="{FF2B5EF4-FFF2-40B4-BE49-F238E27FC236}">
              <a16:creationId xmlns:a16="http://schemas.microsoft.com/office/drawing/2014/main" id="{BB9171AE-C154-4571-B1A0-2B4501A084D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93F062DD-E836-4CFA-A5DD-77DDCFE16AF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ADEB110F-CEB1-43A0-B77F-3BBEB3C5D5B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CBF0D61F-8373-4519-B02C-E6411B9583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40" name="Text Box 1">
          <a:extLst>
            <a:ext uri="{FF2B5EF4-FFF2-40B4-BE49-F238E27FC236}">
              <a16:creationId xmlns:a16="http://schemas.microsoft.com/office/drawing/2014/main" id="{3F7F2AAE-BD1B-475F-BDFB-8CB74DB6A3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41" name="Text Box 2">
          <a:extLst>
            <a:ext uri="{FF2B5EF4-FFF2-40B4-BE49-F238E27FC236}">
              <a16:creationId xmlns:a16="http://schemas.microsoft.com/office/drawing/2014/main" id="{6AB700B7-A83F-4DF9-9713-DB3A5D145A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42" name="Text Box 1">
          <a:extLst>
            <a:ext uri="{FF2B5EF4-FFF2-40B4-BE49-F238E27FC236}">
              <a16:creationId xmlns:a16="http://schemas.microsoft.com/office/drawing/2014/main" id="{153E8091-1261-4609-92F1-A0C42A0FCB9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43" name="Text Box 2">
          <a:extLst>
            <a:ext uri="{FF2B5EF4-FFF2-40B4-BE49-F238E27FC236}">
              <a16:creationId xmlns:a16="http://schemas.microsoft.com/office/drawing/2014/main" id="{84DCB086-4362-4ABE-8A07-1EAB3626B37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44" name="Text Box 1">
          <a:extLst>
            <a:ext uri="{FF2B5EF4-FFF2-40B4-BE49-F238E27FC236}">
              <a16:creationId xmlns:a16="http://schemas.microsoft.com/office/drawing/2014/main" id="{DCE6A19A-77C2-41C8-8E88-CE1839AC368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3878364E-3F36-4343-BCCA-798BF48249D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7143E574-67E2-409B-AD2A-1651BE4BD4A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D5CB2969-2D0D-4C20-B149-56C4E5E6C5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48" name="Text Box 1">
          <a:extLst>
            <a:ext uri="{FF2B5EF4-FFF2-40B4-BE49-F238E27FC236}">
              <a16:creationId xmlns:a16="http://schemas.microsoft.com/office/drawing/2014/main" id="{5F6E4760-B8BF-4A89-9FAB-83AAC4E3F0A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49" name="Text Box 2">
          <a:extLst>
            <a:ext uri="{FF2B5EF4-FFF2-40B4-BE49-F238E27FC236}">
              <a16:creationId xmlns:a16="http://schemas.microsoft.com/office/drawing/2014/main" id="{70BD6911-A239-42C0-9D6A-3687B83D18D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FF23206E-0517-4D0C-A1B0-E09F3000FF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6D8D39B5-8E0C-450C-ABCF-A4DFE6B345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52" name="Text Box 1">
          <a:extLst>
            <a:ext uri="{FF2B5EF4-FFF2-40B4-BE49-F238E27FC236}">
              <a16:creationId xmlns:a16="http://schemas.microsoft.com/office/drawing/2014/main" id="{9808D7FE-6777-49F3-8F9E-0D019695037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53" name="Text Box 2">
          <a:extLst>
            <a:ext uri="{FF2B5EF4-FFF2-40B4-BE49-F238E27FC236}">
              <a16:creationId xmlns:a16="http://schemas.microsoft.com/office/drawing/2014/main" id="{6B791D7B-631F-4711-B32F-07B7DBA7AA1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54" name="Text Box 1">
          <a:extLst>
            <a:ext uri="{FF2B5EF4-FFF2-40B4-BE49-F238E27FC236}">
              <a16:creationId xmlns:a16="http://schemas.microsoft.com/office/drawing/2014/main" id="{A8D27D0B-E44E-40DF-8C3B-FD8AB804156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34712FFD-8619-4579-A355-151D1E4A3C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56" name="Text Box 1">
          <a:extLst>
            <a:ext uri="{FF2B5EF4-FFF2-40B4-BE49-F238E27FC236}">
              <a16:creationId xmlns:a16="http://schemas.microsoft.com/office/drawing/2014/main" id="{F4C9C9AD-27E6-4C40-A62C-784C4A8EC5C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57" name="Text Box 2">
          <a:extLst>
            <a:ext uri="{FF2B5EF4-FFF2-40B4-BE49-F238E27FC236}">
              <a16:creationId xmlns:a16="http://schemas.microsoft.com/office/drawing/2014/main" id="{595046F2-222C-48C5-8EA2-21E62B0AB33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AE5E5B90-32E3-4989-9F81-8A94709016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36F259C0-811F-42E5-81EC-6D061929CB9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60" name="Text Box 1">
          <a:extLst>
            <a:ext uri="{FF2B5EF4-FFF2-40B4-BE49-F238E27FC236}">
              <a16:creationId xmlns:a16="http://schemas.microsoft.com/office/drawing/2014/main" id="{4B0306AB-067D-4884-96B4-1B463F42A97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61" name="Text Box 2">
          <a:extLst>
            <a:ext uri="{FF2B5EF4-FFF2-40B4-BE49-F238E27FC236}">
              <a16:creationId xmlns:a16="http://schemas.microsoft.com/office/drawing/2014/main" id="{316540F7-5B1B-4BCF-AC0D-D9F40C7866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62" name="Text Box 1">
          <a:extLst>
            <a:ext uri="{FF2B5EF4-FFF2-40B4-BE49-F238E27FC236}">
              <a16:creationId xmlns:a16="http://schemas.microsoft.com/office/drawing/2014/main" id="{A392CC55-B4A3-438F-B351-49205658806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B4E017D5-6CDA-4EC3-B752-436E1EC2E3D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64" name="Text Box 1">
          <a:extLst>
            <a:ext uri="{FF2B5EF4-FFF2-40B4-BE49-F238E27FC236}">
              <a16:creationId xmlns:a16="http://schemas.microsoft.com/office/drawing/2014/main" id="{6A07F306-414B-4771-BEE8-851F03E48E0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65" name="Text Box 2">
          <a:extLst>
            <a:ext uri="{FF2B5EF4-FFF2-40B4-BE49-F238E27FC236}">
              <a16:creationId xmlns:a16="http://schemas.microsoft.com/office/drawing/2014/main" id="{4477A832-C6F6-4309-B090-B76088A127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10823A8F-F361-41CA-9676-3F27BFDD829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D7E90858-632A-4C20-9B91-3C3D590E69E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68" name="Text Box 1">
          <a:extLst>
            <a:ext uri="{FF2B5EF4-FFF2-40B4-BE49-F238E27FC236}">
              <a16:creationId xmlns:a16="http://schemas.microsoft.com/office/drawing/2014/main" id="{FC470447-B765-4E8E-88C7-A43BF4C3394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69" name="Text Box 2">
          <a:extLst>
            <a:ext uri="{FF2B5EF4-FFF2-40B4-BE49-F238E27FC236}">
              <a16:creationId xmlns:a16="http://schemas.microsoft.com/office/drawing/2014/main" id="{1C4F11C5-139C-4ED6-A2AF-3B30EA2B492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70" name="Text Box 1">
          <a:extLst>
            <a:ext uri="{FF2B5EF4-FFF2-40B4-BE49-F238E27FC236}">
              <a16:creationId xmlns:a16="http://schemas.microsoft.com/office/drawing/2014/main" id="{0917A1E0-78CC-48E6-B816-C820302A260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71" name="Text Box 2">
          <a:extLst>
            <a:ext uri="{FF2B5EF4-FFF2-40B4-BE49-F238E27FC236}">
              <a16:creationId xmlns:a16="http://schemas.microsoft.com/office/drawing/2014/main" id="{868B3AD1-615A-460E-B3A6-AF5EF3882EF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72" name="Text Box 1">
          <a:extLst>
            <a:ext uri="{FF2B5EF4-FFF2-40B4-BE49-F238E27FC236}">
              <a16:creationId xmlns:a16="http://schemas.microsoft.com/office/drawing/2014/main" id="{7A9491DD-BB51-41E6-B8E9-49DA8282265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73" name="Text Box 2">
          <a:extLst>
            <a:ext uri="{FF2B5EF4-FFF2-40B4-BE49-F238E27FC236}">
              <a16:creationId xmlns:a16="http://schemas.microsoft.com/office/drawing/2014/main" id="{9420DB0D-C463-4A6D-B945-C5B0C33E5EA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74" name="Text Box 1">
          <a:extLst>
            <a:ext uri="{FF2B5EF4-FFF2-40B4-BE49-F238E27FC236}">
              <a16:creationId xmlns:a16="http://schemas.microsoft.com/office/drawing/2014/main" id="{E27D79AD-EA47-40D9-BF7B-18AF55AD0A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87756759-98B8-4636-B716-362EE8928C6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76" name="Text Box 1">
          <a:extLst>
            <a:ext uri="{FF2B5EF4-FFF2-40B4-BE49-F238E27FC236}">
              <a16:creationId xmlns:a16="http://schemas.microsoft.com/office/drawing/2014/main" id="{3C693CE0-4D57-4354-B30E-D4DEEBDB0A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77" name="Text Box 2">
          <a:extLst>
            <a:ext uri="{FF2B5EF4-FFF2-40B4-BE49-F238E27FC236}">
              <a16:creationId xmlns:a16="http://schemas.microsoft.com/office/drawing/2014/main" id="{A321FFC4-068E-46E3-AADA-19E97533BC2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78" name="Text Box 1">
          <a:extLst>
            <a:ext uri="{FF2B5EF4-FFF2-40B4-BE49-F238E27FC236}">
              <a16:creationId xmlns:a16="http://schemas.microsoft.com/office/drawing/2014/main" id="{C82F9CA5-F645-44DC-A4C5-7E711ECBBFE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E9D851C6-5879-42B0-A16F-B15D53668F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80" name="Text Box 1">
          <a:extLst>
            <a:ext uri="{FF2B5EF4-FFF2-40B4-BE49-F238E27FC236}">
              <a16:creationId xmlns:a16="http://schemas.microsoft.com/office/drawing/2014/main" id="{F41C7FFA-2ABA-4D70-8FE6-7CB7EA46C85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81" name="Text Box 2">
          <a:extLst>
            <a:ext uri="{FF2B5EF4-FFF2-40B4-BE49-F238E27FC236}">
              <a16:creationId xmlns:a16="http://schemas.microsoft.com/office/drawing/2014/main" id="{0C489E60-27EF-4EE6-B627-E4B8287457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82" name="Text Box 1">
          <a:extLst>
            <a:ext uri="{FF2B5EF4-FFF2-40B4-BE49-F238E27FC236}">
              <a16:creationId xmlns:a16="http://schemas.microsoft.com/office/drawing/2014/main" id="{8493F045-7AB8-4449-B267-266D25845F4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83" name="Text Box 2">
          <a:extLst>
            <a:ext uri="{FF2B5EF4-FFF2-40B4-BE49-F238E27FC236}">
              <a16:creationId xmlns:a16="http://schemas.microsoft.com/office/drawing/2014/main" id="{EA8975A3-17AB-454F-BA35-D8F79AEE8A3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84" name="Text Box 1">
          <a:extLst>
            <a:ext uri="{FF2B5EF4-FFF2-40B4-BE49-F238E27FC236}">
              <a16:creationId xmlns:a16="http://schemas.microsoft.com/office/drawing/2014/main" id="{EB65FE8D-404C-494F-860C-15DC1D8A53D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85" name="Text Box 2">
          <a:extLst>
            <a:ext uri="{FF2B5EF4-FFF2-40B4-BE49-F238E27FC236}">
              <a16:creationId xmlns:a16="http://schemas.microsoft.com/office/drawing/2014/main" id="{3FAA2653-86C3-49E1-9198-B0F5EDE4AFC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86" name="Text Box 1">
          <a:extLst>
            <a:ext uri="{FF2B5EF4-FFF2-40B4-BE49-F238E27FC236}">
              <a16:creationId xmlns:a16="http://schemas.microsoft.com/office/drawing/2014/main" id="{DED9BF24-8A9B-47B6-99B6-D4EEE4B6AED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87" name="Text Box 2">
          <a:extLst>
            <a:ext uri="{FF2B5EF4-FFF2-40B4-BE49-F238E27FC236}">
              <a16:creationId xmlns:a16="http://schemas.microsoft.com/office/drawing/2014/main" id="{3142503A-DF6A-45C0-8A59-2682DF7E58F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BAB189FD-B467-4D01-AC97-8E2B79D9B11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89" name="Text Box 2">
          <a:extLst>
            <a:ext uri="{FF2B5EF4-FFF2-40B4-BE49-F238E27FC236}">
              <a16:creationId xmlns:a16="http://schemas.microsoft.com/office/drawing/2014/main" id="{A63BCD01-A981-4E80-825C-0152B78799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90" name="Text Box 1">
          <a:extLst>
            <a:ext uri="{FF2B5EF4-FFF2-40B4-BE49-F238E27FC236}">
              <a16:creationId xmlns:a16="http://schemas.microsoft.com/office/drawing/2014/main" id="{BBCBF82E-2D34-48BA-83A2-E74ECB37CFB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91" name="Text Box 2">
          <a:extLst>
            <a:ext uri="{FF2B5EF4-FFF2-40B4-BE49-F238E27FC236}">
              <a16:creationId xmlns:a16="http://schemas.microsoft.com/office/drawing/2014/main" id="{5B2F9266-FAAD-4E20-AC1E-CC18B7133CA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92" name="Text Box 1">
          <a:extLst>
            <a:ext uri="{FF2B5EF4-FFF2-40B4-BE49-F238E27FC236}">
              <a16:creationId xmlns:a16="http://schemas.microsoft.com/office/drawing/2014/main" id="{9649DDCD-3CEF-40F0-A6BE-46121E991DC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93" name="Text Box 2">
          <a:extLst>
            <a:ext uri="{FF2B5EF4-FFF2-40B4-BE49-F238E27FC236}">
              <a16:creationId xmlns:a16="http://schemas.microsoft.com/office/drawing/2014/main" id="{45806B3D-E08E-4F23-BE89-0660A32B848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94" name="Text Box 1">
          <a:extLst>
            <a:ext uri="{FF2B5EF4-FFF2-40B4-BE49-F238E27FC236}">
              <a16:creationId xmlns:a16="http://schemas.microsoft.com/office/drawing/2014/main" id="{7139925E-A16B-4157-ADF0-231FB272CC0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95" name="Text Box 2">
          <a:extLst>
            <a:ext uri="{FF2B5EF4-FFF2-40B4-BE49-F238E27FC236}">
              <a16:creationId xmlns:a16="http://schemas.microsoft.com/office/drawing/2014/main" id="{5D09F949-E928-4C35-A6B8-2741634771C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96" name="Text Box 1">
          <a:extLst>
            <a:ext uri="{FF2B5EF4-FFF2-40B4-BE49-F238E27FC236}">
              <a16:creationId xmlns:a16="http://schemas.microsoft.com/office/drawing/2014/main" id="{83AAFE2C-81C0-4341-BFDA-4BA6A2E1A63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97" name="Text Box 2">
          <a:extLst>
            <a:ext uri="{FF2B5EF4-FFF2-40B4-BE49-F238E27FC236}">
              <a16:creationId xmlns:a16="http://schemas.microsoft.com/office/drawing/2014/main" id="{F5F7498B-3875-43B2-95FE-F4B14491275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98" name="Text Box 1">
          <a:extLst>
            <a:ext uri="{FF2B5EF4-FFF2-40B4-BE49-F238E27FC236}">
              <a16:creationId xmlns:a16="http://schemas.microsoft.com/office/drawing/2014/main" id="{53447BC3-9EE4-45D6-BFCA-981C89ED1E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599" name="Text Box 2">
          <a:extLst>
            <a:ext uri="{FF2B5EF4-FFF2-40B4-BE49-F238E27FC236}">
              <a16:creationId xmlns:a16="http://schemas.microsoft.com/office/drawing/2014/main" id="{4319B2AB-FDA5-48F5-ABEF-BFB1F80B0E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00" name="Text Box 1">
          <a:extLst>
            <a:ext uri="{FF2B5EF4-FFF2-40B4-BE49-F238E27FC236}">
              <a16:creationId xmlns:a16="http://schemas.microsoft.com/office/drawing/2014/main" id="{60BD0CB1-6458-49BC-8DA4-D86AF73554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01" name="Text Box 2">
          <a:extLst>
            <a:ext uri="{FF2B5EF4-FFF2-40B4-BE49-F238E27FC236}">
              <a16:creationId xmlns:a16="http://schemas.microsoft.com/office/drawing/2014/main" id="{EDAD0D82-FFD0-455D-90FD-A59ECAF1CF6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02" name="Text Box 1">
          <a:extLst>
            <a:ext uri="{FF2B5EF4-FFF2-40B4-BE49-F238E27FC236}">
              <a16:creationId xmlns:a16="http://schemas.microsoft.com/office/drawing/2014/main" id="{34035C9C-3E12-4EBA-AA00-3C51B2494FF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03" name="Text Box 2">
          <a:extLst>
            <a:ext uri="{FF2B5EF4-FFF2-40B4-BE49-F238E27FC236}">
              <a16:creationId xmlns:a16="http://schemas.microsoft.com/office/drawing/2014/main" id="{F81433B2-5AEF-4948-A972-487215E2DE7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04" name="Text Box 1">
          <a:extLst>
            <a:ext uri="{FF2B5EF4-FFF2-40B4-BE49-F238E27FC236}">
              <a16:creationId xmlns:a16="http://schemas.microsoft.com/office/drawing/2014/main" id="{C92357B9-1846-4A03-99DA-FCE952E3263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id="{4F0727F2-370B-4BC2-B8EF-92033F42222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06" name="Text Box 1">
          <a:extLst>
            <a:ext uri="{FF2B5EF4-FFF2-40B4-BE49-F238E27FC236}">
              <a16:creationId xmlns:a16="http://schemas.microsoft.com/office/drawing/2014/main" id="{566D85B2-CEB0-46F6-8213-03234F8BC12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07" name="Text Box 2">
          <a:extLst>
            <a:ext uri="{FF2B5EF4-FFF2-40B4-BE49-F238E27FC236}">
              <a16:creationId xmlns:a16="http://schemas.microsoft.com/office/drawing/2014/main" id="{A08B87BD-B977-499A-9621-B60290C99CA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08" name="Text Box 1">
          <a:extLst>
            <a:ext uri="{FF2B5EF4-FFF2-40B4-BE49-F238E27FC236}">
              <a16:creationId xmlns:a16="http://schemas.microsoft.com/office/drawing/2014/main" id="{17E14E09-689E-4E0C-AC16-D66AF93362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09" name="Text Box 2">
          <a:extLst>
            <a:ext uri="{FF2B5EF4-FFF2-40B4-BE49-F238E27FC236}">
              <a16:creationId xmlns:a16="http://schemas.microsoft.com/office/drawing/2014/main" id="{F579D3E6-1C67-4E23-B4AE-FF553F05E9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10" name="Text Box 1">
          <a:extLst>
            <a:ext uri="{FF2B5EF4-FFF2-40B4-BE49-F238E27FC236}">
              <a16:creationId xmlns:a16="http://schemas.microsoft.com/office/drawing/2014/main" id="{EC4A2C79-B099-43EF-A91F-038AAB84279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11" name="Text Box 2">
          <a:extLst>
            <a:ext uri="{FF2B5EF4-FFF2-40B4-BE49-F238E27FC236}">
              <a16:creationId xmlns:a16="http://schemas.microsoft.com/office/drawing/2014/main" id="{338E44D9-7852-4809-9945-C68FBA95EE1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12" name="Text Box 1">
          <a:extLst>
            <a:ext uri="{FF2B5EF4-FFF2-40B4-BE49-F238E27FC236}">
              <a16:creationId xmlns:a16="http://schemas.microsoft.com/office/drawing/2014/main" id="{CB2F5CD0-E242-43B0-83D9-7BC23BA8AC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BE75EC8D-2331-4034-B83A-88EC8662D28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14" name="Text Box 1">
          <a:extLst>
            <a:ext uri="{FF2B5EF4-FFF2-40B4-BE49-F238E27FC236}">
              <a16:creationId xmlns:a16="http://schemas.microsoft.com/office/drawing/2014/main" id="{C646690F-2EAC-493C-97C1-57D6054883D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15" name="Text Box 2">
          <a:extLst>
            <a:ext uri="{FF2B5EF4-FFF2-40B4-BE49-F238E27FC236}">
              <a16:creationId xmlns:a16="http://schemas.microsoft.com/office/drawing/2014/main" id="{9528713F-4D30-47ED-800B-687E1B2AA24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16" name="Text Box 1">
          <a:extLst>
            <a:ext uri="{FF2B5EF4-FFF2-40B4-BE49-F238E27FC236}">
              <a16:creationId xmlns:a16="http://schemas.microsoft.com/office/drawing/2014/main" id="{9F7AE8C4-0457-40FC-BAC5-B0AF8DFA3C3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17" name="Text Box 2">
          <a:extLst>
            <a:ext uri="{FF2B5EF4-FFF2-40B4-BE49-F238E27FC236}">
              <a16:creationId xmlns:a16="http://schemas.microsoft.com/office/drawing/2014/main" id="{2394D6A6-1EFA-4E9C-9B3F-F75C0D66AD2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9DDD93D1-2A3D-4C06-8397-7AA515648A1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19" name="Text Box 2">
          <a:extLst>
            <a:ext uri="{FF2B5EF4-FFF2-40B4-BE49-F238E27FC236}">
              <a16:creationId xmlns:a16="http://schemas.microsoft.com/office/drawing/2014/main" id="{80E538BC-26B9-4E8E-8D04-40F474F297C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20" name="Text Box 1">
          <a:extLst>
            <a:ext uri="{FF2B5EF4-FFF2-40B4-BE49-F238E27FC236}">
              <a16:creationId xmlns:a16="http://schemas.microsoft.com/office/drawing/2014/main" id="{5962B545-FFB1-4420-A88C-661FA55D520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21" name="Text Box 2">
          <a:extLst>
            <a:ext uri="{FF2B5EF4-FFF2-40B4-BE49-F238E27FC236}">
              <a16:creationId xmlns:a16="http://schemas.microsoft.com/office/drawing/2014/main" id="{8B811805-0DE8-4FE7-A39F-A422FEF713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22" name="Text Box 1">
          <a:extLst>
            <a:ext uri="{FF2B5EF4-FFF2-40B4-BE49-F238E27FC236}">
              <a16:creationId xmlns:a16="http://schemas.microsoft.com/office/drawing/2014/main" id="{7BB71C2F-F31A-4DAA-8E54-3274DF4A82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23" name="Text Box 2">
          <a:extLst>
            <a:ext uri="{FF2B5EF4-FFF2-40B4-BE49-F238E27FC236}">
              <a16:creationId xmlns:a16="http://schemas.microsoft.com/office/drawing/2014/main" id="{05F4B1F4-15AB-4F62-9D05-7C27785AF34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24" name="Text Box 1">
          <a:extLst>
            <a:ext uri="{FF2B5EF4-FFF2-40B4-BE49-F238E27FC236}">
              <a16:creationId xmlns:a16="http://schemas.microsoft.com/office/drawing/2014/main" id="{BA0486AC-6881-4502-8B9F-BCF66381F3B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25" name="Text Box 2">
          <a:extLst>
            <a:ext uri="{FF2B5EF4-FFF2-40B4-BE49-F238E27FC236}">
              <a16:creationId xmlns:a16="http://schemas.microsoft.com/office/drawing/2014/main" id="{1C1D51BF-A0EF-46BB-A419-FB6A5A2B9BD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26" name="Text Box 1">
          <a:extLst>
            <a:ext uri="{FF2B5EF4-FFF2-40B4-BE49-F238E27FC236}">
              <a16:creationId xmlns:a16="http://schemas.microsoft.com/office/drawing/2014/main" id="{0CE80845-2F00-4B52-8233-F323D732555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27" name="Text Box 2">
          <a:extLst>
            <a:ext uri="{FF2B5EF4-FFF2-40B4-BE49-F238E27FC236}">
              <a16:creationId xmlns:a16="http://schemas.microsoft.com/office/drawing/2014/main" id="{33790024-4D02-4F28-932D-A6B0F40FC6B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28" name="Text Box 1">
          <a:extLst>
            <a:ext uri="{FF2B5EF4-FFF2-40B4-BE49-F238E27FC236}">
              <a16:creationId xmlns:a16="http://schemas.microsoft.com/office/drawing/2014/main" id="{032AAFA1-502B-4EF7-92D9-D1DF42642CB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29" name="Text Box 2">
          <a:extLst>
            <a:ext uri="{FF2B5EF4-FFF2-40B4-BE49-F238E27FC236}">
              <a16:creationId xmlns:a16="http://schemas.microsoft.com/office/drawing/2014/main" id="{84D0A93E-2F53-42DF-80F5-EB9494B7F7B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30" name="Text Box 1">
          <a:extLst>
            <a:ext uri="{FF2B5EF4-FFF2-40B4-BE49-F238E27FC236}">
              <a16:creationId xmlns:a16="http://schemas.microsoft.com/office/drawing/2014/main" id="{2FF77387-0308-47C1-9713-5BD992C84C9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31" name="Text Box 2">
          <a:extLst>
            <a:ext uri="{FF2B5EF4-FFF2-40B4-BE49-F238E27FC236}">
              <a16:creationId xmlns:a16="http://schemas.microsoft.com/office/drawing/2014/main" id="{7AD627E7-9825-4615-A58D-F44323C4E8A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32" name="Text Box 1">
          <a:extLst>
            <a:ext uri="{FF2B5EF4-FFF2-40B4-BE49-F238E27FC236}">
              <a16:creationId xmlns:a16="http://schemas.microsoft.com/office/drawing/2014/main" id="{8498A7E9-E7D1-4C0C-BD70-6504DDA36E0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33" name="Text Box 2">
          <a:extLst>
            <a:ext uri="{FF2B5EF4-FFF2-40B4-BE49-F238E27FC236}">
              <a16:creationId xmlns:a16="http://schemas.microsoft.com/office/drawing/2014/main" id="{1A31C852-8E32-48CE-99B2-F1AF1FFE439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34" name="Text Box 1">
          <a:extLst>
            <a:ext uri="{FF2B5EF4-FFF2-40B4-BE49-F238E27FC236}">
              <a16:creationId xmlns:a16="http://schemas.microsoft.com/office/drawing/2014/main" id="{6537550A-080E-493D-B612-E929F4AC2CD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35" name="Text Box 2">
          <a:extLst>
            <a:ext uri="{FF2B5EF4-FFF2-40B4-BE49-F238E27FC236}">
              <a16:creationId xmlns:a16="http://schemas.microsoft.com/office/drawing/2014/main" id="{FF430658-0D54-4960-BBAB-0693F7E3FD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36" name="Text Box 1">
          <a:extLst>
            <a:ext uri="{FF2B5EF4-FFF2-40B4-BE49-F238E27FC236}">
              <a16:creationId xmlns:a16="http://schemas.microsoft.com/office/drawing/2014/main" id="{1B403CD1-8D9D-4791-9D68-EF0E9EBC27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37" name="Text Box 2">
          <a:extLst>
            <a:ext uri="{FF2B5EF4-FFF2-40B4-BE49-F238E27FC236}">
              <a16:creationId xmlns:a16="http://schemas.microsoft.com/office/drawing/2014/main" id="{E48C9796-16FB-4260-96C8-981AEE4A8B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38" name="Text Box 1">
          <a:extLst>
            <a:ext uri="{FF2B5EF4-FFF2-40B4-BE49-F238E27FC236}">
              <a16:creationId xmlns:a16="http://schemas.microsoft.com/office/drawing/2014/main" id="{2A9A6DA6-09DC-4754-AE4D-3CA4682ABD1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39" name="Text Box 2">
          <a:extLst>
            <a:ext uri="{FF2B5EF4-FFF2-40B4-BE49-F238E27FC236}">
              <a16:creationId xmlns:a16="http://schemas.microsoft.com/office/drawing/2014/main" id="{3ACB6377-B15A-4D1B-A69A-AF6B4FCDEE8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id="{8EF640E0-BE04-4813-B21F-1D10FCA8B9A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41" name="Text Box 2">
          <a:extLst>
            <a:ext uri="{FF2B5EF4-FFF2-40B4-BE49-F238E27FC236}">
              <a16:creationId xmlns:a16="http://schemas.microsoft.com/office/drawing/2014/main" id="{F9390BB3-838F-4145-92F6-E1D4C1DEC4E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42" name="Text Box 1">
          <a:extLst>
            <a:ext uri="{FF2B5EF4-FFF2-40B4-BE49-F238E27FC236}">
              <a16:creationId xmlns:a16="http://schemas.microsoft.com/office/drawing/2014/main" id="{A3D96889-334E-447E-B807-EB2779E62A7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43" name="Text Box 2">
          <a:extLst>
            <a:ext uri="{FF2B5EF4-FFF2-40B4-BE49-F238E27FC236}">
              <a16:creationId xmlns:a16="http://schemas.microsoft.com/office/drawing/2014/main" id="{EC4D920A-3227-416A-90EB-CCC0827289A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44" name="Text Box 1">
          <a:extLst>
            <a:ext uri="{FF2B5EF4-FFF2-40B4-BE49-F238E27FC236}">
              <a16:creationId xmlns:a16="http://schemas.microsoft.com/office/drawing/2014/main" id="{B56527EA-656A-4F24-8E7F-4348AD463DF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926AB695-7FA3-4297-A4D3-CA0EA5EF1C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46" name="Text Box 1">
          <a:extLst>
            <a:ext uri="{FF2B5EF4-FFF2-40B4-BE49-F238E27FC236}">
              <a16:creationId xmlns:a16="http://schemas.microsoft.com/office/drawing/2014/main" id="{6F6A85CE-1AA9-4D48-8EEF-D28192651D0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47" name="Text Box 2">
          <a:extLst>
            <a:ext uri="{FF2B5EF4-FFF2-40B4-BE49-F238E27FC236}">
              <a16:creationId xmlns:a16="http://schemas.microsoft.com/office/drawing/2014/main" id="{8D79A04E-AFAF-4C8E-AD3D-BCD05CF9276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48" name="Text Box 1">
          <a:extLst>
            <a:ext uri="{FF2B5EF4-FFF2-40B4-BE49-F238E27FC236}">
              <a16:creationId xmlns:a16="http://schemas.microsoft.com/office/drawing/2014/main" id="{3A265A9B-6FEB-4837-93AE-DE45EFE07C4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49" name="Text Box 2">
          <a:extLst>
            <a:ext uri="{FF2B5EF4-FFF2-40B4-BE49-F238E27FC236}">
              <a16:creationId xmlns:a16="http://schemas.microsoft.com/office/drawing/2014/main" id="{80A400E6-6F32-453A-AA89-9E5BE5B0BE8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50" name="Text Box 1">
          <a:extLst>
            <a:ext uri="{FF2B5EF4-FFF2-40B4-BE49-F238E27FC236}">
              <a16:creationId xmlns:a16="http://schemas.microsoft.com/office/drawing/2014/main" id="{AE555F94-E01B-4E2C-AFFD-0B3CC2CCA00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51" name="Text Box 2">
          <a:extLst>
            <a:ext uri="{FF2B5EF4-FFF2-40B4-BE49-F238E27FC236}">
              <a16:creationId xmlns:a16="http://schemas.microsoft.com/office/drawing/2014/main" id="{84E05FAB-14FE-4879-A66D-C3CFFA78C5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52" name="Text Box 1">
          <a:extLst>
            <a:ext uri="{FF2B5EF4-FFF2-40B4-BE49-F238E27FC236}">
              <a16:creationId xmlns:a16="http://schemas.microsoft.com/office/drawing/2014/main" id="{6E4D114C-B228-4FC3-A929-58B81C15475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53" name="Text Box 2">
          <a:extLst>
            <a:ext uri="{FF2B5EF4-FFF2-40B4-BE49-F238E27FC236}">
              <a16:creationId xmlns:a16="http://schemas.microsoft.com/office/drawing/2014/main" id="{319128D2-6FFD-412F-837F-2CCC02A5E2D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54" name="Text Box 1">
          <a:extLst>
            <a:ext uri="{FF2B5EF4-FFF2-40B4-BE49-F238E27FC236}">
              <a16:creationId xmlns:a16="http://schemas.microsoft.com/office/drawing/2014/main" id="{28E7E886-9841-4D1A-9BA5-18359E0646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55" name="Text Box 2">
          <a:extLst>
            <a:ext uri="{FF2B5EF4-FFF2-40B4-BE49-F238E27FC236}">
              <a16:creationId xmlns:a16="http://schemas.microsoft.com/office/drawing/2014/main" id="{BB0B381E-D994-4137-81C8-FDC85B00E96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56" name="Text Box 1">
          <a:extLst>
            <a:ext uri="{FF2B5EF4-FFF2-40B4-BE49-F238E27FC236}">
              <a16:creationId xmlns:a16="http://schemas.microsoft.com/office/drawing/2014/main" id="{07B8060F-2A4D-4F63-A814-E0E171A717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57" name="Text Box 2">
          <a:extLst>
            <a:ext uri="{FF2B5EF4-FFF2-40B4-BE49-F238E27FC236}">
              <a16:creationId xmlns:a16="http://schemas.microsoft.com/office/drawing/2014/main" id="{8FEDF505-B8DC-4A25-9C9D-03F26519FC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58" name="Text Box 1">
          <a:extLst>
            <a:ext uri="{FF2B5EF4-FFF2-40B4-BE49-F238E27FC236}">
              <a16:creationId xmlns:a16="http://schemas.microsoft.com/office/drawing/2014/main" id="{A5339D0C-C14F-4673-9057-84F36418EF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59" name="Text Box 2">
          <a:extLst>
            <a:ext uri="{FF2B5EF4-FFF2-40B4-BE49-F238E27FC236}">
              <a16:creationId xmlns:a16="http://schemas.microsoft.com/office/drawing/2014/main" id="{19BB2304-FF83-4511-966C-E788B360592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795F8A8A-B905-43F0-B865-38EB7E368AC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61" name="Text Box 2">
          <a:extLst>
            <a:ext uri="{FF2B5EF4-FFF2-40B4-BE49-F238E27FC236}">
              <a16:creationId xmlns:a16="http://schemas.microsoft.com/office/drawing/2014/main" id="{9BF1CF6C-BE91-47F4-9439-94C2185C98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62" name="Text Box 1">
          <a:extLst>
            <a:ext uri="{FF2B5EF4-FFF2-40B4-BE49-F238E27FC236}">
              <a16:creationId xmlns:a16="http://schemas.microsoft.com/office/drawing/2014/main" id="{8F007520-DD95-4876-9E81-D257E974933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63" name="Text Box 2">
          <a:extLst>
            <a:ext uri="{FF2B5EF4-FFF2-40B4-BE49-F238E27FC236}">
              <a16:creationId xmlns:a16="http://schemas.microsoft.com/office/drawing/2014/main" id="{0AB96691-6258-4D4E-B5B4-EBE43A37120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64" name="Text Box 1">
          <a:extLst>
            <a:ext uri="{FF2B5EF4-FFF2-40B4-BE49-F238E27FC236}">
              <a16:creationId xmlns:a16="http://schemas.microsoft.com/office/drawing/2014/main" id="{EC9E623F-9689-4FBA-AC78-4E0D09D0259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65" name="Text Box 2">
          <a:extLst>
            <a:ext uri="{FF2B5EF4-FFF2-40B4-BE49-F238E27FC236}">
              <a16:creationId xmlns:a16="http://schemas.microsoft.com/office/drawing/2014/main" id="{EBD5EDA2-A9CD-48D0-A02D-52557F3E8BA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66" name="Text Box 1">
          <a:extLst>
            <a:ext uri="{FF2B5EF4-FFF2-40B4-BE49-F238E27FC236}">
              <a16:creationId xmlns:a16="http://schemas.microsoft.com/office/drawing/2014/main" id="{17006ADF-A050-4F9C-B253-55F7F83FAF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67" name="Text Box 2">
          <a:extLst>
            <a:ext uri="{FF2B5EF4-FFF2-40B4-BE49-F238E27FC236}">
              <a16:creationId xmlns:a16="http://schemas.microsoft.com/office/drawing/2014/main" id="{BB6907B9-A49F-45B1-9713-E3387183F74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68" name="Text Box 1">
          <a:extLst>
            <a:ext uri="{FF2B5EF4-FFF2-40B4-BE49-F238E27FC236}">
              <a16:creationId xmlns:a16="http://schemas.microsoft.com/office/drawing/2014/main" id="{6BCEBE80-5A12-45D1-8C52-4EB6B9EAEB8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69" name="Text Box 2">
          <a:extLst>
            <a:ext uri="{FF2B5EF4-FFF2-40B4-BE49-F238E27FC236}">
              <a16:creationId xmlns:a16="http://schemas.microsoft.com/office/drawing/2014/main" id="{B3161722-5FEC-4F98-8FED-DA6825F9262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70" name="Text Box 1">
          <a:extLst>
            <a:ext uri="{FF2B5EF4-FFF2-40B4-BE49-F238E27FC236}">
              <a16:creationId xmlns:a16="http://schemas.microsoft.com/office/drawing/2014/main" id="{75433A0A-E40F-4E2E-90F9-6397582BA65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71" name="Text Box 2">
          <a:extLst>
            <a:ext uri="{FF2B5EF4-FFF2-40B4-BE49-F238E27FC236}">
              <a16:creationId xmlns:a16="http://schemas.microsoft.com/office/drawing/2014/main" id="{24F35737-3CA0-49C7-B4DF-8F870AF4E5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72" name="Text Box 1">
          <a:extLst>
            <a:ext uri="{FF2B5EF4-FFF2-40B4-BE49-F238E27FC236}">
              <a16:creationId xmlns:a16="http://schemas.microsoft.com/office/drawing/2014/main" id="{384D45A4-6435-417B-9CE1-A4E75095E40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73" name="Text Box 2">
          <a:extLst>
            <a:ext uri="{FF2B5EF4-FFF2-40B4-BE49-F238E27FC236}">
              <a16:creationId xmlns:a16="http://schemas.microsoft.com/office/drawing/2014/main" id="{8865891C-2523-4C18-B76A-58B3948191C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74" name="Text Box 1">
          <a:extLst>
            <a:ext uri="{FF2B5EF4-FFF2-40B4-BE49-F238E27FC236}">
              <a16:creationId xmlns:a16="http://schemas.microsoft.com/office/drawing/2014/main" id="{05300A9E-6F8C-49C3-A396-378EBA17ADF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75" name="Text Box 2">
          <a:extLst>
            <a:ext uri="{FF2B5EF4-FFF2-40B4-BE49-F238E27FC236}">
              <a16:creationId xmlns:a16="http://schemas.microsoft.com/office/drawing/2014/main" id="{0B6FB78F-25B5-4691-B7AE-6B80B37B829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76" name="Text Box 1">
          <a:extLst>
            <a:ext uri="{FF2B5EF4-FFF2-40B4-BE49-F238E27FC236}">
              <a16:creationId xmlns:a16="http://schemas.microsoft.com/office/drawing/2014/main" id="{6C1A41F5-D694-4B8D-A3AD-4B7014DBCB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77" name="Text Box 2">
          <a:extLst>
            <a:ext uri="{FF2B5EF4-FFF2-40B4-BE49-F238E27FC236}">
              <a16:creationId xmlns:a16="http://schemas.microsoft.com/office/drawing/2014/main" id="{BCA81CB4-E4F7-479A-9096-794B38216CA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78" name="Text Box 1">
          <a:extLst>
            <a:ext uri="{FF2B5EF4-FFF2-40B4-BE49-F238E27FC236}">
              <a16:creationId xmlns:a16="http://schemas.microsoft.com/office/drawing/2014/main" id="{0EA11A5B-1C7A-4CE7-87F2-9A9A0D9D2E6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79" name="Text Box 2">
          <a:extLst>
            <a:ext uri="{FF2B5EF4-FFF2-40B4-BE49-F238E27FC236}">
              <a16:creationId xmlns:a16="http://schemas.microsoft.com/office/drawing/2014/main" id="{8D3B8328-85D3-4BF4-8550-9970BFA552E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80" name="Text Box 1">
          <a:extLst>
            <a:ext uri="{FF2B5EF4-FFF2-40B4-BE49-F238E27FC236}">
              <a16:creationId xmlns:a16="http://schemas.microsoft.com/office/drawing/2014/main" id="{018D7EA9-70AE-4F31-9E0A-C2ED7AAD136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81" name="Text Box 2">
          <a:extLst>
            <a:ext uri="{FF2B5EF4-FFF2-40B4-BE49-F238E27FC236}">
              <a16:creationId xmlns:a16="http://schemas.microsoft.com/office/drawing/2014/main" id="{63EC4275-2F9A-4E65-BA55-2F5F5D1608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82" name="Text Box 1">
          <a:extLst>
            <a:ext uri="{FF2B5EF4-FFF2-40B4-BE49-F238E27FC236}">
              <a16:creationId xmlns:a16="http://schemas.microsoft.com/office/drawing/2014/main" id="{2CD27733-FA0E-441D-9F81-378D04CABF6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83" name="Text Box 2">
          <a:extLst>
            <a:ext uri="{FF2B5EF4-FFF2-40B4-BE49-F238E27FC236}">
              <a16:creationId xmlns:a16="http://schemas.microsoft.com/office/drawing/2014/main" id="{E3C265D2-256D-49B0-ACE3-D7F5EC56AC0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84" name="Text Box 1">
          <a:extLst>
            <a:ext uri="{FF2B5EF4-FFF2-40B4-BE49-F238E27FC236}">
              <a16:creationId xmlns:a16="http://schemas.microsoft.com/office/drawing/2014/main" id="{D35C0654-FE99-4619-AD9E-1B3775CC07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85" name="Text Box 2">
          <a:extLst>
            <a:ext uri="{FF2B5EF4-FFF2-40B4-BE49-F238E27FC236}">
              <a16:creationId xmlns:a16="http://schemas.microsoft.com/office/drawing/2014/main" id="{36BA17EB-D87B-4F53-9D32-6EED96F9C2E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86" name="Text Box 1">
          <a:extLst>
            <a:ext uri="{FF2B5EF4-FFF2-40B4-BE49-F238E27FC236}">
              <a16:creationId xmlns:a16="http://schemas.microsoft.com/office/drawing/2014/main" id="{3683F1E9-39AA-4714-9B8B-1621003DFCB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87" name="Text Box 2">
          <a:extLst>
            <a:ext uri="{FF2B5EF4-FFF2-40B4-BE49-F238E27FC236}">
              <a16:creationId xmlns:a16="http://schemas.microsoft.com/office/drawing/2014/main" id="{971ADCC0-BB19-46E8-A629-C685AE7CFC0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88" name="Text Box 1">
          <a:extLst>
            <a:ext uri="{FF2B5EF4-FFF2-40B4-BE49-F238E27FC236}">
              <a16:creationId xmlns:a16="http://schemas.microsoft.com/office/drawing/2014/main" id="{88F981E6-DC18-4A04-BB16-BFE5A2D9962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89" name="Text Box 2">
          <a:extLst>
            <a:ext uri="{FF2B5EF4-FFF2-40B4-BE49-F238E27FC236}">
              <a16:creationId xmlns:a16="http://schemas.microsoft.com/office/drawing/2014/main" id="{1B467BBD-EA97-4D66-8E36-617FA0FEF21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90" name="Text Box 1">
          <a:extLst>
            <a:ext uri="{FF2B5EF4-FFF2-40B4-BE49-F238E27FC236}">
              <a16:creationId xmlns:a16="http://schemas.microsoft.com/office/drawing/2014/main" id="{97627E02-6DE3-4DDC-8667-1B83D804AA6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91" name="Text Box 2">
          <a:extLst>
            <a:ext uri="{FF2B5EF4-FFF2-40B4-BE49-F238E27FC236}">
              <a16:creationId xmlns:a16="http://schemas.microsoft.com/office/drawing/2014/main" id="{6C4CEE07-BD47-4BB9-A4AC-D3198E4B44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92" name="Text Box 1">
          <a:extLst>
            <a:ext uri="{FF2B5EF4-FFF2-40B4-BE49-F238E27FC236}">
              <a16:creationId xmlns:a16="http://schemas.microsoft.com/office/drawing/2014/main" id="{79CF6E4F-E617-4EAD-B2D9-8F3B266F48A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93" name="Text Box 2">
          <a:extLst>
            <a:ext uri="{FF2B5EF4-FFF2-40B4-BE49-F238E27FC236}">
              <a16:creationId xmlns:a16="http://schemas.microsoft.com/office/drawing/2014/main" id="{69BF2CA6-FB95-4048-88C4-8BE15FDBB75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94" name="Text Box 1">
          <a:extLst>
            <a:ext uri="{FF2B5EF4-FFF2-40B4-BE49-F238E27FC236}">
              <a16:creationId xmlns:a16="http://schemas.microsoft.com/office/drawing/2014/main" id="{175589FB-5D0A-4B6F-95A5-20A61CDB67C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702C065F-79EA-40DC-A4F9-1B7F982C6CE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96" name="Text Box 1">
          <a:extLst>
            <a:ext uri="{FF2B5EF4-FFF2-40B4-BE49-F238E27FC236}">
              <a16:creationId xmlns:a16="http://schemas.microsoft.com/office/drawing/2014/main" id="{25C71FA6-BF43-4A8D-878A-E81A61A19A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97" name="Text Box 2">
          <a:extLst>
            <a:ext uri="{FF2B5EF4-FFF2-40B4-BE49-F238E27FC236}">
              <a16:creationId xmlns:a16="http://schemas.microsoft.com/office/drawing/2014/main" id="{B3E60700-B511-4215-AA02-8AAF90F63C9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98" name="Text Box 1">
          <a:extLst>
            <a:ext uri="{FF2B5EF4-FFF2-40B4-BE49-F238E27FC236}">
              <a16:creationId xmlns:a16="http://schemas.microsoft.com/office/drawing/2014/main" id="{3DE5F4DB-D151-410D-A4D1-F7A9065DF77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699" name="Text Box 2">
          <a:extLst>
            <a:ext uri="{FF2B5EF4-FFF2-40B4-BE49-F238E27FC236}">
              <a16:creationId xmlns:a16="http://schemas.microsoft.com/office/drawing/2014/main" id="{FE6D7ECB-80A0-4D51-B047-E32AE27E11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00" name="Text Box 1">
          <a:extLst>
            <a:ext uri="{FF2B5EF4-FFF2-40B4-BE49-F238E27FC236}">
              <a16:creationId xmlns:a16="http://schemas.microsoft.com/office/drawing/2014/main" id="{7DE07F2B-C50A-4CFA-BDCE-DCA94751D18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01" name="Text Box 2">
          <a:extLst>
            <a:ext uri="{FF2B5EF4-FFF2-40B4-BE49-F238E27FC236}">
              <a16:creationId xmlns:a16="http://schemas.microsoft.com/office/drawing/2014/main" id="{05D94170-BD82-454E-8085-286DC49DC46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02" name="Text Box 1">
          <a:extLst>
            <a:ext uri="{FF2B5EF4-FFF2-40B4-BE49-F238E27FC236}">
              <a16:creationId xmlns:a16="http://schemas.microsoft.com/office/drawing/2014/main" id="{33C3A1DE-8E26-4E2B-AE8D-3CB29DC69C9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03" name="Text Box 2">
          <a:extLst>
            <a:ext uri="{FF2B5EF4-FFF2-40B4-BE49-F238E27FC236}">
              <a16:creationId xmlns:a16="http://schemas.microsoft.com/office/drawing/2014/main" id="{6E94637B-F428-476D-86B4-AE3B56C58E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04" name="Text Box 1">
          <a:extLst>
            <a:ext uri="{FF2B5EF4-FFF2-40B4-BE49-F238E27FC236}">
              <a16:creationId xmlns:a16="http://schemas.microsoft.com/office/drawing/2014/main" id="{54CCBF95-372A-4B8D-AEE2-229CA0D9BE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05" name="Text Box 2">
          <a:extLst>
            <a:ext uri="{FF2B5EF4-FFF2-40B4-BE49-F238E27FC236}">
              <a16:creationId xmlns:a16="http://schemas.microsoft.com/office/drawing/2014/main" id="{2F76A136-2E9F-4FB3-9760-3223785EF1B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06" name="Text Box 1">
          <a:extLst>
            <a:ext uri="{FF2B5EF4-FFF2-40B4-BE49-F238E27FC236}">
              <a16:creationId xmlns:a16="http://schemas.microsoft.com/office/drawing/2014/main" id="{25C69E73-B4D6-4D7E-BFD2-DAE816F0F60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07" name="Text Box 2">
          <a:extLst>
            <a:ext uri="{FF2B5EF4-FFF2-40B4-BE49-F238E27FC236}">
              <a16:creationId xmlns:a16="http://schemas.microsoft.com/office/drawing/2014/main" id="{3A694D09-C9F3-4EA1-8F8A-1204EBA6AF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08" name="Text Box 1">
          <a:extLst>
            <a:ext uri="{FF2B5EF4-FFF2-40B4-BE49-F238E27FC236}">
              <a16:creationId xmlns:a16="http://schemas.microsoft.com/office/drawing/2014/main" id="{4DAE0537-7982-4F06-ADCF-4CFAE1FCCEE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09" name="Text Box 2">
          <a:extLst>
            <a:ext uri="{FF2B5EF4-FFF2-40B4-BE49-F238E27FC236}">
              <a16:creationId xmlns:a16="http://schemas.microsoft.com/office/drawing/2014/main" id="{A59A1765-B183-44EF-A62D-B8A60960373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10" name="Text Box 1">
          <a:extLst>
            <a:ext uri="{FF2B5EF4-FFF2-40B4-BE49-F238E27FC236}">
              <a16:creationId xmlns:a16="http://schemas.microsoft.com/office/drawing/2014/main" id="{85AA1E48-E254-4FA3-9AF1-B660D92E41D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11" name="Text Box 2">
          <a:extLst>
            <a:ext uri="{FF2B5EF4-FFF2-40B4-BE49-F238E27FC236}">
              <a16:creationId xmlns:a16="http://schemas.microsoft.com/office/drawing/2014/main" id="{9778227C-1579-4607-9F26-C1264C248C9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12" name="Text Box 1">
          <a:extLst>
            <a:ext uri="{FF2B5EF4-FFF2-40B4-BE49-F238E27FC236}">
              <a16:creationId xmlns:a16="http://schemas.microsoft.com/office/drawing/2014/main" id="{839D9EDC-3401-498C-972A-AC9893A4E42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13" name="Text Box 2">
          <a:extLst>
            <a:ext uri="{FF2B5EF4-FFF2-40B4-BE49-F238E27FC236}">
              <a16:creationId xmlns:a16="http://schemas.microsoft.com/office/drawing/2014/main" id="{D2FC8C56-D879-4F2B-B246-7FE0B78E603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14" name="Text Box 1">
          <a:extLst>
            <a:ext uri="{FF2B5EF4-FFF2-40B4-BE49-F238E27FC236}">
              <a16:creationId xmlns:a16="http://schemas.microsoft.com/office/drawing/2014/main" id="{1A314411-AFC3-448A-B1FD-F50E7BDBF1C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15" name="Text Box 2">
          <a:extLst>
            <a:ext uri="{FF2B5EF4-FFF2-40B4-BE49-F238E27FC236}">
              <a16:creationId xmlns:a16="http://schemas.microsoft.com/office/drawing/2014/main" id="{3D8EA5D5-BAFF-4B16-8D34-569790329AF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16" name="Text Box 1">
          <a:extLst>
            <a:ext uri="{FF2B5EF4-FFF2-40B4-BE49-F238E27FC236}">
              <a16:creationId xmlns:a16="http://schemas.microsoft.com/office/drawing/2014/main" id="{B8224941-D577-4D15-9135-16D2A791590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17" name="Text Box 2">
          <a:extLst>
            <a:ext uri="{FF2B5EF4-FFF2-40B4-BE49-F238E27FC236}">
              <a16:creationId xmlns:a16="http://schemas.microsoft.com/office/drawing/2014/main" id="{8A161D23-4280-4714-AE11-AEA946234DC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18" name="Text Box 1">
          <a:extLst>
            <a:ext uri="{FF2B5EF4-FFF2-40B4-BE49-F238E27FC236}">
              <a16:creationId xmlns:a16="http://schemas.microsoft.com/office/drawing/2014/main" id="{7B90384E-0CE1-44DA-B1F8-2625693E3E1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19" name="Text Box 2">
          <a:extLst>
            <a:ext uri="{FF2B5EF4-FFF2-40B4-BE49-F238E27FC236}">
              <a16:creationId xmlns:a16="http://schemas.microsoft.com/office/drawing/2014/main" id="{0AE02D4F-630F-4ADA-AE40-101AA7C4CA3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20" name="Text Box 1">
          <a:extLst>
            <a:ext uri="{FF2B5EF4-FFF2-40B4-BE49-F238E27FC236}">
              <a16:creationId xmlns:a16="http://schemas.microsoft.com/office/drawing/2014/main" id="{43BB74E1-BB9A-45A9-8F6E-4944AC42E5B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21" name="Text Box 2">
          <a:extLst>
            <a:ext uri="{FF2B5EF4-FFF2-40B4-BE49-F238E27FC236}">
              <a16:creationId xmlns:a16="http://schemas.microsoft.com/office/drawing/2014/main" id="{A44D6298-6F65-4280-A54A-016A5E3400F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22" name="Text Box 1">
          <a:extLst>
            <a:ext uri="{FF2B5EF4-FFF2-40B4-BE49-F238E27FC236}">
              <a16:creationId xmlns:a16="http://schemas.microsoft.com/office/drawing/2014/main" id="{A94A9683-171B-497D-94FD-1CE6EDC61B7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23" name="Text Box 2">
          <a:extLst>
            <a:ext uri="{FF2B5EF4-FFF2-40B4-BE49-F238E27FC236}">
              <a16:creationId xmlns:a16="http://schemas.microsoft.com/office/drawing/2014/main" id="{09267612-2380-4096-BB6C-6C050255517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24" name="Text Box 1">
          <a:extLst>
            <a:ext uri="{FF2B5EF4-FFF2-40B4-BE49-F238E27FC236}">
              <a16:creationId xmlns:a16="http://schemas.microsoft.com/office/drawing/2014/main" id="{AE82C293-A98E-4D2B-BDB3-65E81403EE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id="{FA99E9DB-FF08-4D66-8E8D-B6D056C8D60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26" name="Text Box 1">
          <a:extLst>
            <a:ext uri="{FF2B5EF4-FFF2-40B4-BE49-F238E27FC236}">
              <a16:creationId xmlns:a16="http://schemas.microsoft.com/office/drawing/2014/main" id="{934E7D73-E3D5-41FE-AA5E-4E933775CF8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27" name="Text Box 2">
          <a:extLst>
            <a:ext uri="{FF2B5EF4-FFF2-40B4-BE49-F238E27FC236}">
              <a16:creationId xmlns:a16="http://schemas.microsoft.com/office/drawing/2014/main" id="{F6051398-1A5C-4A80-B965-3A5928585A8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28" name="Text Box 1">
          <a:extLst>
            <a:ext uri="{FF2B5EF4-FFF2-40B4-BE49-F238E27FC236}">
              <a16:creationId xmlns:a16="http://schemas.microsoft.com/office/drawing/2014/main" id="{0B1DC1FE-C4EC-43AC-BB69-3C8328CA13B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29" name="Text Box 2">
          <a:extLst>
            <a:ext uri="{FF2B5EF4-FFF2-40B4-BE49-F238E27FC236}">
              <a16:creationId xmlns:a16="http://schemas.microsoft.com/office/drawing/2014/main" id="{5E9BDC99-E2F9-4F56-BDCE-EE85AB225CF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30" name="Text Box 1">
          <a:extLst>
            <a:ext uri="{FF2B5EF4-FFF2-40B4-BE49-F238E27FC236}">
              <a16:creationId xmlns:a16="http://schemas.microsoft.com/office/drawing/2014/main" id="{44FE111B-8F17-498E-91C3-E039866E74B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31" name="Text Box 2">
          <a:extLst>
            <a:ext uri="{FF2B5EF4-FFF2-40B4-BE49-F238E27FC236}">
              <a16:creationId xmlns:a16="http://schemas.microsoft.com/office/drawing/2014/main" id="{1CE02900-AFBD-4412-9AEF-8DA75E23BD0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32" name="Text Box 1">
          <a:extLst>
            <a:ext uri="{FF2B5EF4-FFF2-40B4-BE49-F238E27FC236}">
              <a16:creationId xmlns:a16="http://schemas.microsoft.com/office/drawing/2014/main" id="{31D9E5C5-8135-4D10-A327-5B4272DF4F6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33" name="Text Box 2">
          <a:extLst>
            <a:ext uri="{FF2B5EF4-FFF2-40B4-BE49-F238E27FC236}">
              <a16:creationId xmlns:a16="http://schemas.microsoft.com/office/drawing/2014/main" id="{8F6DB827-A08A-43DB-9A0B-6F9F77768C9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34" name="Text Box 1">
          <a:extLst>
            <a:ext uri="{FF2B5EF4-FFF2-40B4-BE49-F238E27FC236}">
              <a16:creationId xmlns:a16="http://schemas.microsoft.com/office/drawing/2014/main" id="{67167567-C1C3-4254-8FED-91BC6AC9E0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35" name="Text Box 2">
          <a:extLst>
            <a:ext uri="{FF2B5EF4-FFF2-40B4-BE49-F238E27FC236}">
              <a16:creationId xmlns:a16="http://schemas.microsoft.com/office/drawing/2014/main" id="{9533FA69-1CA6-4D6C-A853-D00D84F36DE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36" name="Text Box 1">
          <a:extLst>
            <a:ext uri="{FF2B5EF4-FFF2-40B4-BE49-F238E27FC236}">
              <a16:creationId xmlns:a16="http://schemas.microsoft.com/office/drawing/2014/main" id="{8A48DE08-4E6C-4CAC-81A8-AC26F1CC4EE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37" name="Text Box 2">
          <a:extLst>
            <a:ext uri="{FF2B5EF4-FFF2-40B4-BE49-F238E27FC236}">
              <a16:creationId xmlns:a16="http://schemas.microsoft.com/office/drawing/2014/main" id="{E3FE7461-CC42-4BFC-AACF-F895571962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38" name="Text Box 1">
          <a:extLst>
            <a:ext uri="{FF2B5EF4-FFF2-40B4-BE49-F238E27FC236}">
              <a16:creationId xmlns:a16="http://schemas.microsoft.com/office/drawing/2014/main" id="{E75B5746-F1A8-444E-A979-6C1E2A9649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39" name="Text Box 2">
          <a:extLst>
            <a:ext uri="{FF2B5EF4-FFF2-40B4-BE49-F238E27FC236}">
              <a16:creationId xmlns:a16="http://schemas.microsoft.com/office/drawing/2014/main" id="{3AA10338-74D8-4C3A-8BBB-F42B18ECC95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40" name="Text Box 1">
          <a:extLst>
            <a:ext uri="{FF2B5EF4-FFF2-40B4-BE49-F238E27FC236}">
              <a16:creationId xmlns:a16="http://schemas.microsoft.com/office/drawing/2014/main" id="{43C71223-51CA-4A60-949D-B6E575CFC74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41" name="Text Box 2">
          <a:extLst>
            <a:ext uri="{FF2B5EF4-FFF2-40B4-BE49-F238E27FC236}">
              <a16:creationId xmlns:a16="http://schemas.microsoft.com/office/drawing/2014/main" id="{07B86843-CFDF-4E61-942A-E93A1D15E10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42" name="Text Box 1">
          <a:extLst>
            <a:ext uri="{FF2B5EF4-FFF2-40B4-BE49-F238E27FC236}">
              <a16:creationId xmlns:a16="http://schemas.microsoft.com/office/drawing/2014/main" id="{7B20E127-ABDC-41FF-A339-1FF427AA188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43" name="Text Box 2">
          <a:extLst>
            <a:ext uri="{FF2B5EF4-FFF2-40B4-BE49-F238E27FC236}">
              <a16:creationId xmlns:a16="http://schemas.microsoft.com/office/drawing/2014/main" id="{2EE5DD3F-31DB-4F2C-8FB7-33B4918406F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44" name="Text Box 1">
          <a:extLst>
            <a:ext uri="{FF2B5EF4-FFF2-40B4-BE49-F238E27FC236}">
              <a16:creationId xmlns:a16="http://schemas.microsoft.com/office/drawing/2014/main" id="{1C567AAC-804D-4E32-B423-A2077A1B98D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45" name="Text Box 2">
          <a:extLst>
            <a:ext uri="{FF2B5EF4-FFF2-40B4-BE49-F238E27FC236}">
              <a16:creationId xmlns:a16="http://schemas.microsoft.com/office/drawing/2014/main" id="{EB703F6F-57DA-4231-8BC2-751E173CF6C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46" name="Text Box 1">
          <a:extLst>
            <a:ext uri="{FF2B5EF4-FFF2-40B4-BE49-F238E27FC236}">
              <a16:creationId xmlns:a16="http://schemas.microsoft.com/office/drawing/2014/main" id="{0DDFB97D-29E6-4C58-80CC-A19BBAC8DE8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47" name="Text Box 2">
          <a:extLst>
            <a:ext uri="{FF2B5EF4-FFF2-40B4-BE49-F238E27FC236}">
              <a16:creationId xmlns:a16="http://schemas.microsoft.com/office/drawing/2014/main" id="{0E24CA08-3FF0-4347-A728-9B9E1AFAE79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48" name="Text Box 1">
          <a:extLst>
            <a:ext uri="{FF2B5EF4-FFF2-40B4-BE49-F238E27FC236}">
              <a16:creationId xmlns:a16="http://schemas.microsoft.com/office/drawing/2014/main" id="{A9A47F7D-B6E9-4E95-94D3-67FE8043DB5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49" name="Text Box 2">
          <a:extLst>
            <a:ext uri="{FF2B5EF4-FFF2-40B4-BE49-F238E27FC236}">
              <a16:creationId xmlns:a16="http://schemas.microsoft.com/office/drawing/2014/main" id="{20BA2231-E39C-42E8-A77F-032AC3C728B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50" name="Text Box 1">
          <a:extLst>
            <a:ext uri="{FF2B5EF4-FFF2-40B4-BE49-F238E27FC236}">
              <a16:creationId xmlns:a16="http://schemas.microsoft.com/office/drawing/2014/main" id="{64CF395E-92D5-485A-AB19-717553D3A3F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51" name="Text Box 2">
          <a:extLst>
            <a:ext uri="{FF2B5EF4-FFF2-40B4-BE49-F238E27FC236}">
              <a16:creationId xmlns:a16="http://schemas.microsoft.com/office/drawing/2014/main" id="{45BACD90-2305-4CF0-BFDA-C4EBE0C8032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52" name="Text Box 1">
          <a:extLst>
            <a:ext uri="{FF2B5EF4-FFF2-40B4-BE49-F238E27FC236}">
              <a16:creationId xmlns:a16="http://schemas.microsoft.com/office/drawing/2014/main" id="{0D09C13E-73FD-43F7-ACEA-9C17B68954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53" name="Text Box 2">
          <a:extLst>
            <a:ext uri="{FF2B5EF4-FFF2-40B4-BE49-F238E27FC236}">
              <a16:creationId xmlns:a16="http://schemas.microsoft.com/office/drawing/2014/main" id="{82F74DF5-E5AE-43B4-965E-0474D8FE7D2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54" name="Text Box 1">
          <a:extLst>
            <a:ext uri="{FF2B5EF4-FFF2-40B4-BE49-F238E27FC236}">
              <a16:creationId xmlns:a16="http://schemas.microsoft.com/office/drawing/2014/main" id="{17D9A3C5-4CF7-4CBE-84B4-D94142FFF46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55" name="Text Box 2">
          <a:extLst>
            <a:ext uri="{FF2B5EF4-FFF2-40B4-BE49-F238E27FC236}">
              <a16:creationId xmlns:a16="http://schemas.microsoft.com/office/drawing/2014/main" id="{2BC83A98-790E-48B5-9FE3-3767B7B9496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56" name="Text Box 1">
          <a:extLst>
            <a:ext uri="{FF2B5EF4-FFF2-40B4-BE49-F238E27FC236}">
              <a16:creationId xmlns:a16="http://schemas.microsoft.com/office/drawing/2014/main" id="{5D486696-54F8-4795-8DEA-6E0841A2181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57" name="Text Box 2">
          <a:extLst>
            <a:ext uri="{FF2B5EF4-FFF2-40B4-BE49-F238E27FC236}">
              <a16:creationId xmlns:a16="http://schemas.microsoft.com/office/drawing/2014/main" id="{33C6C55F-3602-47EA-8F82-AC312E1FFD4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58" name="Text Box 1">
          <a:extLst>
            <a:ext uri="{FF2B5EF4-FFF2-40B4-BE49-F238E27FC236}">
              <a16:creationId xmlns:a16="http://schemas.microsoft.com/office/drawing/2014/main" id="{9A7345AF-4202-4485-91A0-EED5D399EDA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59" name="Text Box 2">
          <a:extLst>
            <a:ext uri="{FF2B5EF4-FFF2-40B4-BE49-F238E27FC236}">
              <a16:creationId xmlns:a16="http://schemas.microsoft.com/office/drawing/2014/main" id="{8B93D75A-ABA1-45C6-A4B6-71E57C18478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60" name="Text Box 1">
          <a:extLst>
            <a:ext uri="{FF2B5EF4-FFF2-40B4-BE49-F238E27FC236}">
              <a16:creationId xmlns:a16="http://schemas.microsoft.com/office/drawing/2014/main" id="{1140B4BE-B73D-4ED9-AB0D-06764B5D665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61" name="Text Box 2">
          <a:extLst>
            <a:ext uri="{FF2B5EF4-FFF2-40B4-BE49-F238E27FC236}">
              <a16:creationId xmlns:a16="http://schemas.microsoft.com/office/drawing/2014/main" id="{BCB81EE7-3323-4478-A2E7-4A5B93F4BB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62" name="Text Box 1">
          <a:extLst>
            <a:ext uri="{FF2B5EF4-FFF2-40B4-BE49-F238E27FC236}">
              <a16:creationId xmlns:a16="http://schemas.microsoft.com/office/drawing/2014/main" id="{2F5BF9DC-B24E-4370-98E0-C259621B0F2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63" name="Text Box 2">
          <a:extLst>
            <a:ext uri="{FF2B5EF4-FFF2-40B4-BE49-F238E27FC236}">
              <a16:creationId xmlns:a16="http://schemas.microsoft.com/office/drawing/2014/main" id="{D902D5C8-E23A-4ACB-AE7D-05FFDC08640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64" name="Text Box 1">
          <a:extLst>
            <a:ext uri="{FF2B5EF4-FFF2-40B4-BE49-F238E27FC236}">
              <a16:creationId xmlns:a16="http://schemas.microsoft.com/office/drawing/2014/main" id="{67CADBAD-EBD2-4168-AC88-3D796D6C859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65" name="Text Box 2">
          <a:extLst>
            <a:ext uri="{FF2B5EF4-FFF2-40B4-BE49-F238E27FC236}">
              <a16:creationId xmlns:a16="http://schemas.microsoft.com/office/drawing/2014/main" id="{BF943461-6405-443D-88D0-E18D2B8820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66" name="Text Box 1">
          <a:extLst>
            <a:ext uri="{FF2B5EF4-FFF2-40B4-BE49-F238E27FC236}">
              <a16:creationId xmlns:a16="http://schemas.microsoft.com/office/drawing/2014/main" id="{B9B42B54-E630-4875-BAB0-191BE9C56D7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67" name="Text Box 2">
          <a:extLst>
            <a:ext uri="{FF2B5EF4-FFF2-40B4-BE49-F238E27FC236}">
              <a16:creationId xmlns:a16="http://schemas.microsoft.com/office/drawing/2014/main" id="{2A278373-6E1F-48A4-B67B-B71D030CC63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68" name="Text Box 1">
          <a:extLst>
            <a:ext uri="{FF2B5EF4-FFF2-40B4-BE49-F238E27FC236}">
              <a16:creationId xmlns:a16="http://schemas.microsoft.com/office/drawing/2014/main" id="{429CB3E9-8C4C-420C-BF76-C17DAD6B094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69" name="Text Box 2">
          <a:extLst>
            <a:ext uri="{FF2B5EF4-FFF2-40B4-BE49-F238E27FC236}">
              <a16:creationId xmlns:a16="http://schemas.microsoft.com/office/drawing/2014/main" id="{FF21143A-AC68-4495-A026-C63D6EBA51D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70" name="Text Box 1">
          <a:extLst>
            <a:ext uri="{FF2B5EF4-FFF2-40B4-BE49-F238E27FC236}">
              <a16:creationId xmlns:a16="http://schemas.microsoft.com/office/drawing/2014/main" id="{2E016E62-071B-4430-834F-86B41155146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71" name="Text Box 2">
          <a:extLst>
            <a:ext uri="{FF2B5EF4-FFF2-40B4-BE49-F238E27FC236}">
              <a16:creationId xmlns:a16="http://schemas.microsoft.com/office/drawing/2014/main" id="{70EF85C9-CEDC-4D58-88D5-E883A8406FE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72" name="Text Box 1">
          <a:extLst>
            <a:ext uri="{FF2B5EF4-FFF2-40B4-BE49-F238E27FC236}">
              <a16:creationId xmlns:a16="http://schemas.microsoft.com/office/drawing/2014/main" id="{766429DB-FEAC-4DE6-8EBD-C9E05B712A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73" name="Text Box 2">
          <a:extLst>
            <a:ext uri="{FF2B5EF4-FFF2-40B4-BE49-F238E27FC236}">
              <a16:creationId xmlns:a16="http://schemas.microsoft.com/office/drawing/2014/main" id="{DC9172BD-A29A-4C86-9747-7DB14D05D16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74" name="Text Box 1">
          <a:extLst>
            <a:ext uri="{FF2B5EF4-FFF2-40B4-BE49-F238E27FC236}">
              <a16:creationId xmlns:a16="http://schemas.microsoft.com/office/drawing/2014/main" id="{BA25061C-6E7B-46F7-8C03-4E650FE4230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75" name="Text Box 2">
          <a:extLst>
            <a:ext uri="{FF2B5EF4-FFF2-40B4-BE49-F238E27FC236}">
              <a16:creationId xmlns:a16="http://schemas.microsoft.com/office/drawing/2014/main" id="{5E4A93D4-62B0-4D04-9686-B5219F2D4E8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76" name="Text Box 1">
          <a:extLst>
            <a:ext uri="{FF2B5EF4-FFF2-40B4-BE49-F238E27FC236}">
              <a16:creationId xmlns:a16="http://schemas.microsoft.com/office/drawing/2014/main" id="{B740EBF3-B311-4498-AA0F-5692A0680F0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77" name="Text Box 2">
          <a:extLst>
            <a:ext uri="{FF2B5EF4-FFF2-40B4-BE49-F238E27FC236}">
              <a16:creationId xmlns:a16="http://schemas.microsoft.com/office/drawing/2014/main" id="{074CAE83-5737-42C9-A4DA-0A01811581A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78" name="Text Box 1">
          <a:extLst>
            <a:ext uri="{FF2B5EF4-FFF2-40B4-BE49-F238E27FC236}">
              <a16:creationId xmlns:a16="http://schemas.microsoft.com/office/drawing/2014/main" id="{FB37E64B-CEFB-4E31-9976-1905EC8D4D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79" name="Text Box 2">
          <a:extLst>
            <a:ext uri="{FF2B5EF4-FFF2-40B4-BE49-F238E27FC236}">
              <a16:creationId xmlns:a16="http://schemas.microsoft.com/office/drawing/2014/main" id="{13515F20-0B83-4154-BB57-B7A969CC2D2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80" name="Text Box 1">
          <a:extLst>
            <a:ext uri="{FF2B5EF4-FFF2-40B4-BE49-F238E27FC236}">
              <a16:creationId xmlns:a16="http://schemas.microsoft.com/office/drawing/2014/main" id="{34EF073C-27C9-49E5-A145-C2530147B1F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81" name="Text Box 2">
          <a:extLst>
            <a:ext uri="{FF2B5EF4-FFF2-40B4-BE49-F238E27FC236}">
              <a16:creationId xmlns:a16="http://schemas.microsoft.com/office/drawing/2014/main" id="{3E1554C6-EC9A-4F03-969A-0E5E1349A71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82" name="Text Box 1">
          <a:extLst>
            <a:ext uri="{FF2B5EF4-FFF2-40B4-BE49-F238E27FC236}">
              <a16:creationId xmlns:a16="http://schemas.microsoft.com/office/drawing/2014/main" id="{102E2649-C9D8-49BB-9436-675C66BDC1D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83" name="Text Box 2">
          <a:extLst>
            <a:ext uri="{FF2B5EF4-FFF2-40B4-BE49-F238E27FC236}">
              <a16:creationId xmlns:a16="http://schemas.microsoft.com/office/drawing/2014/main" id="{BD9EDBD0-758D-47D4-83D2-4A228998E36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84" name="Text Box 1">
          <a:extLst>
            <a:ext uri="{FF2B5EF4-FFF2-40B4-BE49-F238E27FC236}">
              <a16:creationId xmlns:a16="http://schemas.microsoft.com/office/drawing/2014/main" id="{B9CECD0F-708E-4619-9CBC-3CADF1916E4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85" name="Text Box 2">
          <a:extLst>
            <a:ext uri="{FF2B5EF4-FFF2-40B4-BE49-F238E27FC236}">
              <a16:creationId xmlns:a16="http://schemas.microsoft.com/office/drawing/2014/main" id="{0D72A58D-CD80-4B27-BA0C-C92B19A929B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86" name="Text Box 1">
          <a:extLst>
            <a:ext uri="{FF2B5EF4-FFF2-40B4-BE49-F238E27FC236}">
              <a16:creationId xmlns:a16="http://schemas.microsoft.com/office/drawing/2014/main" id="{CE4F516A-3850-45CE-AE9C-A535A2ADA0B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87" name="Text Box 2">
          <a:extLst>
            <a:ext uri="{FF2B5EF4-FFF2-40B4-BE49-F238E27FC236}">
              <a16:creationId xmlns:a16="http://schemas.microsoft.com/office/drawing/2014/main" id="{0B81F6A8-259A-4E0D-AEBC-53B49EA4C3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88" name="Text Box 1">
          <a:extLst>
            <a:ext uri="{FF2B5EF4-FFF2-40B4-BE49-F238E27FC236}">
              <a16:creationId xmlns:a16="http://schemas.microsoft.com/office/drawing/2014/main" id="{D796024D-14CA-421B-8FB3-776E84E563D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89" name="Text Box 2">
          <a:extLst>
            <a:ext uri="{FF2B5EF4-FFF2-40B4-BE49-F238E27FC236}">
              <a16:creationId xmlns:a16="http://schemas.microsoft.com/office/drawing/2014/main" id="{1FA6E288-B6BA-4B90-BFB4-37FFA40ADC4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90" name="Text Box 1">
          <a:extLst>
            <a:ext uri="{FF2B5EF4-FFF2-40B4-BE49-F238E27FC236}">
              <a16:creationId xmlns:a16="http://schemas.microsoft.com/office/drawing/2014/main" id="{A276F10F-C67F-4368-9D25-C6D71ECF6EE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91" name="Text Box 2">
          <a:extLst>
            <a:ext uri="{FF2B5EF4-FFF2-40B4-BE49-F238E27FC236}">
              <a16:creationId xmlns:a16="http://schemas.microsoft.com/office/drawing/2014/main" id="{BAB07564-2B57-47E8-A63D-5503743FFD4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92" name="Text Box 1">
          <a:extLst>
            <a:ext uri="{FF2B5EF4-FFF2-40B4-BE49-F238E27FC236}">
              <a16:creationId xmlns:a16="http://schemas.microsoft.com/office/drawing/2014/main" id="{C97AC737-C923-4710-8078-E04B33125EF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93" name="Text Box 2">
          <a:extLst>
            <a:ext uri="{FF2B5EF4-FFF2-40B4-BE49-F238E27FC236}">
              <a16:creationId xmlns:a16="http://schemas.microsoft.com/office/drawing/2014/main" id="{57267289-DBFF-4A33-A1FD-D089C67705E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94" name="Text Box 1">
          <a:extLst>
            <a:ext uri="{FF2B5EF4-FFF2-40B4-BE49-F238E27FC236}">
              <a16:creationId xmlns:a16="http://schemas.microsoft.com/office/drawing/2014/main" id="{A22152A1-5D4F-4C74-819D-8AF76140829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95" name="Text Box 2">
          <a:extLst>
            <a:ext uri="{FF2B5EF4-FFF2-40B4-BE49-F238E27FC236}">
              <a16:creationId xmlns:a16="http://schemas.microsoft.com/office/drawing/2014/main" id="{2ED59862-519B-44F8-B098-DC138E7911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96" name="Text Box 1">
          <a:extLst>
            <a:ext uri="{FF2B5EF4-FFF2-40B4-BE49-F238E27FC236}">
              <a16:creationId xmlns:a16="http://schemas.microsoft.com/office/drawing/2014/main" id="{FB06C74F-4A48-44D8-ADE1-AB007356EB3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97" name="Text Box 2">
          <a:extLst>
            <a:ext uri="{FF2B5EF4-FFF2-40B4-BE49-F238E27FC236}">
              <a16:creationId xmlns:a16="http://schemas.microsoft.com/office/drawing/2014/main" id="{53B75064-5CE3-4EDF-B499-86F0BE78518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98" name="Text Box 1">
          <a:extLst>
            <a:ext uri="{FF2B5EF4-FFF2-40B4-BE49-F238E27FC236}">
              <a16:creationId xmlns:a16="http://schemas.microsoft.com/office/drawing/2014/main" id="{4CC20AB0-09A5-4A5A-8593-9AF3D2C585F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799" name="Text Box 2">
          <a:extLst>
            <a:ext uri="{FF2B5EF4-FFF2-40B4-BE49-F238E27FC236}">
              <a16:creationId xmlns:a16="http://schemas.microsoft.com/office/drawing/2014/main" id="{76EE9974-064D-4352-A3A9-3CCD3DABCF4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00" name="Text Box 1">
          <a:extLst>
            <a:ext uri="{FF2B5EF4-FFF2-40B4-BE49-F238E27FC236}">
              <a16:creationId xmlns:a16="http://schemas.microsoft.com/office/drawing/2014/main" id="{4EE4D872-0D8F-403B-B5E0-4F99C18AE75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01" name="Text Box 2">
          <a:extLst>
            <a:ext uri="{FF2B5EF4-FFF2-40B4-BE49-F238E27FC236}">
              <a16:creationId xmlns:a16="http://schemas.microsoft.com/office/drawing/2014/main" id="{6328EE73-3BDB-4E98-A529-E81E3DAF1DD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02" name="Text Box 1">
          <a:extLst>
            <a:ext uri="{FF2B5EF4-FFF2-40B4-BE49-F238E27FC236}">
              <a16:creationId xmlns:a16="http://schemas.microsoft.com/office/drawing/2014/main" id="{C01B9B3D-99E4-449C-A2B4-7715D2CA3023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03" name="Text Box 2">
          <a:extLst>
            <a:ext uri="{FF2B5EF4-FFF2-40B4-BE49-F238E27FC236}">
              <a16:creationId xmlns:a16="http://schemas.microsoft.com/office/drawing/2014/main" id="{234F2C5F-60CF-46C7-834A-6FFFC4F5615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04" name="Text Box 1">
          <a:extLst>
            <a:ext uri="{FF2B5EF4-FFF2-40B4-BE49-F238E27FC236}">
              <a16:creationId xmlns:a16="http://schemas.microsoft.com/office/drawing/2014/main" id="{DA2D9DE9-38D3-41A6-B33F-AB91F32E8C5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05" name="Text Box 2">
          <a:extLst>
            <a:ext uri="{FF2B5EF4-FFF2-40B4-BE49-F238E27FC236}">
              <a16:creationId xmlns:a16="http://schemas.microsoft.com/office/drawing/2014/main" id="{2034F6B9-0B32-4860-8DB8-84E2753824A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06" name="Text Box 1">
          <a:extLst>
            <a:ext uri="{FF2B5EF4-FFF2-40B4-BE49-F238E27FC236}">
              <a16:creationId xmlns:a16="http://schemas.microsoft.com/office/drawing/2014/main" id="{946FF770-5EC1-4E62-A959-FDA02048B08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07" name="Text Box 2">
          <a:extLst>
            <a:ext uri="{FF2B5EF4-FFF2-40B4-BE49-F238E27FC236}">
              <a16:creationId xmlns:a16="http://schemas.microsoft.com/office/drawing/2014/main" id="{5DE7DF1C-80E8-469F-ACA3-DCB8208C97D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08" name="Text Box 1">
          <a:extLst>
            <a:ext uri="{FF2B5EF4-FFF2-40B4-BE49-F238E27FC236}">
              <a16:creationId xmlns:a16="http://schemas.microsoft.com/office/drawing/2014/main" id="{CE577FBC-C2AE-4E7D-835E-2A097EB151D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09" name="Text Box 2">
          <a:extLst>
            <a:ext uri="{FF2B5EF4-FFF2-40B4-BE49-F238E27FC236}">
              <a16:creationId xmlns:a16="http://schemas.microsoft.com/office/drawing/2014/main" id="{5275B2E6-98A0-45F7-9EE5-99B34E3703B7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10" name="Text Box 1">
          <a:extLst>
            <a:ext uri="{FF2B5EF4-FFF2-40B4-BE49-F238E27FC236}">
              <a16:creationId xmlns:a16="http://schemas.microsoft.com/office/drawing/2014/main" id="{CF984FF3-65E8-4227-A45F-7908C9E4765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11" name="Text Box 2">
          <a:extLst>
            <a:ext uri="{FF2B5EF4-FFF2-40B4-BE49-F238E27FC236}">
              <a16:creationId xmlns:a16="http://schemas.microsoft.com/office/drawing/2014/main" id="{17315BA0-2510-46B3-9764-E950FFC754A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12" name="Text Box 1">
          <a:extLst>
            <a:ext uri="{FF2B5EF4-FFF2-40B4-BE49-F238E27FC236}">
              <a16:creationId xmlns:a16="http://schemas.microsoft.com/office/drawing/2014/main" id="{F5AA591A-205F-4B14-8B7D-A033FDAD0D5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13" name="Text Box 2">
          <a:extLst>
            <a:ext uri="{FF2B5EF4-FFF2-40B4-BE49-F238E27FC236}">
              <a16:creationId xmlns:a16="http://schemas.microsoft.com/office/drawing/2014/main" id="{E17D855C-6ED8-4D2C-A2E0-3FF55FBFCE5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14" name="Text Box 1">
          <a:extLst>
            <a:ext uri="{FF2B5EF4-FFF2-40B4-BE49-F238E27FC236}">
              <a16:creationId xmlns:a16="http://schemas.microsoft.com/office/drawing/2014/main" id="{8E4A1D91-D6CE-4028-91D1-AF9CF509286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15" name="Text Box 2">
          <a:extLst>
            <a:ext uri="{FF2B5EF4-FFF2-40B4-BE49-F238E27FC236}">
              <a16:creationId xmlns:a16="http://schemas.microsoft.com/office/drawing/2014/main" id="{DE9EEE60-7E24-4C98-8EE4-1A10668F2125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16" name="Text Box 1">
          <a:extLst>
            <a:ext uri="{FF2B5EF4-FFF2-40B4-BE49-F238E27FC236}">
              <a16:creationId xmlns:a16="http://schemas.microsoft.com/office/drawing/2014/main" id="{8C689F9C-2EEB-4FBA-982B-C5675459ADC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17" name="Text Box 2">
          <a:extLst>
            <a:ext uri="{FF2B5EF4-FFF2-40B4-BE49-F238E27FC236}">
              <a16:creationId xmlns:a16="http://schemas.microsoft.com/office/drawing/2014/main" id="{3D1C8842-0586-478A-88DC-20B2BF303ED1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18" name="Text Box 1">
          <a:extLst>
            <a:ext uri="{FF2B5EF4-FFF2-40B4-BE49-F238E27FC236}">
              <a16:creationId xmlns:a16="http://schemas.microsoft.com/office/drawing/2014/main" id="{A9DCD49B-F226-4247-8F60-8B6B0587FD8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19" name="Text Box 2">
          <a:extLst>
            <a:ext uri="{FF2B5EF4-FFF2-40B4-BE49-F238E27FC236}">
              <a16:creationId xmlns:a16="http://schemas.microsoft.com/office/drawing/2014/main" id="{53C575A3-F24A-40B0-A06B-BC19A3F316F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20" name="Text Box 1">
          <a:extLst>
            <a:ext uri="{FF2B5EF4-FFF2-40B4-BE49-F238E27FC236}">
              <a16:creationId xmlns:a16="http://schemas.microsoft.com/office/drawing/2014/main" id="{86AA1CDB-CC1B-4313-947C-5EB2E8BD672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21" name="Text Box 2">
          <a:extLst>
            <a:ext uri="{FF2B5EF4-FFF2-40B4-BE49-F238E27FC236}">
              <a16:creationId xmlns:a16="http://schemas.microsoft.com/office/drawing/2014/main" id="{775F6457-55DF-4EAF-AAA0-E4EDBBD0C86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22" name="Text Box 1">
          <a:extLst>
            <a:ext uri="{FF2B5EF4-FFF2-40B4-BE49-F238E27FC236}">
              <a16:creationId xmlns:a16="http://schemas.microsoft.com/office/drawing/2014/main" id="{8336843A-A7BF-4659-AF68-04909EDD604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23" name="Text Box 2">
          <a:extLst>
            <a:ext uri="{FF2B5EF4-FFF2-40B4-BE49-F238E27FC236}">
              <a16:creationId xmlns:a16="http://schemas.microsoft.com/office/drawing/2014/main" id="{8721F5CC-3253-46E6-BFCC-61D925769AC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24" name="Text Box 1">
          <a:extLst>
            <a:ext uri="{FF2B5EF4-FFF2-40B4-BE49-F238E27FC236}">
              <a16:creationId xmlns:a16="http://schemas.microsoft.com/office/drawing/2014/main" id="{30E30465-8A1D-4E2D-91EB-4DCF601BF32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25" name="Text Box 2">
          <a:extLst>
            <a:ext uri="{FF2B5EF4-FFF2-40B4-BE49-F238E27FC236}">
              <a16:creationId xmlns:a16="http://schemas.microsoft.com/office/drawing/2014/main" id="{6983157D-AF9A-4B8B-AFA0-09C661E63CA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26" name="Text Box 1">
          <a:extLst>
            <a:ext uri="{FF2B5EF4-FFF2-40B4-BE49-F238E27FC236}">
              <a16:creationId xmlns:a16="http://schemas.microsoft.com/office/drawing/2014/main" id="{EA19EE14-B04D-4959-8BC6-35196D43DC2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27" name="Text Box 2">
          <a:extLst>
            <a:ext uri="{FF2B5EF4-FFF2-40B4-BE49-F238E27FC236}">
              <a16:creationId xmlns:a16="http://schemas.microsoft.com/office/drawing/2014/main" id="{1B31A053-D989-478D-8E46-87281A408FC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28" name="Text Box 1">
          <a:extLst>
            <a:ext uri="{FF2B5EF4-FFF2-40B4-BE49-F238E27FC236}">
              <a16:creationId xmlns:a16="http://schemas.microsoft.com/office/drawing/2014/main" id="{812FC995-07B9-4E15-A6BC-AFD08354289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29" name="Text Box 2">
          <a:extLst>
            <a:ext uri="{FF2B5EF4-FFF2-40B4-BE49-F238E27FC236}">
              <a16:creationId xmlns:a16="http://schemas.microsoft.com/office/drawing/2014/main" id="{8B4550F2-FE6C-4328-8BFA-94D2A53BD2B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30" name="Text Box 1">
          <a:extLst>
            <a:ext uri="{FF2B5EF4-FFF2-40B4-BE49-F238E27FC236}">
              <a16:creationId xmlns:a16="http://schemas.microsoft.com/office/drawing/2014/main" id="{AB7F32AF-D9A4-46B7-837F-9FE71CC6A4C8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31" name="Text Box 2">
          <a:extLst>
            <a:ext uri="{FF2B5EF4-FFF2-40B4-BE49-F238E27FC236}">
              <a16:creationId xmlns:a16="http://schemas.microsoft.com/office/drawing/2014/main" id="{4EAB45E7-A2F0-4172-AA72-F420443B5D3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32" name="Text Box 1">
          <a:extLst>
            <a:ext uri="{FF2B5EF4-FFF2-40B4-BE49-F238E27FC236}">
              <a16:creationId xmlns:a16="http://schemas.microsoft.com/office/drawing/2014/main" id="{99B84313-B18B-40D8-8826-8141737F4F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33" name="Text Box 2">
          <a:extLst>
            <a:ext uri="{FF2B5EF4-FFF2-40B4-BE49-F238E27FC236}">
              <a16:creationId xmlns:a16="http://schemas.microsoft.com/office/drawing/2014/main" id="{B0CD1B07-447D-409A-8EE2-1B5B30A0D0D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34" name="Text Box 1">
          <a:extLst>
            <a:ext uri="{FF2B5EF4-FFF2-40B4-BE49-F238E27FC236}">
              <a16:creationId xmlns:a16="http://schemas.microsoft.com/office/drawing/2014/main" id="{2ACD8C25-A862-4B0D-BC94-B774054CBFC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35" name="Text Box 2">
          <a:extLst>
            <a:ext uri="{FF2B5EF4-FFF2-40B4-BE49-F238E27FC236}">
              <a16:creationId xmlns:a16="http://schemas.microsoft.com/office/drawing/2014/main" id="{40F6B9F0-660E-47A4-A810-0102DFFCB2B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36" name="Text Box 1">
          <a:extLst>
            <a:ext uri="{FF2B5EF4-FFF2-40B4-BE49-F238E27FC236}">
              <a16:creationId xmlns:a16="http://schemas.microsoft.com/office/drawing/2014/main" id="{5A0275CA-3033-4E9C-8619-4965F10675C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37" name="Text Box 2">
          <a:extLst>
            <a:ext uri="{FF2B5EF4-FFF2-40B4-BE49-F238E27FC236}">
              <a16:creationId xmlns:a16="http://schemas.microsoft.com/office/drawing/2014/main" id="{4F70017D-9A20-4F29-8562-907A9F3C795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38" name="Text Box 1">
          <a:extLst>
            <a:ext uri="{FF2B5EF4-FFF2-40B4-BE49-F238E27FC236}">
              <a16:creationId xmlns:a16="http://schemas.microsoft.com/office/drawing/2014/main" id="{F0D11A55-2D08-4448-BE77-287F37187C5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39" name="Text Box 2">
          <a:extLst>
            <a:ext uri="{FF2B5EF4-FFF2-40B4-BE49-F238E27FC236}">
              <a16:creationId xmlns:a16="http://schemas.microsoft.com/office/drawing/2014/main" id="{F5A45DDB-076E-45C7-A454-EA202AE18E5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40" name="Text Box 1">
          <a:extLst>
            <a:ext uri="{FF2B5EF4-FFF2-40B4-BE49-F238E27FC236}">
              <a16:creationId xmlns:a16="http://schemas.microsoft.com/office/drawing/2014/main" id="{74D0A7B5-7867-4359-8930-E632D145F13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41" name="Text Box 2">
          <a:extLst>
            <a:ext uri="{FF2B5EF4-FFF2-40B4-BE49-F238E27FC236}">
              <a16:creationId xmlns:a16="http://schemas.microsoft.com/office/drawing/2014/main" id="{42E2F594-9AFE-4B41-B344-93402141BD7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42" name="Text Box 1">
          <a:extLst>
            <a:ext uri="{FF2B5EF4-FFF2-40B4-BE49-F238E27FC236}">
              <a16:creationId xmlns:a16="http://schemas.microsoft.com/office/drawing/2014/main" id="{32B902F9-8E4C-4D00-A095-062FBB3225F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43" name="Text Box 2">
          <a:extLst>
            <a:ext uri="{FF2B5EF4-FFF2-40B4-BE49-F238E27FC236}">
              <a16:creationId xmlns:a16="http://schemas.microsoft.com/office/drawing/2014/main" id="{CDAD1650-DDDA-4238-8525-CB8481F2897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44" name="Text Box 1">
          <a:extLst>
            <a:ext uri="{FF2B5EF4-FFF2-40B4-BE49-F238E27FC236}">
              <a16:creationId xmlns:a16="http://schemas.microsoft.com/office/drawing/2014/main" id="{673843CB-AC3C-4E4C-94A2-0E455AD02EAA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45" name="Text Box 2">
          <a:extLst>
            <a:ext uri="{FF2B5EF4-FFF2-40B4-BE49-F238E27FC236}">
              <a16:creationId xmlns:a16="http://schemas.microsoft.com/office/drawing/2014/main" id="{2336C59F-5A80-419A-A52C-02DF96F0C2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46" name="Text Box 1">
          <a:extLst>
            <a:ext uri="{FF2B5EF4-FFF2-40B4-BE49-F238E27FC236}">
              <a16:creationId xmlns:a16="http://schemas.microsoft.com/office/drawing/2014/main" id="{5A7DCF98-B081-42BB-ACB4-E172F5AED6F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47" name="Text Box 2">
          <a:extLst>
            <a:ext uri="{FF2B5EF4-FFF2-40B4-BE49-F238E27FC236}">
              <a16:creationId xmlns:a16="http://schemas.microsoft.com/office/drawing/2014/main" id="{715D5557-F682-4470-B19D-D3423548DF3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48" name="Text Box 1">
          <a:extLst>
            <a:ext uri="{FF2B5EF4-FFF2-40B4-BE49-F238E27FC236}">
              <a16:creationId xmlns:a16="http://schemas.microsoft.com/office/drawing/2014/main" id="{568496CA-9978-4CED-8CFD-55873A074C4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49" name="Text Box 2">
          <a:extLst>
            <a:ext uri="{FF2B5EF4-FFF2-40B4-BE49-F238E27FC236}">
              <a16:creationId xmlns:a16="http://schemas.microsoft.com/office/drawing/2014/main" id="{73AC8769-7776-4D90-812E-C4013A0EF31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50" name="Text Box 1">
          <a:extLst>
            <a:ext uri="{FF2B5EF4-FFF2-40B4-BE49-F238E27FC236}">
              <a16:creationId xmlns:a16="http://schemas.microsoft.com/office/drawing/2014/main" id="{2A20DD5E-8190-4BFA-A8F2-5DBAC6C58B42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51" name="Text Box 2">
          <a:extLst>
            <a:ext uri="{FF2B5EF4-FFF2-40B4-BE49-F238E27FC236}">
              <a16:creationId xmlns:a16="http://schemas.microsoft.com/office/drawing/2014/main" id="{D6070311-2AFE-4151-A46A-7F752213CBFB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52" name="Text Box 1">
          <a:extLst>
            <a:ext uri="{FF2B5EF4-FFF2-40B4-BE49-F238E27FC236}">
              <a16:creationId xmlns:a16="http://schemas.microsoft.com/office/drawing/2014/main" id="{00F356DC-3402-4864-9FE0-4A951C5D040E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53" name="Text Box 2">
          <a:extLst>
            <a:ext uri="{FF2B5EF4-FFF2-40B4-BE49-F238E27FC236}">
              <a16:creationId xmlns:a16="http://schemas.microsoft.com/office/drawing/2014/main" id="{7B50864E-3F9D-450C-AB3B-EE01F14238F4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54" name="Text Box 1">
          <a:extLst>
            <a:ext uri="{FF2B5EF4-FFF2-40B4-BE49-F238E27FC236}">
              <a16:creationId xmlns:a16="http://schemas.microsoft.com/office/drawing/2014/main" id="{6632271D-28D0-4128-9FBC-110F06FD361F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55" name="Text Box 2">
          <a:extLst>
            <a:ext uri="{FF2B5EF4-FFF2-40B4-BE49-F238E27FC236}">
              <a16:creationId xmlns:a16="http://schemas.microsoft.com/office/drawing/2014/main" id="{3548BEB8-AAE1-4517-AF52-84BEA146F9F6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56" name="Text Box 1">
          <a:extLst>
            <a:ext uri="{FF2B5EF4-FFF2-40B4-BE49-F238E27FC236}">
              <a16:creationId xmlns:a16="http://schemas.microsoft.com/office/drawing/2014/main" id="{B674D713-DBBA-4109-A9AB-EA48B55EBD79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57" name="Text Box 2">
          <a:extLst>
            <a:ext uri="{FF2B5EF4-FFF2-40B4-BE49-F238E27FC236}">
              <a16:creationId xmlns:a16="http://schemas.microsoft.com/office/drawing/2014/main" id="{40FE6A54-E1DA-4B53-BE34-BC90765D09C0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58" name="Text Box 1">
          <a:extLst>
            <a:ext uri="{FF2B5EF4-FFF2-40B4-BE49-F238E27FC236}">
              <a16:creationId xmlns:a16="http://schemas.microsoft.com/office/drawing/2014/main" id="{6E036065-8710-48F8-B719-68E75EA2967D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50</xdr:row>
      <xdr:rowOff>0</xdr:rowOff>
    </xdr:from>
    <xdr:to>
      <xdr:col>1</xdr:col>
      <xdr:colOff>2466975</xdr:colOff>
      <xdr:row>51</xdr:row>
      <xdr:rowOff>142875</xdr:rowOff>
    </xdr:to>
    <xdr:sp macro="" textlink="">
      <xdr:nvSpPr>
        <xdr:cNvPr id="859" name="Text Box 2">
          <a:extLst>
            <a:ext uri="{FF2B5EF4-FFF2-40B4-BE49-F238E27FC236}">
              <a16:creationId xmlns:a16="http://schemas.microsoft.com/office/drawing/2014/main" id="{5CDD7B0A-5E78-4941-8B0F-9FCBE35BFDFC}"/>
            </a:ext>
          </a:extLst>
        </xdr:cNvPr>
        <xdr:cNvSpPr txBox="1">
          <a:spLocks noChangeArrowheads="1"/>
        </xdr:cNvSpPr>
      </xdr:nvSpPr>
      <xdr:spPr bwMode="auto">
        <a:xfrm>
          <a:off x="1752600" y="125253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E156440-7CFD-48F6-9FEE-2B299766B3F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2F19EDA-F8FB-4092-AB3D-DC3518FC0AF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6C08EB3A-A430-4AC9-8D7D-BDAAEAD0680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4EDF2206-23A1-47BC-B989-A5E8ECE9920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3701384-F407-404F-8721-1A2E1ACB7C7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586A00C-60CF-4552-ABA6-6B004F32AC3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6A4082CB-B4AD-45BC-B53C-C396FF1700C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9F6A5DA2-1E30-426F-86ED-AA9D24DF81A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64789BCD-7D15-4401-99FD-BFAD28FC5CF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85637003-4459-4023-BEE6-D708973E62D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41D14313-3CA2-4C10-AC87-E9AD14FC364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9B58B84A-12DD-4D70-AA26-DDC44002684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3E3FBDC3-5775-4415-883B-0815BFC4526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83061307-751B-47E1-901F-AF2BBA66A7F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FC025E57-1F64-4FDC-9498-702F51A8EBF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7658A3E5-6DDD-4566-BCDE-99BBE2A78D3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D1096C76-4F82-46BB-AD5A-11A3DF22B27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4184165B-7101-4FF3-814F-E22B33BB41A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A27E69A9-ABCF-467A-B839-75D5D9EA2C5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1EB4F4EC-7130-4E51-A27D-20463FB14EA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E6506CD8-129B-495A-B2BF-ADE8CFF82C1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15912E76-3C40-4D7C-9F70-D9A77C270DC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4" name="Text Box 1">
          <a:extLst>
            <a:ext uri="{FF2B5EF4-FFF2-40B4-BE49-F238E27FC236}">
              <a16:creationId xmlns:a16="http://schemas.microsoft.com/office/drawing/2014/main" id="{F2F1DF7C-B39D-481B-8EF2-E6451DA3DFD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4D5F00B0-2BAA-4E22-80F3-715E9CAF20D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81A4219D-AB1B-4E06-AFE6-FD73DD90123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23B710BB-2096-4DE4-8585-9F126BA1C23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3DC0DD8C-190F-44F4-92D8-C1E28D104FA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BDAED6D0-8C3C-4C67-BA3F-305A1C5EDF1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BE58C7CA-97B7-40C3-BE73-BB24E09E924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445550E5-6DA9-4689-ADD7-E430F787694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BC187A10-018B-416E-AED1-FCABD48A839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906C4D4A-45FA-4042-84F1-AA8095F8582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A72FD47C-A4E1-4D2D-8F74-4D4F3578AE0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82F93E2F-DA28-4D04-9CCD-C67380943BA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5C55D301-2B22-4E79-B583-AE74B3DE2B5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799483D2-A21B-4763-A464-2F668D9A083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B89AC2FA-E4FE-4774-B24E-4E509E7DFAF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EF683446-344C-4D11-B395-529938B09CF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0" name="Text Box 1">
          <a:extLst>
            <a:ext uri="{FF2B5EF4-FFF2-40B4-BE49-F238E27FC236}">
              <a16:creationId xmlns:a16="http://schemas.microsoft.com/office/drawing/2014/main" id="{F015D99A-A12D-40E1-BD74-C42E38D4738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F0EFBA2E-0599-411D-9570-30A0B9C5127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D5B73995-7A02-4A92-AFFD-BDEC32841A7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BE5978FB-9647-42FF-B4BF-8BD5AD6A39A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4A66816E-B8C1-4B2F-8D9B-0DB0C86753B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722D9334-AE4D-4312-9B7C-F3B8DCE7484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288A7357-FFEF-4211-9FAD-89FA99AC316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AAE2B454-A804-4B21-9697-F20C069A193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A366B467-37AA-4D29-B7C4-A561188485D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4BDDA149-B533-4CB0-A3D1-C2DCCFB0C35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0361A5D2-D746-4D5F-86E1-0225D4FE75D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EE23876E-9962-495F-9CCB-853AF6B12D2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280BC48C-2346-42C7-B535-B88F18BD077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57B45B0F-5B98-4527-B98F-4BDC86BC177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1937571F-4B25-4DDF-99F8-3E90AA981E9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5" name="Text Box 2">
          <a:extLst>
            <a:ext uri="{FF2B5EF4-FFF2-40B4-BE49-F238E27FC236}">
              <a16:creationId xmlns:a16="http://schemas.microsoft.com/office/drawing/2014/main" id="{8329B56F-6C12-4AF3-B780-213670392DD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F597DCFC-9205-4557-B49D-BC7418317FB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C10FB515-065C-4066-90AA-F9B30265A66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B96B94B3-1B13-4927-BBD0-3847F635E0F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5764C9E0-E91C-475B-AF3F-18B5A09E9EF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C5B9F9EE-0506-4102-A6CE-E1D3EF359E9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65B73862-B247-4FE0-BA46-88C4F23C77C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5561B8CF-8C11-4BDF-8B36-D59DCB7EA5E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BC575BCD-63CF-49B1-A052-BC69DD9291C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B8521B90-FD6B-4277-8C93-17CDE235A96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203ED860-27FD-459E-9F79-26B6D875F2E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D13DCF64-6323-4D14-8847-7D7D48AEC74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DA8EA2D6-27EE-4707-9043-79469C3AC35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0A09402A-EA1F-4004-ADAA-9A86077FFB6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898D2788-ED85-4D76-81C9-888A3327E23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A8B14174-9AC7-4096-B605-B5872045FE0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840637BE-B0CA-4726-89B3-63564D0B848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5C75D0B9-F5E5-4809-9304-18C61B6D965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id="{FE8F6F38-8965-4F3F-ADF4-7C4163ABDCD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FEC1C299-46EB-450B-BB25-03EBD46AB7A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BA9244D7-402F-4DC1-976E-8790A329689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5071E6E5-B6ED-4469-BDDF-ED217E44BB6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28028EDE-84BE-4543-9D00-2F649E2DA70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37F1C8B1-95DA-49A0-99E9-66A9EAFDBED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5A9A3707-643B-4DCF-90E4-E092836C457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0" name="Text Box 1">
          <a:extLst>
            <a:ext uri="{FF2B5EF4-FFF2-40B4-BE49-F238E27FC236}">
              <a16:creationId xmlns:a16="http://schemas.microsoft.com/office/drawing/2014/main" id="{5AD90600-0FB7-435C-8B29-6346B803F78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C9301F5C-FBC3-4584-94D6-6F762585B20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E64B9EF9-7D83-4AFD-B89C-C40B35AE94F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5D514724-6EE0-4A95-A59C-C21023DC2EA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4" name="Text Box 1">
          <a:extLst>
            <a:ext uri="{FF2B5EF4-FFF2-40B4-BE49-F238E27FC236}">
              <a16:creationId xmlns:a16="http://schemas.microsoft.com/office/drawing/2014/main" id="{CA936220-0044-453D-8F95-CDC0EFD916F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D8AD328F-79A6-494E-98DE-96E208DA956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3829A4F7-C55D-4835-AB05-A70E96EF97C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F481E78E-F5FC-4820-8881-4A2BDE19366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2B736E45-5713-409C-BD9C-6BAB04A3A7C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35A15107-6F76-4693-8479-2063139AADD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E5D16B8C-524B-4CF8-9621-122DB114616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450D071-616C-4A6C-962B-D0DC8FDF883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8E1D9987-0205-4165-B08B-7741FA773D6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BFB81D5B-3BA0-4100-8DD4-262A1B90AC2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D105E250-1664-4AC5-A8FE-BB7E34F9440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10DB7DDD-B075-4EEC-ADE4-3C2E66263FE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62931F5E-55E6-426F-83E8-71DC8FDF97F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B14549AA-D166-4DC4-9C5D-A401E123914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D87BA832-88E0-4FF4-B4CE-9749BE259F2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FF56274-AF32-471D-88D8-B57A713D059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D16C62BB-5AFC-4B43-B90B-42CC82DFF34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3FB492EA-9186-482E-B8E1-B2061830C89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41380C64-39F8-4686-B32D-9F4F6CDCD82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7B44E963-A21F-4685-B639-9CBE42A692D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4" name="Text Box 1">
          <a:extLst>
            <a:ext uri="{FF2B5EF4-FFF2-40B4-BE49-F238E27FC236}">
              <a16:creationId xmlns:a16="http://schemas.microsoft.com/office/drawing/2014/main" id="{8006297D-E790-4E16-9EDF-2B0BE171BF4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DA446D27-4AB5-4AAB-B44F-175AEA8E29E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E07506C3-C2A6-46DD-A4CB-24289B66301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7B3F5478-B7E1-4D36-B4A3-CBF06FEAF06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8" name="Text Box 1">
          <a:extLst>
            <a:ext uri="{FF2B5EF4-FFF2-40B4-BE49-F238E27FC236}">
              <a16:creationId xmlns:a16="http://schemas.microsoft.com/office/drawing/2014/main" id="{DC0BD0A9-C149-4EBE-929F-38C7FA5B34A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5351EFB6-9975-41B6-AD95-54A6C807D79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FD2B387A-2A63-42B6-97E1-8C23B17826B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7E08303F-D1C2-4705-9D37-440F2F5E4EB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6BFA5950-7240-4132-9539-E2A4A587D16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1E332551-BEC1-4109-9244-4DA65E033E0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83495BA0-98A8-42FB-B709-E98B42D0AF1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5" name="Text Box 2">
          <a:extLst>
            <a:ext uri="{FF2B5EF4-FFF2-40B4-BE49-F238E27FC236}">
              <a16:creationId xmlns:a16="http://schemas.microsoft.com/office/drawing/2014/main" id="{9A5AACD9-C642-433B-9F74-120050319B3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28DCF6C2-7D7A-4E9D-BFD1-7C50B1A7968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324693D3-5848-4575-8B04-B894459DF75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8" name="Text Box 1">
          <a:extLst>
            <a:ext uri="{FF2B5EF4-FFF2-40B4-BE49-F238E27FC236}">
              <a16:creationId xmlns:a16="http://schemas.microsoft.com/office/drawing/2014/main" id="{3F8E20BC-47E9-49C7-BB9E-901F8599066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F6C0B8C4-C417-4741-8BD7-6C102D256CC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2C898BBA-6F0E-4E9E-9FAA-D3C9DF9336A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21" name="Text Box 2">
          <a:extLst>
            <a:ext uri="{FF2B5EF4-FFF2-40B4-BE49-F238E27FC236}">
              <a16:creationId xmlns:a16="http://schemas.microsoft.com/office/drawing/2014/main" id="{44D62697-F20A-4A8A-8E42-5B72FD5D1B0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2B72DEFE-8FB5-43F6-A299-55DA942884C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DBAB9732-C1B4-49B1-87F9-8ED4E0DAF1D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id="{CCA4A0F1-48FD-4250-9269-D09E13286D7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3CF1810C-F00A-4259-87FC-55A2F2F158E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26" name="Text Box 1">
          <a:extLst>
            <a:ext uri="{FF2B5EF4-FFF2-40B4-BE49-F238E27FC236}">
              <a16:creationId xmlns:a16="http://schemas.microsoft.com/office/drawing/2014/main" id="{9D5492B9-51FC-4913-BE16-3E7F0499695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A6CEDCA1-C49E-455E-9664-B3ED8D6FA4D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75559403-563D-4E7F-A411-A56C64D9989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5163944F-87A7-494C-921D-9BE46E73A32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30" name="Text Box 1">
          <a:extLst>
            <a:ext uri="{FF2B5EF4-FFF2-40B4-BE49-F238E27FC236}">
              <a16:creationId xmlns:a16="http://schemas.microsoft.com/office/drawing/2014/main" id="{48E9888F-470A-4F9E-84AB-33BEC4B336B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D33BC401-A8DF-4807-AB2F-EAEC5819B02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4C32500D-6A8B-4ED1-8DEF-1863FCFDEE4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E246E60C-1080-4AA7-A862-2B6366F9576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07C6E714-B003-4612-AA57-4DA4E9131A0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5696A9B4-5A6E-4F9C-925C-71C2BF5A730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1B40955A-BFCB-4390-8E64-36F57927304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BA75C8E0-FD16-4E3C-89DE-908EDCE92B8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61C72FF0-196E-4811-873E-F8242C2562B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F90B62D9-C5B1-498E-A9CA-CF17AC27E35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AA59CDF1-C655-43BA-9377-23E3B467975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2CADFF59-00A5-4CC8-B8ED-35A3AB0B149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4C908BF5-267E-43DC-9EA7-F71F16DEB7F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40B62E17-326E-48DE-A76F-CCF8CA99DB6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54FB44F9-3BA2-4F06-8764-D30E78FB108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72269763-23BE-4FBC-8987-6570E8FA38B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46" name="Text Box 1">
          <a:extLst>
            <a:ext uri="{FF2B5EF4-FFF2-40B4-BE49-F238E27FC236}">
              <a16:creationId xmlns:a16="http://schemas.microsoft.com/office/drawing/2014/main" id="{5E4A454E-5BB9-4AF7-8F3E-50043D53F5A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725CFCBD-2D4E-4397-9D28-AE1FA1D5392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48" name="Text Box 1">
          <a:extLst>
            <a:ext uri="{FF2B5EF4-FFF2-40B4-BE49-F238E27FC236}">
              <a16:creationId xmlns:a16="http://schemas.microsoft.com/office/drawing/2014/main" id="{C268E55D-1587-491E-8370-8F0E257B3F3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210C6168-33A0-4A49-910B-7C4049B692A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220C11F3-9D4F-4C99-89EA-CEF1931FA85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A332BABD-B729-4585-A384-841BAC7686D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419E134C-069E-453A-93CE-EACD73735D9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D415C238-550F-4094-9D41-B9D59C50FB1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A8BEB603-2A72-4016-84EC-4B4BFD7AEB0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B584A016-7A0C-4ABE-BF53-0379FF263DD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56" name="Text Box 1">
          <a:extLst>
            <a:ext uri="{FF2B5EF4-FFF2-40B4-BE49-F238E27FC236}">
              <a16:creationId xmlns:a16="http://schemas.microsoft.com/office/drawing/2014/main" id="{2F9E81F0-A338-4A01-87BB-38B7705767C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271703B0-7902-4E40-9343-9F77AD38B78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72E16B25-1FA4-428A-B9A5-E3F2E3475B0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1BBA69CE-3F2D-49EC-8AEF-C29F1743779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id="{12BBDDC5-1FF9-4F4F-B369-F46D0F60A78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46C76C0A-23D9-4746-8BB9-8D44D0BDB7A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62" name="Text Box 1">
          <a:extLst>
            <a:ext uri="{FF2B5EF4-FFF2-40B4-BE49-F238E27FC236}">
              <a16:creationId xmlns:a16="http://schemas.microsoft.com/office/drawing/2014/main" id="{FFEF4F3E-A4EA-4ED9-A7BB-1D3ED22D4C7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63" name="Text Box 2">
          <a:extLst>
            <a:ext uri="{FF2B5EF4-FFF2-40B4-BE49-F238E27FC236}">
              <a16:creationId xmlns:a16="http://schemas.microsoft.com/office/drawing/2014/main" id="{78FDB32D-EC7E-46E7-93E3-4F2676F3BE2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64" name="Text Box 1">
          <a:extLst>
            <a:ext uri="{FF2B5EF4-FFF2-40B4-BE49-F238E27FC236}">
              <a16:creationId xmlns:a16="http://schemas.microsoft.com/office/drawing/2014/main" id="{A46E2CC8-F341-4B94-A894-11D850B2B98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53A0CDB1-64A5-4DF9-A1E2-E58BECDE371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DD5E0B1B-E7DA-40AD-9DE4-F8B07964307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944BED74-1C40-4993-AD5E-5F10C918D82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68" name="Text Box 1">
          <a:extLst>
            <a:ext uri="{FF2B5EF4-FFF2-40B4-BE49-F238E27FC236}">
              <a16:creationId xmlns:a16="http://schemas.microsoft.com/office/drawing/2014/main" id="{22349CAC-881D-4888-98E0-5B16F36F077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8D646938-53B1-4D6E-89EB-162C6A836F4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3A2D67A4-AD99-4497-95B8-EF18A5BE74E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AF70DF74-829D-4965-BE29-17EAEBC6592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72" name="Text Box 1">
          <a:extLst>
            <a:ext uri="{FF2B5EF4-FFF2-40B4-BE49-F238E27FC236}">
              <a16:creationId xmlns:a16="http://schemas.microsoft.com/office/drawing/2014/main" id="{EDF6AE27-727D-4859-AAC4-CAA7817CD15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500A4866-4DD4-4395-B82C-F81319B0038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571D12C8-A2AC-49FA-87CE-47B6AA13812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FD2D6C8C-664C-4A5A-A43C-C92F1E1FBF1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76" name="Text Box 1">
          <a:extLst>
            <a:ext uri="{FF2B5EF4-FFF2-40B4-BE49-F238E27FC236}">
              <a16:creationId xmlns:a16="http://schemas.microsoft.com/office/drawing/2014/main" id="{5FFFFB03-08C2-42C7-87EB-0C32861210B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77" name="Text Box 2">
          <a:extLst>
            <a:ext uri="{FF2B5EF4-FFF2-40B4-BE49-F238E27FC236}">
              <a16:creationId xmlns:a16="http://schemas.microsoft.com/office/drawing/2014/main" id="{3D11EBFA-1AF2-432E-BA30-739CFD00305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78" name="Text Box 1">
          <a:extLst>
            <a:ext uri="{FF2B5EF4-FFF2-40B4-BE49-F238E27FC236}">
              <a16:creationId xmlns:a16="http://schemas.microsoft.com/office/drawing/2014/main" id="{7BDB2380-0683-4C72-9C70-09A08452548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9D5A4CE2-D6E0-43BE-9CC2-09114675DA2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732CFA9B-403D-429F-8253-08C24265C4C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2A01B1C0-CD29-4231-8BBF-7A259457CEB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47755F99-B891-4BB9-922F-04512F7F363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74667CBF-152D-4D05-BAC7-CA0864E4291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84" name="Text Box 1">
          <a:extLst>
            <a:ext uri="{FF2B5EF4-FFF2-40B4-BE49-F238E27FC236}">
              <a16:creationId xmlns:a16="http://schemas.microsoft.com/office/drawing/2014/main" id="{5C2693C3-7BBC-44F8-80EE-1020E68CB38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6C3683F1-7161-4950-B80B-F30A1FBDD9E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19CB940D-149B-4AD9-BB55-7ABE6CFF6B8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FA1C77CB-561F-4CF7-9489-49A1CA460CA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742BBD66-6824-4009-A108-857AC5BDF66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2AB26635-4C93-4308-8D2E-9B0FE5E76F5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E81D38C2-4F78-4514-82FD-DC40D0AC07F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98EEB5E5-B969-465B-B10D-F4AE940A3E1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7325D674-3441-4321-8929-70D400D7B39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8143D44C-2E02-431F-9412-EB4A0E5E9DA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5059FAD9-73D6-4A77-891A-0D9F60A329F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B3182620-2CDB-4658-9AFA-48403DBD2BB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96" name="Text Box 1">
          <a:extLst>
            <a:ext uri="{FF2B5EF4-FFF2-40B4-BE49-F238E27FC236}">
              <a16:creationId xmlns:a16="http://schemas.microsoft.com/office/drawing/2014/main" id="{30629BBC-0382-45C0-B881-4043EA9F4FC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77D8044F-B0AB-4CF7-9D20-3F9F2506F05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98" name="Text Box 1">
          <a:extLst>
            <a:ext uri="{FF2B5EF4-FFF2-40B4-BE49-F238E27FC236}">
              <a16:creationId xmlns:a16="http://schemas.microsoft.com/office/drawing/2014/main" id="{1ADBD517-F7F2-418F-B591-E28D31D0AD1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86B1568C-84E4-4B4A-8222-ED0988DC6FD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D3BCFA1B-B8EB-44BB-BF1B-2CF2235F22E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B33BD69A-E537-498D-8F2B-A763302A446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02" name="Text Box 1">
          <a:extLst>
            <a:ext uri="{FF2B5EF4-FFF2-40B4-BE49-F238E27FC236}">
              <a16:creationId xmlns:a16="http://schemas.microsoft.com/office/drawing/2014/main" id="{E3F283DA-5C16-40C1-8D31-866DCD2B30A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4C72377E-E12F-4067-B9FC-D4142439EC7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4F2AB219-64FB-49B4-8048-14C1621258C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EB43B4C5-95F4-424C-955A-2C11539744A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06" name="Text Box 1">
          <a:extLst>
            <a:ext uri="{FF2B5EF4-FFF2-40B4-BE49-F238E27FC236}">
              <a16:creationId xmlns:a16="http://schemas.microsoft.com/office/drawing/2014/main" id="{70EC7EBC-355F-41F7-B002-9C6A263BAB5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1600C7B5-27CC-470F-9AEC-58723908AA9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98F32048-25B5-4758-9D23-35B3A2A21CD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6D0ED7DC-E195-4B08-9390-F4734AF1673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10" name="Text Box 1">
          <a:extLst>
            <a:ext uri="{FF2B5EF4-FFF2-40B4-BE49-F238E27FC236}">
              <a16:creationId xmlns:a16="http://schemas.microsoft.com/office/drawing/2014/main" id="{941B2C83-ACED-49D6-ACAE-70EFD6953EF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11" name="Text Box 2">
          <a:extLst>
            <a:ext uri="{FF2B5EF4-FFF2-40B4-BE49-F238E27FC236}">
              <a16:creationId xmlns:a16="http://schemas.microsoft.com/office/drawing/2014/main" id="{679D46F1-B83A-4E52-975D-8CEFD1FA06D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B7921128-F199-492C-B71F-1540549DC89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FD1D72C5-533C-4511-8D59-29BCCBFA0EE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14" name="Text Box 1">
          <a:extLst>
            <a:ext uri="{FF2B5EF4-FFF2-40B4-BE49-F238E27FC236}">
              <a16:creationId xmlns:a16="http://schemas.microsoft.com/office/drawing/2014/main" id="{6CEC8B41-9F1A-4598-89E1-2079B17CE48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1D232804-139C-430F-965D-FA5EBF56C53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7BD145B3-C91E-48D6-818C-23F20FFBFD3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E6E19B3E-009E-471E-A831-B1418FC6AC2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18" name="Text Box 1">
          <a:extLst>
            <a:ext uri="{FF2B5EF4-FFF2-40B4-BE49-F238E27FC236}">
              <a16:creationId xmlns:a16="http://schemas.microsoft.com/office/drawing/2014/main" id="{242C5706-D3D4-419D-B8C6-F214D68F0E5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FB5D17A1-7B06-435B-9D92-CBA7D96C37C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id="{CFC1C533-28A5-49B2-ABF0-A5E0DCE67F8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8D3686CE-5398-48B0-947C-A1D6FC097C4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22" name="Text Box 1">
          <a:extLst>
            <a:ext uri="{FF2B5EF4-FFF2-40B4-BE49-F238E27FC236}">
              <a16:creationId xmlns:a16="http://schemas.microsoft.com/office/drawing/2014/main" id="{884735E2-B69E-4AD7-AE08-A52B43E0EBA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257A6C25-D20C-4104-B634-51BDB21D551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855CB7E3-2C8A-4C3A-824B-073B297BB89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465F5D0B-D892-412E-8436-8A8468C2935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C2C2ECA3-4F51-44AB-872B-D9EDE229B00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27" name="Text Box 2">
          <a:extLst>
            <a:ext uri="{FF2B5EF4-FFF2-40B4-BE49-F238E27FC236}">
              <a16:creationId xmlns:a16="http://schemas.microsoft.com/office/drawing/2014/main" id="{0BDB9872-FDF7-4E9A-AD6D-E1519D6DACC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28" name="Text Box 1">
          <a:extLst>
            <a:ext uri="{FF2B5EF4-FFF2-40B4-BE49-F238E27FC236}">
              <a16:creationId xmlns:a16="http://schemas.microsoft.com/office/drawing/2014/main" id="{143C17C1-E295-4608-9510-6A662A6F9D4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77A41114-E008-4265-B22E-53D8FE795FF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30" name="Text Box 1">
          <a:extLst>
            <a:ext uri="{FF2B5EF4-FFF2-40B4-BE49-F238E27FC236}">
              <a16:creationId xmlns:a16="http://schemas.microsoft.com/office/drawing/2014/main" id="{4CCC9918-3BF0-4CBC-B209-6DEBDFF2AAE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31" name="Text Box 2">
          <a:extLst>
            <a:ext uri="{FF2B5EF4-FFF2-40B4-BE49-F238E27FC236}">
              <a16:creationId xmlns:a16="http://schemas.microsoft.com/office/drawing/2014/main" id="{5AB934A8-6119-4640-8273-935A10FF92D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9473ACB9-9320-4E5C-AC3F-B5A0DBCEF65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82D2B9E2-458D-4AD3-9037-B84AD60AD6C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34" name="Text Box 1">
          <a:extLst>
            <a:ext uri="{FF2B5EF4-FFF2-40B4-BE49-F238E27FC236}">
              <a16:creationId xmlns:a16="http://schemas.microsoft.com/office/drawing/2014/main" id="{8BCF763E-07DB-453A-B90F-A6AB75299D8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35" name="Text Box 2">
          <a:extLst>
            <a:ext uri="{FF2B5EF4-FFF2-40B4-BE49-F238E27FC236}">
              <a16:creationId xmlns:a16="http://schemas.microsoft.com/office/drawing/2014/main" id="{4099D96B-2782-4E36-A9FB-65A5F76C63C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7FEF678C-A278-44C2-8356-C5AEAD19740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358C7081-6C34-455E-B0DD-7A03E1C01F7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38" name="Text Box 1">
          <a:extLst>
            <a:ext uri="{FF2B5EF4-FFF2-40B4-BE49-F238E27FC236}">
              <a16:creationId xmlns:a16="http://schemas.microsoft.com/office/drawing/2014/main" id="{6C6D943D-3097-41F1-BB49-C928655707A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8AB1A915-5D77-4C73-8BF9-9F1E5222F07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40" name="Text Box 1">
          <a:extLst>
            <a:ext uri="{FF2B5EF4-FFF2-40B4-BE49-F238E27FC236}">
              <a16:creationId xmlns:a16="http://schemas.microsoft.com/office/drawing/2014/main" id="{EC15CBE2-8764-4C73-9281-D9E9119F345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5B220C1E-D344-42B9-AC75-3F960DF0C0C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CF84B7DE-2534-4451-BF0F-7D09A6A38CD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8D3C95FC-77F6-4678-869F-98ED8C87C9F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id="{965E41EC-42FB-4D54-A005-EF9D251B8F1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D2987CAC-FEEF-4B25-8E2B-760BD983CA9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4DC81038-88D3-46DD-8329-BB23FC75261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3D63612F-CC66-4956-8C82-627A1F4D395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48" name="Text Box 1">
          <a:extLst>
            <a:ext uri="{FF2B5EF4-FFF2-40B4-BE49-F238E27FC236}">
              <a16:creationId xmlns:a16="http://schemas.microsoft.com/office/drawing/2014/main" id="{C94F5F1A-7DC9-4D86-8637-A2DFBC3F617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49" name="Text Box 2">
          <a:extLst>
            <a:ext uri="{FF2B5EF4-FFF2-40B4-BE49-F238E27FC236}">
              <a16:creationId xmlns:a16="http://schemas.microsoft.com/office/drawing/2014/main" id="{DCE30AC8-C235-4B18-B338-06FF43AE77C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744D0315-73F3-489A-892A-E55E353429D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168300AA-F56C-4A45-AE2B-1787C74799A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52" name="Text Box 1">
          <a:extLst>
            <a:ext uri="{FF2B5EF4-FFF2-40B4-BE49-F238E27FC236}">
              <a16:creationId xmlns:a16="http://schemas.microsoft.com/office/drawing/2014/main" id="{B6A3A3AF-1F72-481C-94BE-AAD07EC0FF5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53" name="Text Box 2">
          <a:extLst>
            <a:ext uri="{FF2B5EF4-FFF2-40B4-BE49-F238E27FC236}">
              <a16:creationId xmlns:a16="http://schemas.microsoft.com/office/drawing/2014/main" id="{224F419F-4763-440D-9000-635E6EA70A2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1C464D73-B15A-4A55-813A-A8AC1CC79B3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4E59A7B9-6FD4-4441-B5C8-4948532D5D1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56" name="Text Box 1">
          <a:extLst>
            <a:ext uri="{FF2B5EF4-FFF2-40B4-BE49-F238E27FC236}">
              <a16:creationId xmlns:a16="http://schemas.microsoft.com/office/drawing/2014/main" id="{CAA52193-99F9-44A4-B3A3-9AECC0AB92E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83A24AE5-9D30-45ED-8DC3-DEA6E6EBA5F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13C59A60-8A6C-4776-81E3-84C4FB9BB07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0A1E0A35-B7CD-446C-AA34-16EB1A28DE6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60" name="Text Box 1">
          <a:extLst>
            <a:ext uri="{FF2B5EF4-FFF2-40B4-BE49-F238E27FC236}">
              <a16:creationId xmlns:a16="http://schemas.microsoft.com/office/drawing/2014/main" id="{E59F7281-A7F0-49E3-87E7-84534861FBD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EC5D9596-AF7B-470D-99B5-DE9B9696398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60042D95-8F56-479F-A01C-C2D6EFBAD3A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B40484C4-CE3E-4DCB-8BFB-A65D64C6AD8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64" name="Text Box 1">
          <a:extLst>
            <a:ext uri="{FF2B5EF4-FFF2-40B4-BE49-F238E27FC236}">
              <a16:creationId xmlns:a16="http://schemas.microsoft.com/office/drawing/2014/main" id="{A22D76E0-5466-4290-89FE-7A534920A94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7741242E-415D-4CFA-9C45-A561486E148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19C8BF0C-8D4B-48C4-BD30-A9B7C1D6FBE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EA0261AB-8F8A-4ED6-BB81-363059E1875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68" name="Text Box 1">
          <a:extLst>
            <a:ext uri="{FF2B5EF4-FFF2-40B4-BE49-F238E27FC236}">
              <a16:creationId xmlns:a16="http://schemas.microsoft.com/office/drawing/2014/main" id="{56F55474-0E98-4B73-A5CB-EA7FB83A013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id="{0E9EDC83-260A-4233-A8BD-441D3B82B8D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E62071CB-AA53-4F3D-B15E-43C2ECD4D6F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FE4D852F-8EA4-44F9-A6F7-01FCC9FAAD7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FA53258E-726E-4A04-8C0A-930FF2B76DE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73" name="Text Box 2">
          <a:extLst>
            <a:ext uri="{FF2B5EF4-FFF2-40B4-BE49-F238E27FC236}">
              <a16:creationId xmlns:a16="http://schemas.microsoft.com/office/drawing/2014/main" id="{C9CFFDD9-DAE1-40F5-A5DB-FBD3FF71CE3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C3F588FB-2E41-41E0-86E8-B0B2F657166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98B98E45-A065-47B0-A42E-2379304867B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76" name="Text Box 1">
          <a:extLst>
            <a:ext uri="{FF2B5EF4-FFF2-40B4-BE49-F238E27FC236}">
              <a16:creationId xmlns:a16="http://schemas.microsoft.com/office/drawing/2014/main" id="{92116898-ADBF-46A8-91DC-DDC197E9946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77" name="Text Box 2">
          <a:extLst>
            <a:ext uri="{FF2B5EF4-FFF2-40B4-BE49-F238E27FC236}">
              <a16:creationId xmlns:a16="http://schemas.microsoft.com/office/drawing/2014/main" id="{4F0B4983-8AC2-4D6E-B055-5D390F0A5E5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D84B2224-713B-49A9-AA5C-A286C4C248D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C85E7386-F4F2-4074-B01A-2DD532C5065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id="{98AB5864-1753-4908-AADE-9A625092CDE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BBA66BE2-B1D8-4333-A6E3-402372E368F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8C59D552-6CD0-4B48-9D60-F9D7FE3AC59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AB070B29-3CB9-4C1B-8AD8-AAEF877CE33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6BC0AF76-8199-486D-A471-CE9E3333CA9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85" name="Text Box 2">
          <a:extLst>
            <a:ext uri="{FF2B5EF4-FFF2-40B4-BE49-F238E27FC236}">
              <a16:creationId xmlns:a16="http://schemas.microsoft.com/office/drawing/2014/main" id="{D09CD63A-BD61-486C-95F1-D0B32775AB3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B5C7EE90-1C9C-42DD-9EA2-10C3C7D060B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F110DB0E-F862-4A50-A76B-AA90D1843D3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88" name="Text Box 1">
          <a:extLst>
            <a:ext uri="{FF2B5EF4-FFF2-40B4-BE49-F238E27FC236}">
              <a16:creationId xmlns:a16="http://schemas.microsoft.com/office/drawing/2014/main" id="{B1551B11-7315-453C-9411-4225E73C14A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89" name="Text Box 2">
          <a:extLst>
            <a:ext uri="{FF2B5EF4-FFF2-40B4-BE49-F238E27FC236}">
              <a16:creationId xmlns:a16="http://schemas.microsoft.com/office/drawing/2014/main" id="{85307D29-E952-4B3D-A2E0-A4752F4BE3F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366CD2B5-103D-424D-9775-C832BF1000F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235D0B13-1AAD-45E1-9EA0-A96CA0F84BF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92" name="Text Box 1">
          <a:extLst>
            <a:ext uri="{FF2B5EF4-FFF2-40B4-BE49-F238E27FC236}">
              <a16:creationId xmlns:a16="http://schemas.microsoft.com/office/drawing/2014/main" id="{FFCF0BE3-3307-4957-94D1-2DCC0870A4F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id="{84535724-CBEC-4C62-BB53-DE464CD3AA8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3F7F2890-1FBD-4D86-B621-3C07E83FF64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EE49CA72-A1F8-463E-942D-82F0110CF2F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96" name="Text Box 1">
          <a:extLst>
            <a:ext uri="{FF2B5EF4-FFF2-40B4-BE49-F238E27FC236}">
              <a16:creationId xmlns:a16="http://schemas.microsoft.com/office/drawing/2014/main" id="{981FE806-2106-4B4D-9565-2F4B01E0AAE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97" name="Text Box 2">
          <a:extLst>
            <a:ext uri="{FF2B5EF4-FFF2-40B4-BE49-F238E27FC236}">
              <a16:creationId xmlns:a16="http://schemas.microsoft.com/office/drawing/2014/main" id="{16510D00-51B2-4E65-A35D-5FAF470212D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F622925B-E4A9-45A2-876B-F600D213454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299" name="Text Box 2">
          <a:extLst>
            <a:ext uri="{FF2B5EF4-FFF2-40B4-BE49-F238E27FC236}">
              <a16:creationId xmlns:a16="http://schemas.microsoft.com/office/drawing/2014/main" id="{4B4F18BA-F991-4880-931F-74C3684D901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7AA2A8CD-E408-4D20-A312-795A1A35D24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01" name="Text Box 2">
          <a:extLst>
            <a:ext uri="{FF2B5EF4-FFF2-40B4-BE49-F238E27FC236}">
              <a16:creationId xmlns:a16="http://schemas.microsoft.com/office/drawing/2014/main" id="{005A3A1C-C426-4A08-8EB9-814DECE660C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02" name="Text Box 1">
          <a:extLst>
            <a:ext uri="{FF2B5EF4-FFF2-40B4-BE49-F238E27FC236}">
              <a16:creationId xmlns:a16="http://schemas.microsoft.com/office/drawing/2014/main" id="{E2732611-10DA-4D33-910A-3AD1713CB06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03" name="Text Box 2">
          <a:extLst>
            <a:ext uri="{FF2B5EF4-FFF2-40B4-BE49-F238E27FC236}">
              <a16:creationId xmlns:a16="http://schemas.microsoft.com/office/drawing/2014/main" id="{9ABB540E-B263-48AF-9C8A-22685A95E8D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124A38E1-94F3-4B9D-81B0-A25DC4EF64F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279C8F71-E954-4B50-813C-FF5356FF5FC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06" name="Text Box 1">
          <a:extLst>
            <a:ext uri="{FF2B5EF4-FFF2-40B4-BE49-F238E27FC236}">
              <a16:creationId xmlns:a16="http://schemas.microsoft.com/office/drawing/2014/main" id="{B2AD82DE-0D08-4EA9-A20F-121D3BDD632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9FC675EC-84F1-409C-A3C0-5E7D1EA6EEE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EB9BE3C8-E63B-46B1-891A-8704227CACC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309DD8A8-C137-4C70-9654-6540213DC5F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10" name="Text Box 1">
          <a:extLst>
            <a:ext uri="{FF2B5EF4-FFF2-40B4-BE49-F238E27FC236}">
              <a16:creationId xmlns:a16="http://schemas.microsoft.com/office/drawing/2014/main" id="{2732B500-D608-45A2-AC7C-AC0FCBC1B15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B5F486A7-EEFB-40F8-8E52-A61ECBE2ADB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55AD9061-952D-40DE-A3AD-AF88E1187E5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13" name="Text Box 2">
          <a:extLst>
            <a:ext uri="{FF2B5EF4-FFF2-40B4-BE49-F238E27FC236}">
              <a16:creationId xmlns:a16="http://schemas.microsoft.com/office/drawing/2014/main" id="{DA888042-D024-4EED-B938-C87DFDB2D28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14" name="Text Box 1">
          <a:extLst>
            <a:ext uri="{FF2B5EF4-FFF2-40B4-BE49-F238E27FC236}">
              <a16:creationId xmlns:a16="http://schemas.microsoft.com/office/drawing/2014/main" id="{36EBFC02-9984-4981-A57C-E4546FD9324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15" name="Text Box 2">
          <a:extLst>
            <a:ext uri="{FF2B5EF4-FFF2-40B4-BE49-F238E27FC236}">
              <a16:creationId xmlns:a16="http://schemas.microsoft.com/office/drawing/2014/main" id="{CA56733A-23DE-4F32-9F9A-BAFD0DDD4C0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C03E0436-69EB-4A29-A5DE-51ACD740C35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C6BC655F-38F9-454B-8802-995C7225A8C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18" name="Text Box 1">
          <a:extLst>
            <a:ext uri="{FF2B5EF4-FFF2-40B4-BE49-F238E27FC236}">
              <a16:creationId xmlns:a16="http://schemas.microsoft.com/office/drawing/2014/main" id="{90B9DAFC-DC65-4BC6-9A1B-FDEDA1A4178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19" name="Text Box 2">
          <a:extLst>
            <a:ext uri="{FF2B5EF4-FFF2-40B4-BE49-F238E27FC236}">
              <a16:creationId xmlns:a16="http://schemas.microsoft.com/office/drawing/2014/main" id="{7F23EB18-6DE3-4004-BDCC-9038FB1EE1E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ED109621-379E-42B5-B795-BBAE303C828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AE1E9923-17C4-479C-B3A0-FF15AA34515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F29A61F3-4BC0-4FAA-83A6-941132CC2C4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C685915E-5522-4FB2-B677-F9969CADDC3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C403A1BC-C333-4846-9C4E-FD49A077494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7AE8C0CC-811F-46F6-996E-F9A6FDC4A5C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26" name="Text Box 1">
          <a:extLst>
            <a:ext uri="{FF2B5EF4-FFF2-40B4-BE49-F238E27FC236}">
              <a16:creationId xmlns:a16="http://schemas.microsoft.com/office/drawing/2014/main" id="{5337CEEF-9808-418D-8181-995236DBA4A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129C3FB1-030F-4D24-AF41-209DC3C22DF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BB6FD5CD-79C7-45EE-B941-D5584057E91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95FF52BB-2411-4B54-BAB6-2864F95367D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F28F1CD6-0B21-4C54-AE10-126C22A7BE1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C70E3436-DA65-4B98-9364-C999ED24E26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B7D04546-1C5A-47CA-911F-FB423691498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6909FD9F-7200-4188-8997-DDA73D7A56C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AAB0F022-E54F-4048-B0E3-5B90A457FAD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EA909F2B-8E93-42BC-B6DD-725A52A1260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2565CC86-7549-458B-A2AB-45CFF748DC7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E9B74405-8269-46A5-A0B2-169754C6BD9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38" name="Text Box 1">
          <a:extLst>
            <a:ext uri="{FF2B5EF4-FFF2-40B4-BE49-F238E27FC236}">
              <a16:creationId xmlns:a16="http://schemas.microsoft.com/office/drawing/2014/main" id="{E73CF6BB-6EEC-41CD-A29F-A5FC56C1F36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2769DAD6-6B03-49CB-81B3-011560BE9B3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id="{D165C36D-EBAE-4858-AEF8-FCE0C9E0D62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41" name="Text Box 2">
          <a:extLst>
            <a:ext uri="{FF2B5EF4-FFF2-40B4-BE49-F238E27FC236}">
              <a16:creationId xmlns:a16="http://schemas.microsoft.com/office/drawing/2014/main" id="{299AC18A-6273-4FF2-81E9-8A61F624234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F9DB09F0-73F6-4FE0-921A-F2DEFABEE34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D67F77D9-838A-45C8-84B0-8E582C115FD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44" name="Text Box 1">
          <a:extLst>
            <a:ext uri="{FF2B5EF4-FFF2-40B4-BE49-F238E27FC236}">
              <a16:creationId xmlns:a16="http://schemas.microsoft.com/office/drawing/2014/main" id="{9C644928-3421-4B84-9487-52ED05F600F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45" name="Text Box 2">
          <a:extLst>
            <a:ext uri="{FF2B5EF4-FFF2-40B4-BE49-F238E27FC236}">
              <a16:creationId xmlns:a16="http://schemas.microsoft.com/office/drawing/2014/main" id="{EA352F56-B091-4B70-8FEB-943AF86DD74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0BE967DF-6FC8-40E3-9509-78C30186179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14477250-A564-4C23-908E-43E71F7F3D8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48" name="Text Box 1">
          <a:extLst>
            <a:ext uri="{FF2B5EF4-FFF2-40B4-BE49-F238E27FC236}">
              <a16:creationId xmlns:a16="http://schemas.microsoft.com/office/drawing/2014/main" id="{1145C53F-400C-4775-84A4-51607B49F92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252D191F-E2DA-40E0-857A-CE9B961C9DC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A16056B0-4D61-4C85-90F6-BA11864D271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03849A33-E67F-481C-A982-35BB1BB09EB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52" name="Text Box 1">
          <a:extLst>
            <a:ext uri="{FF2B5EF4-FFF2-40B4-BE49-F238E27FC236}">
              <a16:creationId xmlns:a16="http://schemas.microsoft.com/office/drawing/2014/main" id="{5AFC7597-1AD6-4ED9-8786-C319F7F9A36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1817C77C-6D36-48E6-AF1B-1A8948B1696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8E56EA81-83D6-4F64-918C-5248B1B8F8B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A4D99812-C517-462C-98DA-D3B7315EA07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56" name="Text Box 1">
          <a:extLst>
            <a:ext uri="{FF2B5EF4-FFF2-40B4-BE49-F238E27FC236}">
              <a16:creationId xmlns:a16="http://schemas.microsoft.com/office/drawing/2014/main" id="{65DAC10D-D9B6-4F9C-93F4-65E29DAE8F2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216A4F66-530D-486D-8CE8-0F0C39EC2EE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58" name="Text Box 1">
          <a:extLst>
            <a:ext uri="{FF2B5EF4-FFF2-40B4-BE49-F238E27FC236}">
              <a16:creationId xmlns:a16="http://schemas.microsoft.com/office/drawing/2014/main" id="{F18C121F-78CD-4104-BB00-78BB053792D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59" name="Text Box 2">
          <a:extLst>
            <a:ext uri="{FF2B5EF4-FFF2-40B4-BE49-F238E27FC236}">
              <a16:creationId xmlns:a16="http://schemas.microsoft.com/office/drawing/2014/main" id="{D5BBEF03-6ACC-48CE-8CFD-33BFE265447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E78AF29B-7B9E-423C-8426-36431EF4F74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DD3C47B9-5B67-445A-9DA6-3697314C2C3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62" name="Text Box 1">
          <a:extLst>
            <a:ext uri="{FF2B5EF4-FFF2-40B4-BE49-F238E27FC236}">
              <a16:creationId xmlns:a16="http://schemas.microsoft.com/office/drawing/2014/main" id="{6DC202B0-74D2-4E3C-98C6-0DC85002D42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3E84F7B0-8EED-45E4-B4B2-2D65A616C8D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id="{731CF434-A1ED-474B-98AA-BB076E93C21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514D2CC7-225C-48E5-98F4-DA1A28BD970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66" name="Text Box 1">
          <a:extLst>
            <a:ext uri="{FF2B5EF4-FFF2-40B4-BE49-F238E27FC236}">
              <a16:creationId xmlns:a16="http://schemas.microsoft.com/office/drawing/2014/main" id="{7B2F081D-B7F9-419E-85F5-EE89BA65EA0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E8C3BCE2-FD7F-4E6D-B26E-88060035A13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68" name="Text Box 1">
          <a:extLst>
            <a:ext uri="{FF2B5EF4-FFF2-40B4-BE49-F238E27FC236}">
              <a16:creationId xmlns:a16="http://schemas.microsoft.com/office/drawing/2014/main" id="{F77CE1DD-E860-4D2F-AEEA-655DE0FCFD2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4467A7E7-1692-450E-BA7C-6625427F7FC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1007B737-A4AB-4C75-AA02-DA54FC416CB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10660793-EA72-4F6A-8373-6745E2CEB86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72" name="Text Box 1">
          <a:extLst>
            <a:ext uri="{FF2B5EF4-FFF2-40B4-BE49-F238E27FC236}">
              <a16:creationId xmlns:a16="http://schemas.microsoft.com/office/drawing/2014/main" id="{24763ED3-412E-4987-BB10-4C972AC21FC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F84DEDE8-D5A3-4AAB-BADF-2FEF70CDF28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74" name="Text Box 1">
          <a:extLst>
            <a:ext uri="{FF2B5EF4-FFF2-40B4-BE49-F238E27FC236}">
              <a16:creationId xmlns:a16="http://schemas.microsoft.com/office/drawing/2014/main" id="{45222C46-8AE3-4092-8128-8131C370427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D03D2BC2-12E8-4943-838E-8815EA65002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id="{E1D8C869-2A4A-460C-992E-59577569038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id="{BC78B315-AA64-493F-A40B-EE1D62D2EE0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1A7CDF06-92FE-4CEB-B2BA-736B00D8BBC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FB40F343-828B-401D-AC89-A4CDBB91AF1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80" name="Text Box 1">
          <a:extLst>
            <a:ext uri="{FF2B5EF4-FFF2-40B4-BE49-F238E27FC236}">
              <a16:creationId xmlns:a16="http://schemas.microsoft.com/office/drawing/2014/main" id="{7EE24DFF-1FCF-455A-B4D3-B86C2C3BA89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D2EFE9F9-EFF9-4FCF-B93A-D1D1A6F7955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82" name="Text Box 1">
          <a:extLst>
            <a:ext uri="{FF2B5EF4-FFF2-40B4-BE49-F238E27FC236}">
              <a16:creationId xmlns:a16="http://schemas.microsoft.com/office/drawing/2014/main" id="{41FAF7C7-EE5F-4D49-8A9F-260B120310A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8FA952F0-A993-44BB-89BE-105607C2DAB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8E670377-0309-4562-9932-799097EAC43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A0422690-3E30-4164-9090-50253C3261C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63D19B22-5BD2-4A01-B7B3-3FA7AB1D09F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3003703D-C269-456E-A1D2-F74DEDA606A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9EF0B3F4-17D9-4517-A37E-C1910262849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9D57AEF8-8578-4A31-95E7-DF09C022CDB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DC47A227-697F-431E-9D53-1B8FD6A7216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A772A4FB-3CF2-469C-BA67-4DE464127A7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92" name="Text Box 1">
          <a:extLst>
            <a:ext uri="{FF2B5EF4-FFF2-40B4-BE49-F238E27FC236}">
              <a16:creationId xmlns:a16="http://schemas.microsoft.com/office/drawing/2014/main" id="{F08B721D-57FF-4B01-A5F6-2E2B2FFDA76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93" name="Text Box 2">
          <a:extLst>
            <a:ext uri="{FF2B5EF4-FFF2-40B4-BE49-F238E27FC236}">
              <a16:creationId xmlns:a16="http://schemas.microsoft.com/office/drawing/2014/main" id="{79056375-F476-405B-80EB-1307BF18728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94" name="Text Box 1">
          <a:extLst>
            <a:ext uri="{FF2B5EF4-FFF2-40B4-BE49-F238E27FC236}">
              <a16:creationId xmlns:a16="http://schemas.microsoft.com/office/drawing/2014/main" id="{1DD64C00-2F22-4674-8DCE-A5EE79961DC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95" name="Text Box 2">
          <a:extLst>
            <a:ext uri="{FF2B5EF4-FFF2-40B4-BE49-F238E27FC236}">
              <a16:creationId xmlns:a16="http://schemas.microsoft.com/office/drawing/2014/main" id="{54636F43-B65B-4225-A4F9-9087352E85F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96" name="Text Box 1">
          <a:extLst>
            <a:ext uri="{FF2B5EF4-FFF2-40B4-BE49-F238E27FC236}">
              <a16:creationId xmlns:a16="http://schemas.microsoft.com/office/drawing/2014/main" id="{D8FF34CF-D6C1-4BF5-88FF-21705201E38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97" name="Text Box 2">
          <a:extLst>
            <a:ext uri="{FF2B5EF4-FFF2-40B4-BE49-F238E27FC236}">
              <a16:creationId xmlns:a16="http://schemas.microsoft.com/office/drawing/2014/main" id="{F9403390-7A85-4470-9C35-7E019848554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98" name="Text Box 1">
          <a:extLst>
            <a:ext uri="{FF2B5EF4-FFF2-40B4-BE49-F238E27FC236}">
              <a16:creationId xmlns:a16="http://schemas.microsoft.com/office/drawing/2014/main" id="{20AE4EA3-A8D0-42A5-815F-AF29CCD5DBE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5045F6B4-F1DC-474B-8BD4-A381D33C542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id="{1F6FF08F-3B4B-42F7-943D-F1D9F4B9309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E7E4FBCA-3A84-4C93-9DAE-81F5589C5D9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02" name="Text Box 1">
          <a:extLst>
            <a:ext uri="{FF2B5EF4-FFF2-40B4-BE49-F238E27FC236}">
              <a16:creationId xmlns:a16="http://schemas.microsoft.com/office/drawing/2014/main" id="{80A6D731-6B95-4D34-932C-9FC6E379B11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8DAE507E-FEA2-4BCF-A724-CCD95E6BE13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83658CF6-FCB7-45C9-B662-0BEC5232B31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96EBB9F1-A637-42D5-BC1C-AC56E0B9045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34ACC926-92F7-4B27-9824-4BFB4050939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A6DEF76E-7E19-490F-8076-86D421160ED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81441153-13E6-4865-AAB0-3DBC0000AAC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5B211BA2-F22D-4EE4-AE7D-AB1006F1D71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183684D8-87F2-4E82-B1F0-786AE984C8A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11" name="Text Box 2">
          <a:extLst>
            <a:ext uri="{FF2B5EF4-FFF2-40B4-BE49-F238E27FC236}">
              <a16:creationId xmlns:a16="http://schemas.microsoft.com/office/drawing/2014/main" id="{2F1DF2FC-FD53-42F7-A6BB-E81FBCF6BB2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id="{5271F9BE-7221-4B92-8686-9B0DFD98AF5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3892A9B5-A6F8-4C7F-8D39-4337BC7CD11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3C01396F-473E-40BD-900D-CC49743ADF4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2FDC2172-B34F-4378-BF07-BA9B322C0E3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16" name="Text Box 1">
          <a:extLst>
            <a:ext uri="{FF2B5EF4-FFF2-40B4-BE49-F238E27FC236}">
              <a16:creationId xmlns:a16="http://schemas.microsoft.com/office/drawing/2014/main" id="{7531CD57-AD54-46A8-8122-7E3C111D7D6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FE3058DE-5C8B-41EF-AEAC-E33068BAD2C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723858AD-A659-4055-A298-6718F07B843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F6D94E5D-33AA-4865-A8D8-253DFBBD908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E8A3FB8C-5F75-43E4-B8D5-7618E90E5D0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1DA89487-232A-46F6-93BD-683FCC3BFE3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C62313D3-A5E6-44B5-A8C6-989B9AF723E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61B405DE-04C4-4CE0-A8A0-4BD8AB35ED8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id="{52780EF4-8077-4266-908A-5595CF04623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5D816FFD-2E61-492C-AA30-5767F411DF0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94B91CDE-0873-403F-9108-5052C20660D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DA73485F-330A-40D2-8EE5-685E1D402F4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A9894E94-86D4-4EDC-B348-0F61C0D6CA9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68894B1E-4E22-4656-BD18-F000FBB50E6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30" name="Text Box 1">
          <a:extLst>
            <a:ext uri="{FF2B5EF4-FFF2-40B4-BE49-F238E27FC236}">
              <a16:creationId xmlns:a16="http://schemas.microsoft.com/office/drawing/2014/main" id="{074387C0-AF0E-4B75-9DDC-8B5A037B9B4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31" name="Text Box 2">
          <a:extLst>
            <a:ext uri="{FF2B5EF4-FFF2-40B4-BE49-F238E27FC236}">
              <a16:creationId xmlns:a16="http://schemas.microsoft.com/office/drawing/2014/main" id="{692A2E58-EF8D-41C3-993D-289D1D1987F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32" name="Text Box 1">
          <a:extLst>
            <a:ext uri="{FF2B5EF4-FFF2-40B4-BE49-F238E27FC236}">
              <a16:creationId xmlns:a16="http://schemas.microsoft.com/office/drawing/2014/main" id="{658A36FF-B438-4AA7-A4EB-AC791755910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33" name="Text Box 2">
          <a:extLst>
            <a:ext uri="{FF2B5EF4-FFF2-40B4-BE49-F238E27FC236}">
              <a16:creationId xmlns:a16="http://schemas.microsoft.com/office/drawing/2014/main" id="{A9265C41-45C4-4AFD-9919-613F02FA1F3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34" name="Text Box 1">
          <a:extLst>
            <a:ext uri="{FF2B5EF4-FFF2-40B4-BE49-F238E27FC236}">
              <a16:creationId xmlns:a16="http://schemas.microsoft.com/office/drawing/2014/main" id="{425C2A03-CAE7-42D0-B69B-21C94A46E56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FBF37294-E94A-4873-B64E-6297D5B1E8B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36" name="Text Box 1">
          <a:extLst>
            <a:ext uri="{FF2B5EF4-FFF2-40B4-BE49-F238E27FC236}">
              <a16:creationId xmlns:a16="http://schemas.microsoft.com/office/drawing/2014/main" id="{D73A5590-EE1F-453C-A4E0-19B4E492CDB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6BC47065-2935-4171-AB3D-A4671B04FD6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8655872C-CCF1-4029-9837-FE304A85EDE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C4BE4AA0-AFF6-4F7E-BD9D-B8FF659EEF1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40" name="Text Box 1">
          <a:extLst>
            <a:ext uri="{FF2B5EF4-FFF2-40B4-BE49-F238E27FC236}">
              <a16:creationId xmlns:a16="http://schemas.microsoft.com/office/drawing/2014/main" id="{B67468C1-AEA8-44CE-B90B-D1B01125684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E50E2B58-1BFB-4AEC-951F-8C9D505BCE8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4CD09074-0C2B-41F6-B016-D4470A7E37A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99CC4B46-34D4-44F5-9267-9F61DA95482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44" name="Text Box 1">
          <a:extLst>
            <a:ext uri="{FF2B5EF4-FFF2-40B4-BE49-F238E27FC236}">
              <a16:creationId xmlns:a16="http://schemas.microsoft.com/office/drawing/2014/main" id="{435B0074-C262-448E-99EB-C746462419B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5199343A-FB29-436E-8143-35E4DF9C479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DBC152C8-21B2-4AA6-8A39-4AA0B7D6A9E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10EDC53B-ADB2-469D-B2BF-225C5690D56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48" name="Text Box 1">
          <a:extLst>
            <a:ext uri="{FF2B5EF4-FFF2-40B4-BE49-F238E27FC236}">
              <a16:creationId xmlns:a16="http://schemas.microsoft.com/office/drawing/2014/main" id="{896C5D28-AFEA-4419-A024-E323E0B8ADD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DEF34AFE-C813-4C10-BC2B-BF0DFC53A52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50" name="Text Box 1">
          <a:extLst>
            <a:ext uri="{FF2B5EF4-FFF2-40B4-BE49-F238E27FC236}">
              <a16:creationId xmlns:a16="http://schemas.microsoft.com/office/drawing/2014/main" id="{70DC8FA1-4F9F-427A-857E-ABAECD69027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51" name="Text Box 2">
          <a:extLst>
            <a:ext uri="{FF2B5EF4-FFF2-40B4-BE49-F238E27FC236}">
              <a16:creationId xmlns:a16="http://schemas.microsoft.com/office/drawing/2014/main" id="{628CE087-B28E-4130-AAAD-BC7D13B2D0C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52" name="Text Box 1">
          <a:extLst>
            <a:ext uri="{FF2B5EF4-FFF2-40B4-BE49-F238E27FC236}">
              <a16:creationId xmlns:a16="http://schemas.microsoft.com/office/drawing/2014/main" id="{B8758583-00EC-4811-9446-3F520CECCF9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34EA4DD0-4ACC-497C-A162-7E85D339069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54" name="Text Box 1">
          <a:extLst>
            <a:ext uri="{FF2B5EF4-FFF2-40B4-BE49-F238E27FC236}">
              <a16:creationId xmlns:a16="http://schemas.microsoft.com/office/drawing/2014/main" id="{61EB5338-79EA-4AE1-85A8-988901EBD91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F23D2680-6A7E-4C7A-B24F-D005D5995FB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6F2A6729-10D5-4779-9603-2714C7FB7D0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9342AD85-033D-4CE0-8568-D49759BCEC6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0373D756-C2E8-4978-901B-6640196EB63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50101497-8ECF-4733-89C1-05C6AD56398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6612E732-9AAA-45BD-89C8-F4DF5802D09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EBA930CD-1230-4E20-9CEB-08AE3BC5C45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10CC4849-78DF-481D-A404-187D68E9BA4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5A189EB4-FFA5-4DAD-A7D4-69252DB4884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18B8F5F4-70F0-43EE-AEC9-EB7602EC9A0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65" name="Text Box 2">
          <a:extLst>
            <a:ext uri="{FF2B5EF4-FFF2-40B4-BE49-F238E27FC236}">
              <a16:creationId xmlns:a16="http://schemas.microsoft.com/office/drawing/2014/main" id="{60A01BCF-68EC-44EA-BF36-6393CA473E3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66" name="Text Box 1">
          <a:extLst>
            <a:ext uri="{FF2B5EF4-FFF2-40B4-BE49-F238E27FC236}">
              <a16:creationId xmlns:a16="http://schemas.microsoft.com/office/drawing/2014/main" id="{0C7F7F92-6628-4A61-AFD5-30FFA712D08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C31A2E13-9665-413E-B060-E90B9EC46D0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68" name="Text Box 1">
          <a:extLst>
            <a:ext uri="{FF2B5EF4-FFF2-40B4-BE49-F238E27FC236}">
              <a16:creationId xmlns:a16="http://schemas.microsoft.com/office/drawing/2014/main" id="{371F3C7F-4836-47DA-9BE0-C9E459588B6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69" name="Text Box 2">
          <a:extLst>
            <a:ext uri="{FF2B5EF4-FFF2-40B4-BE49-F238E27FC236}">
              <a16:creationId xmlns:a16="http://schemas.microsoft.com/office/drawing/2014/main" id="{33D20588-480B-4B51-A237-14FD73772DC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70" name="Text Box 1">
          <a:extLst>
            <a:ext uri="{FF2B5EF4-FFF2-40B4-BE49-F238E27FC236}">
              <a16:creationId xmlns:a16="http://schemas.microsoft.com/office/drawing/2014/main" id="{AC936288-ACEB-4740-97E2-60EE23AB36B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14D98BEE-4712-48BC-8B4E-1238CD1BDF4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72" name="Text Box 1">
          <a:extLst>
            <a:ext uri="{FF2B5EF4-FFF2-40B4-BE49-F238E27FC236}">
              <a16:creationId xmlns:a16="http://schemas.microsoft.com/office/drawing/2014/main" id="{3097F6ED-F960-43FE-A112-BE4BD119095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0DC19DB9-81EB-4BC5-9020-F6B0FA7335C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D197907C-D7B7-4EB3-9A77-9F26779EFA4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4EEAB26E-0FBD-4938-972B-2D59FA9A7DA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882C87E4-5634-4026-BEED-A608B357BE1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56FD4F58-992F-471F-8A28-B7A19615402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78" name="Text Box 1">
          <a:extLst>
            <a:ext uri="{FF2B5EF4-FFF2-40B4-BE49-F238E27FC236}">
              <a16:creationId xmlns:a16="http://schemas.microsoft.com/office/drawing/2014/main" id="{6402ECB4-809A-4111-BE11-1101D0A364B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79" name="Text Box 2">
          <a:extLst>
            <a:ext uri="{FF2B5EF4-FFF2-40B4-BE49-F238E27FC236}">
              <a16:creationId xmlns:a16="http://schemas.microsoft.com/office/drawing/2014/main" id="{803ABE1F-50C7-4EC2-B2D6-17F1F653996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64106731-F3E9-4732-92E3-AAB36228901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205FFDC9-3CAA-4748-A588-DDB7A7026FA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82" name="Text Box 1">
          <a:extLst>
            <a:ext uri="{FF2B5EF4-FFF2-40B4-BE49-F238E27FC236}">
              <a16:creationId xmlns:a16="http://schemas.microsoft.com/office/drawing/2014/main" id="{39FAC971-515A-46CB-ADB5-22E0BB5EC92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83" name="Text Box 2">
          <a:extLst>
            <a:ext uri="{FF2B5EF4-FFF2-40B4-BE49-F238E27FC236}">
              <a16:creationId xmlns:a16="http://schemas.microsoft.com/office/drawing/2014/main" id="{BF500D20-D7A8-499D-903F-7C108613331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84" name="Text Box 1">
          <a:extLst>
            <a:ext uri="{FF2B5EF4-FFF2-40B4-BE49-F238E27FC236}">
              <a16:creationId xmlns:a16="http://schemas.microsoft.com/office/drawing/2014/main" id="{266B9072-9F29-469F-B8EC-F9EDC8857E1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85" name="Text Box 2">
          <a:extLst>
            <a:ext uri="{FF2B5EF4-FFF2-40B4-BE49-F238E27FC236}">
              <a16:creationId xmlns:a16="http://schemas.microsoft.com/office/drawing/2014/main" id="{36B8BCC3-C880-4194-8CE2-1BEA59FB073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86" name="Text Box 1">
          <a:extLst>
            <a:ext uri="{FF2B5EF4-FFF2-40B4-BE49-F238E27FC236}">
              <a16:creationId xmlns:a16="http://schemas.microsoft.com/office/drawing/2014/main" id="{34963A75-93F2-427A-9C99-EEB0BD0490B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87" name="Text Box 2">
          <a:extLst>
            <a:ext uri="{FF2B5EF4-FFF2-40B4-BE49-F238E27FC236}">
              <a16:creationId xmlns:a16="http://schemas.microsoft.com/office/drawing/2014/main" id="{C3AEB3C3-E348-4B70-9B09-301CF438E61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88" name="Text Box 1">
          <a:extLst>
            <a:ext uri="{FF2B5EF4-FFF2-40B4-BE49-F238E27FC236}">
              <a16:creationId xmlns:a16="http://schemas.microsoft.com/office/drawing/2014/main" id="{B4D84FE1-BBA2-4BDC-BC3D-697288631D7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89" name="Text Box 2">
          <a:extLst>
            <a:ext uri="{FF2B5EF4-FFF2-40B4-BE49-F238E27FC236}">
              <a16:creationId xmlns:a16="http://schemas.microsoft.com/office/drawing/2014/main" id="{417A9795-05D4-4E1E-9FC5-724BC6523E4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90" name="Text Box 1">
          <a:extLst>
            <a:ext uri="{FF2B5EF4-FFF2-40B4-BE49-F238E27FC236}">
              <a16:creationId xmlns:a16="http://schemas.microsoft.com/office/drawing/2014/main" id="{0BABFCB4-657D-41E9-BFB6-9932065788E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91" name="Text Box 2">
          <a:extLst>
            <a:ext uri="{FF2B5EF4-FFF2-40B4-BE49-F238E27FC236}">
              <a16:creationId xmlns:a16="http://schemas.microsoft.com/office/drawing/2014/main" id="{5C8984BC-689B-436F-80C1-98B41606CF1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92" name="Text Box 1">
          <a:extLst>
            <a:ext uri="{FF2B5EF4-FFF2-40B4-BE49-F238E27FC236}">
              <a16:creationId xmlns:a16="http://schemas.microsoft.com/office/drawing/2014/main" id="{0EB154F2-1A80-4BCA-BFE8-155BA63E1AA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93" name="Text Box 2">
          <a:extLst>
            <a:ext uri="{FF2B5EF4-FFF2-40B4-BE49-F238E27FC236}">
              <a16:creationId xmlns:a16="http://schemas.microsoft.com/office/drawing/2014/main" id="{98426234-68B0-4973-9FB3-CC8961BFA03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FCDC0B67-1390-4980-B8BC-E99E901D46B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D8172A71-65D3-4CE0-8435-87F4B8449EC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18730460-51B8-4A22-BF99-0563AEC216B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896405B5-4ABE-4E4D-947B-D946B873B43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98" name="Text Box 1">
          <a:extLst>
            <a:ext uri="{FF2B5EF4-FFF2-40B4-BE49-F238E27FC236}">
              <a16:creationId xmlns:a16="http://schemas.microsoft.com/office/drawing/2014/main" id="{282EAE54-5C00-4BDD-B8FE-7236D352768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36F88518-7D02-4C8A-BE3E-047DCCE16E8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51FFCAA7-DB51-4C12-99A8-A2D1912C238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55FA5385-F316-4C2A-8905-4FAD3944EDE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02" name="Text Box 1">
          <a:extLst>
            <a:ext uri="{FF2B5EF4-FFF2-40B4-BE49-F238E27FC236}">
              <a16:creationId xmlns:a16="http://schemas.microsoft.com/office/drawing/2014/main" id="{A46352A9-5E22-42D3-9415-4E1C601D214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22129C3E-D05B-4746-A41C-A364614072A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E1DD5911-5FC9-4E4F-A2A7-06795F1AF50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43A2DE86-ED11-4AA5-AB0B-F12C4B9D8B3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06" name="Text Box 1">
          <a:extLst>
            <a:ext uri="{FF2B5EF4-FFF2-40B4-BE49-F238E27FC236}">
              <a16:creationId xmlns:a16="http://schemas.microsoft.com/office/drawing/2014/main" id="{747BD3DF-CA23-4746-8A18-6D2780820E1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07" name="Text Box 2">
          <a:extLst>
            <a:ext uri="{FF2B5EF4-FFF2-40B4-BE49-F238E27FC236}">
              <a16:creationId xmlns:a16="http://schemas.microsoft.com/office/drawing/2014/main" id="{D799C14D-BAE8-4AE7-9F06-19BF37258B7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08" name="Text Box 1">
          <a:extLst>
            <a:ext uri="{FF2B5EF4-FFF2-40B4-BE49-F238E27FC236}">
              <a16:creationId xmlns:a16="http://schemas.microsoft.com/office/drawing/2014/main" id="{8FEC5BF5-FCFD-424D-9077-8B93822D5D2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CB774CC8-CF50-44B2-829E-72004B52586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10" name="Text Box 1">
          <a:extLst>
            <a:ext uri="{FF2B5EF4-FFF2-40B4-BE49-F238E27FC236}">
              <a16:creationId xmlns:a16="http://schemas.microsoft.com/office/drawing/2014/main" id="{B2DA5FCF-3C2A-400F-AFA8-71807D725FF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11" name="Text Box 2">
          <a:extLst>
            <a:ext uri="{FF2B5EF4-FFF2-40B4-BE49-F238E27FC236}">
              <a16:creationId xmlns:a16="http://schemas.microsoft.com/office/drawing/2014/main" id="{BEBD6C70-0613-483F-A2BE-E65959C9935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12" name="Text Box 1">
          <a:extLst>
            <a:ext uri="{FF2B5EF4-FFF2-40B4-BE49-F238E27FC236}">
              <a16:creationId xmlns:a16="http://schemas.microsoft.com/office/drawing/2014/main" id="{4F7755ED-399A-4F5F-8274-CEA1360BC8E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E7E1B099-57C2-45C6-AEC7-2B01DB0F482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14" name="Text Box 1">
          <a:extLst>
            <a:ext uri="{FF2B5EF4-FFF2-40B4-BE49-F238E27FC236}">
              <a16:creationId xmlns:a16="http://schemas.microsoft.com/office/drawing/2014/main" id="{44A9A837-FD26-43CB-AB41-75319D0547D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15" name="Text Box 2">
          <a:extLst>
            <a:ext uri="{FF2B5EF4-FFF2-40B4-BE49-F238E27FC236}">
              <a16:creationId xmlns:a16="http://schemas.microsoft.com/office/drawing/2014/main" id="{5AE02C96-4E09-4A9D-87C9-2B4575F5750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16" name="Text Box 1">
          <a:extLst>
            <a:ext uri="{FF2B5EF4-FFF2-40B4-BE49-F238E27FC236}">
              <a16:creationId xmlns:a16="http://schemas.microsoft.com/office/drawing/2014/main" id="{40A37CF3-6A30-48C7-9F7B-CB4A7307FFE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E6A312CF-850A-435C-8BFA-197F7E17217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18" name="Text Box 1">
          <a:extLst>
            <a:ext uri="{FF2B5EF4-FFF2-40B4-BE49-F238E27FC236}">
              <a16:creationId xmlns:a16="http://schemas.microsoft.com/office/drawing/2014/main" id="{A2E2A08A-05DA-46E1-BFAF-650CB16B133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19" name="Text Box 2">
          <a:extLst>
            <a:ext uri="{FF2B5EF4-FFF2-40B4-BE49-F238E27FC236}">
              <a16:creationId xmlns:a16="http://schemas.microsoft.com/office/drawing/2014/main" id="{B2CFC45E-1F30-45AD-873A-AD6656933A2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20" name="Text Box 1">
          <a:extLst>
            <a:ext uri="{FF2B5EF4-FFF2-40B4-BE49-F238E27FC236}">
              <a16:creationId xmlns:a16="http://schemas.microsoft.com/office/drawing/2014/main" id="{3A77B469-8178-411D-93FA-7C6FDE4CBBE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62F76ADC-74FD-4234-9C7D-C461107062F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22" name="Text Box 1">
          <a:extLst>
            <a:ext uri="{FF2B5EF4-FFF2-40B4-BE49-F238E27FC236}">
              <a16:creationId xmlns:a16="http://schemas.microsoft.com/office/drawing/2014/main" id="{F7A4BD32-90E8-42A5-AD8E-C969DA02F23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23" name="Text Box 2">
          <a:extLst>
            <a:ext uri="{FF2B5EF4-FFF2-40B4-BE49-F238E27FC236}">
              <a16:creationId xmlns:a16="http://schemas.microsoft.com/office/drawing/2014/main" id="{C00930DE-3E63-407B-B8A1-E9A8DF3C0B8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24" name="Text Box 1">
          <a:extLst>
            <a:ext uri="{FF2B5EF4-FFF2-40B4-BE49-F238E27FC236}">
              <a16:creationId xmlns:a16="http://schemas.microsoft.com/office/drawing/2014/main" id="{AACC7F5B-1B73-444F-B93A-1E8103D8376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6B8BB999-991E-44FF-929F-8474BC9D2A7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26" name="Text Box 1">
          <a:extLst>
            <a:ext uri="{FF2B5EF4-FFF2-40B4-BE49-F238E27FC236}">
              <a16:creationId xmlns:a16="http://schemas.microsoft.com/office/drawing/2014/main" id="{56B1FA09-29A2-4FBC-9EFB-612D5F73223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66444077-1152-4F8A-A5BA-067D1F92F8F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28" name="Text Box 1">
          <a:extLst>
            <a:ext uri="{FF2B5EF4-FFF2-40B4-BE49-F238E27FC236}">
              <a16:creationId xmlns:a16="http://schemas.microsoft.com/office/drawing/2014/main" id="{AA48AF2F-8AC0-405C-B8D6-9CF78FA65E8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FC2082FB-32DC-4382-AF35-065AC1A03AF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1B9728CC-A4FA-40BB-8E28-00104B39877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3195BCD8-9C3B-4C6E-87F0-9713D8F2759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32" name="Text Box 1">
          <a:extLst>
            <a:ext uri="{FF2B5EF4-FFF2-40B4-BE49-F238E27FC236}">
              <a16:creationId xmlns:a16="http://schemas.microsoft.com/office/drawing/2014/main" id="{3BA92CC7-5619-4E34-A61D-F5BB6C68487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B1061E4C-42CD-4EC9-94A8-1D40BDAC187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34" name="Text Box 1">
          <a:extLst>
            <a:ext uri="{FF2B5EF4-FFF2-40B4-BE49-F238E27FC236}">
              <a16:creationId xmlns:a16="http://schemas.microsoft.com/office/drawing/2014/main" id="{91BAE87A-0988-414B-B07C-36E2900C269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35" name="Text Box 2">
          <a:extLst>
            <a:ext uri="{FF2B5EF4-FFF2-40B4-BE49-F238E27FC236}">
              <a16:creationId xmlns:a16="http://schemas.microsoft.com/office/drawing/2014/main" id="{5227DE72-520D-4BB2-840A-C712B9B2C13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36" name="Text Box 1">
          <a:extLst>
            <a:ext uri="{FF2B5EF4-FFF2-40B4-BE49-F238E27FC236}">
              <a16:creationId xmlns:a16="http://schemas.microsoft.com/office/drawing/2014/main" id="{69DC64B0-B852-4C25-AC61-A80EC316778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58E9FFB8-6AD0-483F-842C-A5AB1937DBB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A3EDD61A-3D80-443A-A33A-FF69672E369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1E61DBC7-2BF7-4747-BB92-F428D27F916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40" name="Text Box 1">
          <a:extLst>
            <a:ext uri="{FF2B5EF4-FFF2-40B4-BE49-F238E27FC236}">
              <a16:creationId xmlns:a16="http://schemas.microsoft.com/office/drawing/2014/main" id="{40E9A37F-2185-49B4-97D0-24A3A026BB6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41" name="Text Box 2">
          <a:extLst>
            <a:ext uri="{FF2B5EF4-FFF2-40B4-BE49-F238E27FC236}">
              <a16:creationId xmlns:a16="http://schemas.microsoft.com/office/drawing/2014/main" id="{CF457342-8389-449D-979A-CE06001BADA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42" name="Text Box 1">
          <a:extLst>
            <a:ext uri="{FF2B5EF4-FFF2-40B4-BE49-F238E27FC236}">
              <a16:creationId xmlns:a16="http://schemas.microsoft.com/office/drawing/2014/main" id="{4817FB7E-CB2F-4BC5-A0CF-99D8E82BC98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43" name="Text Box 2">
          <a:extLst>
            <a:ext uri="{FF2B5EF4-FFF2-40B4-BE49-F238E27FC236}">
              <a16:creationId xmlns:a16="http://schemas.microsoft.com/office/drawing/2014/main" id="{0CCBCA57-354D-4D49-BCF5-9404373A4FC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44" name="Text Box 1">
          <a:extLst>
            <a:ext uri="{FF2B5EF4-FFF2-40B4-BE49-F238E27FC236}">
              <a16:creationId xmlns:a16="http://schemas.microsoft.com/office/drawing/2014/main" id="{601440A3-6DA8-4BA2-B68B-B2103DEF655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E813BDEF-6EB0-4D28-BAAE-18AAC14862C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E81BE93B-7859-4048-B682-3B0CA99A75C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B11003E3-8DF5-486A-B04B-8E14F680130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48" name="Text Box 1">
          <a:extLst>
            <a:ext uri="{FF2B5EF4-FFF2-40B4-BE49-F238E27FC236}">
              <a16:creationId xmlns:a16="http://schemas.microsoft.com/office/drawing/2014/main" id="{0F6ECCBA-9289-4E53-9E9A-1DC3C7367E2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49" name="Text Box 2">
          <a:extLst>
            <a:ext uri="{FF2B5EF4-FFF2-40B4-BE49-F238E27FC236}">
              <a16:creationId xmlns:a16="http://schemas.microsoft.com/office/drawing/2014/main" id="{71C79656-68BE-4618-BF39-EA849C96050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CD8A650F-2C39-43E2-9F64-B841A9A98E4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DFF2CDB3-44FE-4F83-88E5-0B5F7F7D17D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52" name="Text Box 1">
          <a:extLst>
            <a:ext uri="{FF2B5EF4-FFF2-40B4-BE49-F238E27FC236}">
              <a16:creationId xmlns:a16="http://schemas.microsoft.com/office/drawing/2014/main" id="{1BD23B11-8BFD-4C03-A155-41EE0E0EE8F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53" name="Text Box 2">
          <a:extLst>
            <a:ext uri="{FF2B5EF4-FFF2-40B4-BE49-F238E27FC236}">
              <a16:creationId xmlns:a16="http://schemas.microsoft.com/office/drawing/2014/main" id="{B6D2E9FA-E0C0-44CC-8D9E-30DD856FF8D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54" name="Text Box 1">
          <a:extLst>
            <a:ext uri="{FF2B5EF4-FFF2-40B4-BE49-F238E27FC236}">
              <a16:creationId xmlns:a16="http://schemas.microsoft.com/office/drawing/2014/main" id="{ECBCB30B-8BE5-4CCC-88CE-E3242C5FE8A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4FE08DF3-665E-4AE8-8483-AB7B6BA7AC3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56" name="Text Box 1">
          <a:extLst>
            <a:ext uri="{FF2B5EF4-FFF2-40B4-BE49-F238E27FC236}">
              <a16:creationId xmlns:a16="http://schemas.microsoft.com/office/drawing/2014/main" id="{CC1142FE-A354-4773-A0C9-4455C57A8C5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57" name="Text Box 2">
          <a:extLst>
            <a:ext uri="{FF2B5EF4-FFF2-40B4-BE49-F238E27FC236}">
              <a16:creationId xmlns:a16="http://schemas.microsoft.com/office/drawing/2014/main" id="{619E382F-4DF5-45A9-BD4C-4A22094757B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26EF8296-F1CB-4CEB-9BAB-AEC91947EAF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F363B715-9CF2-421D-A556-988A08FB799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60" name="Text Box 1">
          <a:extLst>
            <a:ext uri="{FF2B5EF4-FFF2-40B4-BE49-F238E27FC236}">
              <a16:creationId xmlns:a16="http://schemas.microsoft.com/office/drawing/2014/main" id="{2D934822-5162-4CB8-8CAB-9A97E53404F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61" name="Text Box 2">
          <a:extLst>
            <a:ext uri="{FF2B5EF4-FFF2-40B4-BE49-F238E27FC236}">
              <a16:creationId xmlns:a16="http://schemas.microsoft.com/office/drawing/2014/main" id="{59F6A415-5A16-42EB-A71C-4C902B23D5F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62" name="Text Box 1">
          <a:extLst>
            <a:ext uri="{FF2B5EF4-FFF2-40B4-BE49-F238E27FC236}">
              <a16:creationId xmlns:a16="http://schemas.microsoft.com/office/drawing/2014/main" id="{2B1820FE-4801-4F13-9F72-382EDFA4090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B776BBBC-0867-4BAB-9DB1-31985DB189B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64" name="Text Box 1">
          <a:extLst>
            <a:ext uri="{FF2B5EF4-FFF2-40B4-BE49-F238E27FC236}">
              <a16:creationId xmlns:a16="http://schemas.microsoft.com/office/drawing/2014/main" id="{6E27C5E9-BFB3-47D5-8187-DF441349DB9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65" name="Text Box 2">
          <a:extLst>
            <a:ext uri="{FF2B5EF4-FFF2-40B4-BE49-F238E27FC236}">
              <a16:creationId xmlns:a16="http://schemas.microsoft.com/office/drawing/2014/main" id="{9A3A1DF2-B8CA-4527-B1C0-5BB936CB992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8545E422-C089-46FA-AEDA-205502E8333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760ECFFC-9447-4D49-B346-D06ADC50683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68" name="Text Box 1">
          <a:extLst>
            <a:ext uri="{FF2B5EF4-FFF2-40B4-BE49-F238E27FC236}">
              <a16:creationId xmlns:a16="http://schemas.microsoft.com/office/drawing/2014/main" id="{98B508E4-56BE-4FC5-9F3F-7B0FAC7301C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69" name="Text Box 2">
          <a:extLst>
            <a:ext uri="{FF2B5EF4-FFF2-40B4-BE49-F238E27FC236}">
              <a16:creationId xmlns:a16="http://schemas.microsoft.com/office/drawing/2014/main" id="{25D340CA-049D-428D-8797-FE1265BB0EE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70" name="Text Box 1">
          <a:extLst>
            <a:ext uri="{FF2B5EF4-FFF2-40B4-BE49-F238E27FC236}">
              <a16:creationId xmlns:a16="http://schemas.microsoft.com/office/drawing/2014/main" id="{937613CF-382D-467B-BECE-B973E173101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71" name="Text Box 2">
          <a:extLst>
            <a:ext uri="{FF2B5EF4-FFF2-40B4-BE49-F238E27FC236}">
              <a16:creationId xmlns:a16="http://schemas.microsoft.com/office/drawing/2014/main" id="{8B266936-D7C8-4464-BD1E-3FC3595B49F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72" name="Text Box 1">
          <a:extLst>
            <a:ext uri="{FF2B5EF4-FFF2-40B4-BE49-F238E27FC236}">
              <a16:creationId xmlns:a16="http://schemas.microsoft.com/office/drawing/2014/main" id="{709A0A96-576F-4A2C-BBDD-25033B02718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73" name="Text Box 2">
          <a:extLst>
            <a:ext uri="{FF2B5EF4-FFF2-40B4-BE49-F238E27FC236}">
              <a16:creationId xmlns:a16="http://schemas.microsoft.com/office/drawing/2014/main" id="{18D61AA3-1648-489C-B119-82CD6130313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74" name="Text Box 1">
          <a:extLst>
            <a:ext uri="{FF2B5EF4-FFF2-40B4-BE49-F238E27FC236}">
              <a16:creationId xmlns:a16="http://schemas.microsoft.com/office/drawing/2014/main" id="{EE23B737-79D5-4761-85CC-A4D30F30B0E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4605C804-9140-49B6-BF5E-56F1131AF8D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76" name="Text Box 1">
          <a:extLst>
            <a:ext uri="{FF2B5EF4-FFF2-40B4-BE49-F238E27FC236}">
              <a16:creationId xmlns:a16="http://schemas.microsoft.com/office/drawing/2014/main" id="{06E7B64F-E4CA-4BCF-AEC3-6ACDE39F6D4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77" name="Text Box 2">
          <a:extLst>
            <a:ext uri="{FF2B5EF4-FFF2-40B4-BE49-F238E27FC236}">
              <a16:creationId xmlns:a16="http://schemas.microsoft.com/office/drawing/2014/main" id="{DD0EA7E8-5F4E-4AAD-836E-761475E65C5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78" name="Text Box 1">
          <a:extLst>
            <a:ext uri="{FF2B5EF4-FFF2-40B4-BE49-F238E27FC236}">
              <a16:creationId xmlns:a16="http://schemas.microsoft.com/office/drawing/2014/main" id="{ED96CD30-7804-4394-9E9C-1DEB642377B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0954136F-B146-43E5-A7E7-894EE4EF010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80" name="Text Box 1">
          <a:extLst>
            <a:ext uri="{FF2B5EF4-FFF2-40B4-BE49-F238E27FC236}">
              <a16:creationId xmlns:a16="http://schemas.microsoft.com/office/drawing/2014/main" id="{F5044EAA-6DD0-422B-A4DC-B33CC50A820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81" name="Text Box 2">
          <a:extLst>
            <a:ext uri="{FF2B5EF4-FFF2-40B4-BE49-F238E27FC236}">
              <a16:creationId xmlns:a16="http://schemas.microsoft.com/office/drawing/2014/main" id="{E1084FB7-B416-4DF7-9051-3D866B55829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82" name="Text Box 1">
          <a:extLst>
            <a:ext uri="{FF2B5EF4-FFF2-40B4-BE49-F238E27FC236}">
              <a16:creationId xmlns:a16="http://schemas.microsoft.com/office/drawing/2014/main" id="{61AAC503-ED87-40C4-B9B5-C4071D655FC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83" name="Text Box 2">
          <a:extLst>
            <a:ext uri="{FF2B5EF4-FFF2-40B4-BE49-F238E27FC236}">
              <a16:creationId xmlns:a16="http://schemas.microsoft.com/office/drawing/2014/main" id="{977B04FD-0485-4306-BBA7-5A723FEFC45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84" name="Text Box 1">
          <a:extLst>
            <a:ext uri="{FF2B5EF4-FFF2-40B4-BE49-F238E27FC236}">
              <a16:creationId xmlns:a16="http://schemas.microsoft.com/office/drawing/2014/main" id="{CC63C82B-5500-4CFF-B896-4867EF076D1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85" name="Text Box 2">
          <a:extLst>
            <a:ext uri="{FF2B5EF4-FFF2-40B4-BE49-F238E27FC236}">
              <a16:creationId xmlns:a16="http://schemas.microsoft.com/office/drawing/2014/main" id="{605620D7-0205-4F5A-BBAC-EA1473723BB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86" name="Text Box 1">
          <a:extLst>
            <a:ext uri="{FF2B5EF4-FFF2-40B4-BE49-F238E27FC236}">
              <a16:creationId xmlns:a16="http://schemas.microsoft.com/office/drawing/2014/main" id="{75B8BF68-CC2C-4747-A884-D5134C621F8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87" name="Text Box 2">
          <a:extLst>
            <a:ext uri="{FF2B5EF4-FFF2-40B4-BE49-F238E27FC236}">
              <a16:creationId xmlns:a16="http://schemas.microsoft.com/office/drawing/2014/main" id="{15ABAB4B-3379-4E5A-B4D8-21074657F06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98FA45A6-A428-4EE0-907F-D0BF25CE859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89" name="Text Box 2">
          <a:extLst>
            <a:ext uri="{FF2B5EF4-FFF2-40B4-BE49-F238E27FC236}">
              <a16:creationId xmlns:a16="http://schemas.microsoft.com/office/drawing/2014/main" id="{EE5A705B-5FB3-4870-A658-E0B37EB1ABD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90" name="Text Box 1">
          <a:extLst>
            <a:ext uri="{FF2B5EF4-FFF2-40B4-BE49-F238E27FC236}">
              <a16:creationId xmlns:a16="http://schemas.microsoft.com/office/drawing/2014/main" id="{8C2F2072-71BC-4203-9599-F45E69596D7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91" name="Text Box 2">
          <a:extLst>
            <a:ext uri="{FF2B5EF4-FFF2-40B4-BE49-F238E27FC236}">
              <a16:creationId xmlns:a16="http://schemas.microsoft.com/office/drawing/2014/main" id="{549ACE7C-2671-4624-8797-AE68CC3DD36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92" name="Text Box 1">
          <a:extLst>
            <a:ext uri="{FF2B5EF4-FFF2-40B4-BE49-F238E27FC236}">
              <a16:creationId xmlns:a16="http://schemas.microsoft.com/office/drawing/2014/main" id="{BEBC49AA-F5A8-41C7-85FA-0A45760F87A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93" name="Text Box 2">
          <a:extLst>
            <a:ext uri="{FF2B5EF4-FFF2-40B4-BE49-F238E27FC236}">
              <a16:creationId xmlns:a16="http://schemas.microsoft.com/office/drawing/2014/main" id="{FA7C5A26-EDF2-4282-B4D1-7B75907151D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94" name="Text Box 1">
          <a:extLst>
            <a:ext uri="{FF2B5EF4-FFF2-40B4-BE49-F238E27FC236}">
              <a16:creationId xmlns:a16="http://schemas.microsoft.com/office/drawing/2014/main" id="{F9F4FFC1-656E-4E1A-9A53-84372F67A6C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95" name="Text Box 2">
          <a:extLst>
            <a:ext uri="{FF2B5EF4-FFF2-40B4-BE49-F238E27FC236}">
              <a16:creationId xmlns:a16="http://schemas.microsoft.com/office/drawing/2014/main" id="{458F3675-B8A8-4AD4-844A-23D26606895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96" name="Text Box 1">
          <a:extLst>
            <a:ext uri="{FF2B5EF4-FFF2-40B4-BE49-F238E27FC236}">
              <a16:creationId xmlns:a16="http://schemas.microsoft.com/office/drawing/2014/main" id="{38101300-32C6-45CE-91A9-42AE9B204C0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97" name="Text Box 2">
          <a:extLst>
            <a:ext uri="{FF2B5EF4-FFF2-40B4-BE49-F238E27FC236}">
              <a16:creationId xmlns:a16="http://schemas.microsoft.com/office/drawing/2014/main" id="{A10A3F67-1915-445B-A10C-9431D9DDD43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98" name="Text Box 1">
          <a:extLst>
            <a:ext uri="{FF2B5EF4-FFF2-40B4-BE49-F238E27FC236}">
              <a16:creationId xmlns:a16="http://schemas.microsoft.com/office/drawing/2014/main" id="{4B590987-478E-48AE-B627-BEA86EC8D1F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599" name="Text Box 2">
          <a:extLst>
            <a:ext uri="{FF2B5EF4-FFF2-40B4-BE49-F238E27FC236}">
              <a16:creationId xmlns:a16="http://schemas.microsoft.com/office/drawing/2014/main" id="{C6FBAEC0-1398-4E02-ADAE-D1815D14F35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00" name="Text Box 1">
          <a:extLst>
            <a:ext uri="{FF2B5EF4-FFF2-40B4-BE49-F238E27FC236}">
              <a16:creationId xmlns:a16="http://schemas.microsoft.com/office/drawing/2014/main" id="{0A429902-2FBE-4B8C-8968-E9895698911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01" name="Text Box 2">
          <a:extLst>
            <a:ext uri="{FF2B5EF4-FFF2-40B4-BE49-F238E27FC236}">
              <a16:creationId xmlns:a16="http://schemas.microsoft.com/office/drawing/2014/main" id="{88A5FB1D-5580-4CC7-951C-722B921B75F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02" name="Text Box 1">
          <a:extLst>
            <a:ext uri="{FF2B5EF4-FFF2-40B4-BE49-F238E27FC236}">
              <a16:creationId xmlns:a16="http://schemas.microsoft.com/office/drawing/2014/main" id="{92B7D73E-4332-4726-A316-48B1EDA2CBB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03" name="Text Box 2">
          <a:extLst>
            <a:ext uri="{FF2B5EF4-FFF2-40B4-BE49-F238E27FC236}">
              <a16:creationId xmlns:a16="http://schemas.microsoft.com/office/drawing/2014/main" id="{0F4FE54C-0CD4-4D4D-99CB-43E74DF5F55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04" name="Text Box 1">
          <a:extLst>
            <a:ext uri="{FF2B5EF4-FFF2-40B4-BE49-F238E27FC236}">
              <a16:creationId xmlns:a16="http://schemas.microsoft.com/office/drawing/2014/main" id="{5C3A53C0-EDC7-4C98-A93D-62D67BBED52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id="{3FE16373-9691-400E-B40A-E836D427D3B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06" name="Text Box 1">
          <a:extLst>
            <a:ext uri="{FF2B5EF4-FFF2-40B4-BE49-F238E27FC236}">
              <a16:creationId xmlns:a16="http://schemas.microsoft.com/office/drawing/2014/main" id="{73842752-3370-4AC0-9810-50B1C380577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07" name="Text Box 2">
          <a:extLst>
            <a:ext uri="{FF2B5EF4-FFF2-40B4-BE49-F238E27FC236}">
              <a16:creationId xmlns:a16="http://schemas.microsoft.com/office/drawing/2014/main" id="{8DE49DE0-4C5F-42BD-BA0E-A88F955227E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08" name="Text Box 1">
          <a:extLst>
            <a:ext uri="{FF2B5EF4-FFF2-40B4-BE49-F238E27FC236}">
              <a16:creationId xmlns:a16="http://schemas.microsoft.com/office/drawing/2014/main" id="{F4F2C5C9-255B-4D9E-85AC-2B5BB268BC1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09" name="Text Box 2">
          <a:extLst>
            <a:ext uri="{FF2B5EF4-FFF2-40B4-BE49-F238E27FC236}">
              <a16:creationId xmlns:a16="http://schemas.microsoft.com/office/drawing/2014/main" id="{26ED5657-8986-41D5-8BFD-791172A10BA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10" name="Text Box 1">
          <a:extLst>
            <a:ext uri="{FF2B5EF4-FFF2-40B4-BE49-F238E27FC236}">
              <a16:creationId xmlns:a16="http://schemas.microsoft.com/office/drawing/2014/main" id="{DC11211F-9425-4518-82DD-66417B56B11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11" name="Text Box 2">
          <a:extLst>
            <a:ext uri="{FF2B5EF4-FFF2-40B4-BE49-F238E27FC236}">
              <a16:creationId xmlns:a16="http://schemas.microsoft.com/office/drawing/2014/main" id="{52D91039-B657-4877-8E1A-4E34AFE84D8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12" name="Text Box 1">
          <a:extLst>
            <a:ext uri="{FF2B5EF4-FFF2-40B4-BE49-F238E27FC236}">
              <a16:creationId xmlns:a16="http://schemas.microsoft.com/office/drawing/2014/main" id="{98E5547C-1C2B-43B7-A7C4-E6B376BDC77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F5865A2A-F1F9-4E99-A61F-F321A704755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14" name="Text Box 1">
          <a:extLst>
            <a:ext uri="{FF2B5EF4-FFF2-40B4-BE49-F238E27FC236}">
              <a16:creationId xmlns:a16="http://schemas.microsoft.com/office/drawing/2014/main" id="{15E479F4-A2E4-4045-A222-01DC70F5B74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15" name="Text Box 2">
          <a:extLst>
            <a:ext uri="{FF2B5EF4-FFF2-40B4-BE49-F238E27FC236}">
              <a16:creationId xmlns:a16="http://schemas.microsoft.com/office/drawing/2014/main" id="{0413B350-EEA1-4CC6-B6DF-B19C68194DA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16" name="Text Box 1">
          <a:extLst>
            <a:ext uri="{FF2B5EF4-FFF2-40B4-BE49-F238E27FC236}">
              <a16:creationId xmlns:a16="http://schemas.microsoft.com/office/drawing/2014/main" id="{EA3BD171-B5A9-433D-9731-C972502015E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17" name="Text Box 2">
          <a:extLst>
            <a:ext uri="{FF2B5EF4-FFF2-40B4-BE49-F238E27FC236}">
              <a16:creationId xmlns:a16="http://schemas.microsoft.com/office/drawing/2014/main" id="{993AC10B-8645-4210-B298-5CE9AD8F069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43E31495-FBBD-4044-B53F-CAD8ABA30F1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19" name="Text Box 2">
          <a:extLst>
            <a:ext uri="{FF2B5EF4-FFF2-40B4-BE49-F238E27FC236}">
              <a16:creationId xmlns:a16="http://schemas.microsoft.com/office/drawing/2014/main" id="{650BAE1C-06C6-4304-AD48-BB3221AAD3F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20" name="Text Box 1">
          <a:extLst>
            <a:ext uri="{FF2B5EF4-FFF2-40B4-BE49-F238E27FC236}">
              <a16:creationId xmlns:a16="http://schemas.microsoft.com/office/drawing/2014/main" id="{87D0E34C-A3AE-4922-8204-8CD05576233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21" name="Text Box 2">
          <a:extLst>
            <a:ext uri="{FF2B5EF4-FFF2-40B4-BE49-F238E27FC236}">
              <a16:creationId xmlns:a16="http://schemas.microsoft.com/office/drawing/2014/main" id="{E643A22D-F6DC-492F-A6DA-99A5DB6D589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22" name="Text Box 1">
          <a:extLst>
            <a:ext uri="{FF2B5EF4-FFF2-40B4-BE49-F238E27FC236}">
              <a16:creationId xmlns:a16="http://schemas.microsoft.com/office/drawing/2014/main" id="{3E310D32-B1A2-452D-A2F5-C387B404725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23" name="Text Box 2">
          <a:extLst>
            <a:ext uri="{FF2B5EF4-FFF2-40B4-BE49-F238E27FC236}">
              <a16:creationId xmlns:a16="http://schemas.microsoft.com/office/drawing/2014/main" id="{8B04FB11-0635-4EF6-8AFA-E9A201D03BC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24" name="Text Box 1">
          <a:extLst>
            <a:ext uri="{FF2B5EF4-FFF2-40B4-BE49-F238E27FC236}">
              <a16:creationId xmlns:a16="http://schemas.microsoft.com/office/drawing/2014/main" id="{28D0754C-3E77-4CD7-B9D0-AAEC98FC4FB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25" name="Text Box 2">
          <a:extLst>
            <a:ext uri="{FF2B5EF4-FFF2-40B4-BE49-F238E27FC236}">
              <a16:creationId xmlns:a16="http://schemas.microsoft.com/office/drawing/2014/main" id="{1070318D-12A3-4665-83C9-08F43F3861D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26" name="Text Box 1">
          <a:extLst>
            <a:ext uri="{FF2B5EF4-FFF2-40B4-BE49-F238E27FC236}">
              <a16:creationId xmlns:a16="http://schemas.microsoft.com/office/drawing/2014/main" id="{B455BD31-E7DC-4A9D-BA0E-2D4315D3079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27" name="Text Box 2">
          <a:extLst>
            <a:ext uri="{FF2B5EF4-FFF2-40B4-BE49-F238E27FC236}">
              <a16:creationId xmlns:a16="http://schemas.microsoft.com/office/drawing/2014/main" id="{81440CE5-76CE-4415-AA74-E4D89776617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28" name="Text Box 1">
          <a:extLst>
            <a:ext uri="{FF2B5EF4-FFF2-40B4-BE49-F238E27FC236}">
              <a16:creationId xmlns:a16="http://schemas.microsoft.com/office/drawing/2014/main" id="{D615CC98-C126-469D-84E0-7F8BC7CA033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29" name="Text Box 2">
          <a:extLst>
            <a:ext uri="{FF2B5EF4-FFF2-40B4-BE49-F238E27FC236}">
              <a16:creationId xmlns:a16="http://schemas.microsoft.com/office/drawing/2014/main" id="{CDAC55A4-B8F2-4B74-9E0D-A74C84EC87F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30" name="Text Box 1">
          <a:extLst>
            <a:ext uri="{FF2B5EF4-FFF2-40B4-BE49-F238E27FC236}">
              <a16:creationId xmlns:a16="http://schemas.microsoft.com/office/drawing/2014/main" id="{7FB40230-B7D3-479E-B300-5D2781194FD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31" name="Text Box 2">
          <a:extLst>
            <a:ext uri="{FF2B5EF4-FFF2-40B4-BE49-F238E27FC236}">
              <a16:creationId xmlns:a16="http://schemas.microsoft.com/office/drawing/2014/main" id="{56B0B3B0-5165-4055-9FDD-BB7DD9DB865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32" name="Text Box 1">
          <a:extLst>
            <a:ext uri="{FF2B5EF4-FFF2-40B4-BE49-F238E27FC236}">
              <a16:creationId xmlns:a16="http://schemas.microsoft.com/office/drawing/2014/main" id="{421D4998-3A1B-4970-946C-FF9CCBC0C6A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33" name="Text Box 2">
          <a:extLst>
            <a:ext uri="{FF2B5EF4-FFF2-40B4-BE49-F238E27FC236}">
              <a16:creationId xmlns:a16="http://schemas.microsoft.com/office/drawing/2014/main" id="{87BE18CF-45D5-4D05-BCB1-F85F89537B6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34" name="Text Box 1">
          <a:extLst>
            <a:ext uri="{FF2B5EF4-FFF2-40B4-BE49-F238E27FC236}">
              <a16:creationId xmlns:a16="http://schemas.microsoft.com/office/drawing/2014/main" id="{59B3CF5D-F63E-41FF-8A5B-09D44662D7D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35" name="Text Box 2">
          <a:extLst>
            <a:ext uri="{FF2B5EF4-FFF2-40B4-BE49-F238E27FC236}">
              <a16:creationId xmlns:a16="http://schemas.microsoft.com/office/drawing/2014/main" id="{31A25305-0983-4CBB-8B0F-71E009AFF75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36" name="Text Box 1">
          <a:extLst>
            <a:ext uri="{FF2B5EF4-FFF2-40B4-BE49-F238E27FC236}">
              <a16:creationId xmlns:a16="http://schemas.microsoft.com/office/drawing/2014/main" id="{DDA0CF44-0DB2-4380-BA5A-61D35D62057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37" name="Text Box 2">
          <a:extLst>
            <a:ext uri="{FF2B5EF4-FFF2-40B4-BE49-F238E27FC236}">
              <a16:creationId xmlns:a16="http://schemas.microsoft.com/office/drawing/2014/main" id="{BDD884CD-35E2-4133-BD94-5DF3994201C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38" name="Text Box 1">
          <a:extLst>
            <a:ext uri="{FF2B5EF4-FFF2-40B4-BE49-F238E27FC236}">
              <a16:creationId xmlns:a16="http://schemas.microsoft.com/office/drawing/2014/main" id="{48047E96-3E48-499F-BD93-DB6D1215847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39" name="Text Box 2">
          <a:extLst>
            <a:ext uri="{FF2B5EF4-FFF2-40B4-BE49-F238E27FC236}">
              <a16:creationId xmlns:a16="http://schemas.microsoft.com/office/drawing/2014/main" id="{3AF7FD54-3F8B-478A-871C-7ADFAD4C616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id="{BE0A1356-5CFC-4A25-B9A5-0A8EF260C4A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41" name="Text Box 2">
          <a:extLst>
            <a:ext uri="{FF2B5EF4-FFF2-40B4-BE49-F238E27FC236}">
              <a16:creationId xmlns:a16="http://schemas.microsoft.com/office/drawing/2014/main" id="{970A685C-22D0-4BBC-9945-7E0848CA8F7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42" name="Text Box 1">
          <a:extLst>
            <a:ext uri="{FF2B5EF4-FFF2-40B4-BE49-F238E27FC236}">
              <a16:creationId xmlns:a16="http://schemas.microsoft.com/office/drawing/2014/main" id="{2CB9D71F-3A8D-42E8-BD8C-E885B0C7934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43" name="Text Box 2">
          <a:extLst>
            <a:ext uri="{FF2B5EF4-FFF2-40B4-BE49-F238E27FC236}">
              <a16:creationId xmlns:a16="http://schemas.microsoft.com/office/drawing/2014/main" id="{DF95418E-3DB9-442A-B269-AB1C3320D1E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44" name="Text Box 1">
          <a:extLst>
            <a:ext uri="{FF2B5EF4-FFF2-40B4-BE49-F238E27FC236}">
              <a16:creationId xmlns:a16="http://schemas.microsoft.com/office/drawing/2014/main" id="{1429018A-853A-4B8D-852D-579DE657DEA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E6D6F798-D2C1-4839-A320-56847374127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46" name="Text Box 1">
          <a:extLst>
            <a:ext uri="{FF2B5EF4-FFF2-40B4-BE49-F238E27FC236}">
              <a16:creationId xmlns:a16="http://schemas.microsoft.com/office/drawing/2014/main" id="{ECB750C9-A828-4613-B532-36B1908FE9B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47" name="Text Box 2">
          <a:extLst>
            <a:ext uri="{FF2B5EF4-FFF2-40B4-BE49-F238E27FC236}">
              <a16:creationId xmlns:a16="http://schemas.microsoft.com/office/drawing/2014/main" id="{7E4E34F6-2E00-4D4F-95D0-2BB158C4F8B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48" name="Text Box 1">
          <a:extLst>
            <a:ext uri="{FF2B5EF4-FFF2-40B4-BE49-F238E27FC236}">
              <a16:creationId xmlns:a16="http://schemas.microsoft.com/office/drawing/2014/main" id="{0FF3D4D1-BB1F-4D41-AFCB-E26239E5A76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49" name="Text Box 2">
          <a:extLst>
            <a:ext uri="{FF2B5EF4-FFF2-40B4-BE49-F238E27FC236}">
              <a16:creationId xmlns:a16="http://schemas.microsoft.com/office/drawing/2014/main" id="{2BB22BE1-998A-4B2E-AA26-3C3E3DE1AAE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50" name="Text Box 1">
          <a:extLst>
            <a:ext uri="{FF2B5EF4-FFF2-40B4-BE49-F238E27FC236}">
              <a16:creationId xmlns:a16="http://schemas.microsoft.com/office/drawing/2014/main" id="{7994EE0C-B9ED-4B0F-88BB-16AA9CFE923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51" name="Text Box 2">
          <a:extLst>
            <a:ext uri="{FF2B5EF4-FFF2-40B4-BE49-F238E27FC236}">
              <a16:creationId xmlns:a16="http://schemas.microsoft.com/office/drawing/2014/main" id="{EADAFB10-4556-4ED7-AF20-A560567DD4C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52" name="Text Box 1">
          <a:extLst>
            <a:ext uri="{FF2B5EF4-FFF2-40B4-BE49-F238E27FC236}">
              <a16:creationId xmlns:a16="http://schemas.microsoft.com/office/drawing/2014/main" id="{FFC4D071-45F0-406D-AFFA-E6D1436B38B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53" name="Text Box 2">
          <a:extLst>
            <a:ext uri="{FF2B5EF4-FFF2-40B4-BE49-F238E27FC236}">
              <a16:creationId xmlns:a16="http://schemas.microsoft.com/office/drawing/2014/main" id="{31A7AF63-1780-417B-93C6-1742C0EE7CC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54" name="Text Box 1">
          <a:extLst>
            <a:ext uri="{FF2B5EF4-FFF2-40B4-BE49-F238E27FC236}">
              <a16:creationId xmlns:a16="http://schemas.microsoft.com/office/drawing/2014/main" id="{1BAE5FCD-5FBB-4E38-BE5C-34141C626CA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55" name="Text Box 2">
          <a:extLst>
            <a:ext uri="{FF2B5EF4-FFF2-40B4-BE49-F238E27FC236}">
              <a16:creationId xmlns:a16="http://schemas.microsoft.com/office/drawing/2014/main" id="{8EF86556-8990-4CB6-84DE-AE0CA3692E7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56" name="Text Box 1">
          <a:extLst>
            <a:ext uri="{FF2B5EF4-FFF2-40B4-BE49-F238E27FC236}">
              <a16:creationId xmlns:a16="http://schemas.microsoft.com/office/drawing/2014/main" id="{2E744A01-6835-417B-AE46-3EB89F8697C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57" name="Text Box 2">
          <a:extLst>
            <a:ext uri="{FF2B5EF4-FFF2-40B4-BE49-F238E27FC236}">
              <a16:creationId xmlns:a16="http://schemas.microsoft.com/office/drawing/2014/main" id="{F1347555-6743-49BB-AE95-D05CAEB3237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58" name="Text Box 1">
          <a:extLst>
            <a:ext uri="{FF2B5EF4-FFF2-40B4-BE49-F238E27FC236}">
              <a16:creationId xmlns:a16="http://schemas.microsoft.com/office/drawing/2014/main" id="{1271233B-8BF4-41D8-BCF0-1B2C82EBDCB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59" name="Text Box 2">
          <a:extLst>
            <a:ext uri="{FF2B5EF4-FFF2-40B4-BE49-F238E27FC236}">
              <a16:creationId xmlns:a16="http://schemas.microsoft.com/office/drawing/2014/main" id="{9E88D0BF-2F8A-4002-B3D9-831A87C4C3E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1CE527CB-AECE-489B-AC17-3BA6CBE591B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61" name="Text Box 2">
          <a:extLst>
            <a:ext uri="{FF2B5EF4-FFF2-40B4-BE49-F238E27FC236}">
              <a16:creationId xmlns:a16="http://schemas.microsoft.com/office/drawing/2014/main" id="{7751238A-5257-47CD-9701-E00CA9B6107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62" name="Text Box 1">
          <a:extLst>
            <a:ext uri="{FF2B5EF4-FFF2-40B4-BE49-F238E27FC236}">
              <a16:creationId xmlns:a16="http://schemas.microsoft.com/office/drawing/2014/main" id="{9124DD96-F6CD-414D-958D-6C656CE53AE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63" name="Text Box 2">
          <a:extLst>
            <a:ext uri="{FF2B5EF4-FFF2-40B4-BE49-F238E27FC236}">
              <a16:creationId xmlns:a16="http://schemas.microsoft.com/office/drawing/2014/main" id="{C3469312-DD54-47E4-8EE3-5AC9CD2584D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64" name="Text Box 1">
          <a:extLst>
            <a:ext uri="{FF2B5EF4-FFF2-40B4-BE49-F238E27FC236}">
              <a16:creationId xmlns:a16="http://schemas.microsoft.com/office/drawing/2014/main" id="{0261AEBD-4A6E-4CB9-AD8F-75441B447BF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65" name="Text Box 2">
          <a:extLst>
            <a:ext uri="{FF2B5EF4-FFF2-40B4-BE49-F238E27FC236}">
              <a16:creationId xmlns:a16="http://schemas.microsoft.com/office/drawing/2014/main" id="{CBB8E587-4AA5-47D1-8B02-C68442988A1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66" name="Text Box 1">
          <a:extLst>
            <a:ext uri="{FF2B5EF4-FFF2-40B4-BE49-F238E27FC236}">
              <a16:creationId xmlns:a16="http://schemas.microsoft.com/office/drawing/2014/main" id="{033F8EA8-894F-42D4-8D74-AF719F1AFC7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67" name="Text Box 2">
          <a:extLst>
            <a:ext uri="{FF2B5EF4-FFF2-40B4-BE49-F238E27FC236}">
              <a16:creationId xmlns:a16="http://schemas.microsoft.com/office/drawing/2014/main" id="{80584D37-B4B0-449D-90AE-F30DC4473A7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68" name="Text Box 1">
          <a:extLst>
            <a:ext uri="{FF2B5EF4-FFF2-40B4-BE49-F238E27FC236}">
              <a16:creationId xmlns:a16="http://schemas.microsoft.com/office/drawing/2014/main" id="{E609F511-3985-46F6-8942-D4BCE750012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69" name="Text Box 2">
          <a:extLst>
            <a:ext uri="{FF2B5EF4-FFF2-40B4-BE49-F238E27FC236}">
              <a16:creationId xmlns:a16="http://schemas.microsoft.com/office/drawing/2014/main" id="{179CE5D8-7CD0-4AEE-8FC6-23D10A2A565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70" name="Text Box 1">
          <a:extLst>
            <a:ext uri="{FF2B5EF4-FFF2-40B4-BE49-F238E27FC236}">
              <a16:creationId xmlns:a16="http://schemas.microsoft.com/office/drawing/2014/main" id="{15F42F4B-3B00-4D81-8996-B390812F2C5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71" name="Text Box 2">
          <a:extLst>
            <a:ext uri="{FF2B5EF4-FFF2-40B4-BE49-F238E27FC236}">
              <a16:creationId xmlns:a16="http://schemas.microsoft.com/office/drawing/2014/main" id="{377FCEA5-0F51-48E2-8DDB-A85600EE78B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72" name="Text Box 1">
          <a:extLst>
            <a:ext uri="{FF2B5EF4-FFF2-40B4-BE49-F238E27FC236}">
              <a16:creationId xmlns:a16="http://schemas.microsoft.com/office/drawing/2014/main" id="{4E62FE0E-2C99-47C0-A86D-0B24C414D5E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73" name="Text Box 2">
          <a:extLst>
            <a:ext uri="{FF2B5EF4-FFF2-40B4-BE49-F238E27FC236}">
              <a16:creationId xmlns:a16="http://schemas.microsoft.com/office/drawing/2014/main" id="{16166212-0D46-408C-A9A0-39A1331E109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74" name="Text Box 1">
          <a:extLst>
            <a:ext uri="{FF2B5EF4-FFF2-40B4-BE49-F238E27FC236}">
              <a16:creationId xmlns:a16="http://schemas.microsoft.com/office/drawing/2014/main" id="{5D4EC647-963B-453C-B6B5-D3DF1A063ED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75" name="Text Box 2">
          <a:extLst>
            <a:ext uri="{FF2B5EF4-FFF2-40B4-BE49-F238E27FC236}">
              <a16:creationId xmlns:a16="http://schemas.microsoft.com/office/drawing/2014/main" id="{59FA646C-2728-45B7-9E6E-C98DF5820A0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76" name="Text Box 1">
          <a:extLst>
            <a:ext uri="{FF2B5EF4-FFF2-40B4-BE49-F238E27FC236}">
              <a16:creationId xmlns:a16="http://schemas.microsoft.com/office/drawing/2014/main" id="{4451B8D8-DC43-4900-9A6D-70E2CDD7A20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77" name="Text Box 2">
          <a:extLst>
            <a:ext uri="{FF2B5EF4-FFF2-40B4-BE49-F238E27FC236}">
              <a16:creationId xmlns:a16="http://schemas.microsoft.com/office/drawing/2014/main" id="{DBBAB646-FBA5-4907-9BC5-ED3AB6BFB25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78" name="Text Box 1">
          <a:extLst>
            <a:ext uri="{FF2B5EF4-FFF2-40B4-BE49-F238E27FC236}">
              <a16:creationId xmlns:a16="http://schemas.microsoft.com/office/drawing/2014/main" id="{C337FF0A-53D3-4835-B11A-AE557923E22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79" name="Text Box 2">
          <a:extLst>
            <a:ext uri="{FF2B5EF4-FFF2-40B4-BE49-F238E27FC236}">
              <a16:creationId xmlns:a16="http://schemas.microsoft.com/office/drawing/2014/main" id="{5356537A-52FF-4D45-BDC3-764B2B50DEF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80" name="Text Box 1">
          <a:extLst>
            <a:ext uri="{FF2B5EF4-FFF2-40B4-BE49-F238E27FC236}">
              <a16:creationId xmlns:a16="http://schemas.microsoft.com/office/drawing/2014/main" id="{4B4C13DB-DDA4-4FDD-9846-16A8EC6C8CA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81" name="Text Box 2">
          <a:extLst>
            <a:ext uri="{FF2B5EF4-FFF2-40B4-BE49-F238E27FC236}">
              <a16:creationId xmlns:a16="http://schemas.microsoft.com/office/drawing/2014/main" id="{F44343F4-B75C-4329-8CD1-99BC1151D5C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82" name="Text Box 1">
          <a:extLst>
            <a:ext uri="{FF2B5EF4-FFF2-40B4-BE49-F238E27FC236}">
              <a16:creationId xmlns:a16="http://schemas.microsoft.com/office/drawing/2014/main" id="{9154C91B-9620-4D86-99A6-DD9A9AD68DB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83" name="Text Box 2">
          <a:extLst>
            <a:ext uri="{FF2B5EF4-FFF2-40B4-BE49-F238E27FC236}">
              <a16:creationId xmlns:a16="http://schemas.microsoft.com/office/drawing/2014/main" id="{58B81424-C12E-4F08-A35C-5117CAAD769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84" name="Text Box 1">
          <a:extLst>
            <a:ext uri="{FF2B5EF4-FFF2-40B4-BE49-F238E27FC236}">
              <a16:creationId xmlns:a16="http://schemas.microsoft.com/office/drawing/2014/main" id="{EC254821-D42A-465F-AB6A-FD6463A3262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85" name="Text Box 2">
          <a:extLst>
            <a:ext uri="{FF2B5EF4-FFF2-40B4-BE49-F238E27FC236}">
              <a16:creationId xmlns:a16="http://schemas.microsoft.com/office/drawing/2014/main" id="{3CCAFE44-D05C-4BB5-96AD-88F89C4D8D6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86" name="Text Box 1">
          <a:extLst>
            <a:ext uri="{FF2B5EF4-FFF2-40B4-BE49-F238E27FC236}">
              <a16:creationId xmlns:a16="http://schemas.microsoft.com/office/drawing/2014/main" id="{11635465-4C49-49E0-8E43-0468921D8A7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87" name="Text Box 2">
          <a:extLst>
            <a:ext uri="{FF2B5EF4-FFF2-40B4-BE49-F238E27FC236}">
              <a16:creationId xmlns:a16="http://schemas.microsoft.com/office/drawing/2014/main" id="{021F19BF-240C-49C2-81D2-F48A4A0F088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88" name="Text Box 1">
          <a:extLst>
            <a:ext uri="{FF2B5EF4-FFF2-40B4-BE49-F238E27FC236}">
              <a16:creationId xmlns:a16="http://schemas.microsoft.com/office/drawing/2014/main" id="{CBAEC69D-75F8-4836-B05B-64C60473C93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89" name="Text Box 2">
          <a:extLst>
            <a:ext uri="{FF2B5EF4-FFF2-40B4-BE49-F238E27FC236}">
              <a16:creationId xmlns:a16="http://schemas.microsoft.com/office/drawing/2014/main" id="{3C9190AE-C988-46C7-A4AD-086818E0762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90" name="Text Box 1">
          <a:extLst>
            <a:ext uri="{FF2B5EF4-FFF2-40B4-BE49-F238E27FC236}">
              <a16:creationId xmlns:a16="http://schemas.microsoft.com/office/drawing/2014/main" id="{425FACAA-0164-4563-B4EF-A40C8089057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91" name="Text Box 2">
          <a:extLst>
            <a:ext uri="{FF2B5EF4-FFF2-40B4-BE49-F238E27FC236}">
              <a16:creationId xmlns:a16="http://schemas.microsoft.com/office/drawing/2014/main" id="{85AD279B-2836-4EF2-986E-84A2B474941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92" name="Text Box 1">
          <a:extLst>
            <a:ext uri="{FF2B5EF4-FFF2-40B4-BE49-F238E27FC236}">
              <a16:creationId xmlns:a16="http://schemas.microsoft.com/office/drawing/2014/main" id="{AF5E2C6A-FE19-4776-80D2-F360B2CB9E8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93" name="Text Box 2">
          <a:extLst>
            <a:ext uri="{FF2B5EF4-FFF2-40B4-BE49-F238E27FC236}">
              <a16:creationId xmlns:a16="http://schemas.microsoft.com/office/drawing/2014/main" id="{5D043793-1B9A-4CA8-9F2C-40A3E462E77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94" name="Text Box 1">
          <a:extLst>
            <a:ext uri="{FF2B5EF4-FFF2-40B4-BE49-F238E27FC236}">
              <a16:creationId xmlns:a16="http://schemas.microsoft.com/office/drawing/2014/main" id="{5A2D3DEA-4D71-4D75-911E-F31BEFA04DE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091966E6-3316-404D-B206-A9B8092AF66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96" name="Text Box 1">
          <a:extLst>
            <a:ext uri="{FF2B5EF4-FFF2-40B4-BE49-F238E27FC236}">
              <a16:creationId xmlns:a16="http://schemas.microsoft.com/office/drawing/2014/main" id="{B48EF615-6230-4030-87DE-814B3FDA45D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97" name="Text Box 2">
          <a:extLst>
            <a:ext uri="{FF2B5EF4-FFF2-40B4-BE49-F238E27FC236}">
              <a16:creationId xmlns:a16="http://schemas.microsoft.com/office/drawing/2014/main" id="{F303ADD9-21A4-4D10-B049-A11EE780B3A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98" name="Text Box 1">
          <a:extLst>
            <a:ext uri="{FF2B5EF4-FFF2-40B4-BE49-F238E27FC236}">
              <a16:creationId xmlns:a16="http://schemas.microsoft.com/office/drawing/2014/main" id="{B089DF1F-4B65-48A5-950B-3909C45AE3A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699" name="Text Box 2">
          <a:extLst>
            <a:ext uri="{FF2B5EF4-FFF2-40B4-BE49-F238E27FC236}">
              <a16:creationId xmlns:a16="http://schemas.microsoft.com/office/drawing/2014/main" id="{50B08264-CA94-42FC-BE24-31F9BB0CC1D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00" name="Text Box 1">
          <a:extLst>
            <a:ext uri="{FF2B5EF4-FFF2-40B4-BE49-F238E27FC236}">
              <a16:creationId xmlns:a16="http://schemas.microsoft.com/office/drawing/2014/main" id="{8684DDB8-5F14-417C-A6C3-5D27CB7540E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01" name="Text Box 2">
          <a:extLst>
            <a:ext uri="{FF2B5EF4-FFF2-40B4-BE49-F238E27FC236}">
              <a16:creationId xmlns:a16="http://schemas.microsoft.com/office/drawing/2014/main" id="{20D4051F-ED00-4BC8-8B65-82F8191A75E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02" name="Text Box 1">
          <a:extLst>
            <a:ext uri="{FF2B5EF4-FFF2-40B4-BE49-F238E27FC236}">
              <a16:creationId xmlns:a16="http://schemas.microsoft.com/office/drawing/2014/main" id="{77A94901-9796-49B3-A209-7DB77CE7A83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03" name="Text Box 2">
          <a:extLst>
            <a:ext uri="{FF2B5EF4-FFF2-40B4-BE49-F238E27FC236}">
              <a16:creationId xmlns:a16="http://schemas.microsoft.com/office/drawing/2014/main" id="{68C72863-5C8E-4A8E-AC0D-5EA590186E1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04" name="Text Box 1">
          <a:extLst>
            <a:ext uri="{FF2B5EF4-FFF2-40B4-BE49-F238E27FC236}">
              <a16:creationId xmlns:a16="http://schemas.microsoft.com/office/drawing/2014/main" id="{DD722753-EEBA-4683-8D82-CBE9EB0F6E3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05" name="Text Box 2">
          <a:extLst>
            <a:ext uri="{FF2B5EF4-FFF2-40B4-BE49-F238E27FC236}">
              <a16:creationId xmlns:a16="http://schemas.microsoft.com/office/drawing/2014/main" id="{915FE24D-0EAB-4DA1-8832-F525BCE6364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06" name="Text Box 1">
          <a:extLst>
            <a:ext uri="{FF2B5EF4-FFF2-40B4-BE49-F238E27FC236}">
              <a16:creationId xmlns:a16="http://schemas.microsoft.com/office/drawing/2014/main" id="{A7AC7D7E-7118-49B9-8450-0E5C309A7A1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07" name="Text Box 2">
          <a:extLst>
            <a:ext uri="{FF2B5EF4-FFF2-40B4-BE49-F238E27FC236}">
              <a16:creationId xmlns:a16="http://schemas.microsoft.com/office/drawing/2014/main" id="{F829E920-9734-470D-99F7-874C065F009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08" name="Text Box 1">
          <a:extLst>
            <a:ext uri="{FF2B5EF4-FFF2-40B4-BE49-F238E27FC236}">
              <a16:creationId xmlns:a16="http://schemas.microsoft.com/office/drawing/2014/main" id="{33F1DE80-657E-41FE-9796-D89D63D02F8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09" name="Text Box 2">
          <a:extLst>
            <a:ext uri="{FF2B5EF4-FFF2-40B4-BE49-F238E27FC236}">
              <a16:creationId xmlns:a16="http://schemas.microsoft.com/office/drawing/2014/main" id="{479A1643-2BE1-4785-AFAE-F0288C5568A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10" name="Text Box 1">
          <a:extLst>
            <a:ext uri="{FF2B5EF4-FFF2-40B4-BE49-F238E27FC236}">
              <a16:creationId xmlns:a16="http://schemas.microsoft.com/office/drawing/2014/main" id="{96EDBA36-A2AE-4E46-AC95-5C27F7349DE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11" name="Text Box 2">
          <a:extLst>
            <a:ext uri="{FF2B5EF4-FFF2-40B4-BE49-F238E27FC236}">
              <a16:creationId xmlns:a16="http://schemas.microsoft.com/office/drawing/2014/main" id="{2FFED40E-29A3-46C1-86D1-43F811DE0FA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12" name="Text Box 1">
          <a:extLst>
            <a:ext uri="{FF2B5EF4-FFF2-40B4-BE49-F238E27FC236}">
              <a16:creationId xmlns:a16="http://schemas.microsoft.com/office/drawing/2014/main" id="{894A4DD5-32D0-47DE-9D0D-20832C21FAB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13" name="Text Box 2">
          <a:extLst>
            <a:ext uri="{FF2B5EF4-FFF2-40B4-BE49-F238E27FC236}">
              <a16:creationId xmlns:a16="http://schemas.microsoft.com/office/drawing/2014/main" id="{FFB3BBEF-258B-4746-A6DA-6D8FC5D64A2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14" name="Text Box 1">
          <a:extLst>
            <a:ext uri="{FF2B5EF4-FFF2-40B4-BE49-F238E27FC236}">
              <a16:creationId xmlns:a16="http://schemas.microsoft.com/office/drawing/2014/main" id="{156CE34A-1321-429A-A8E6-685C263E39E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15" name="Text Box 2">
          <a:extLst>
            <a:ext uri="{FF2B5EF4-FFF2-40B4-BE49-F238E27FC236}">
              <a16:creationId xmlns:a16="http://schemas.microsoft.com/office/drawing/2014/main" id="{A5503778-F6DD-43CB-8D42-2715C5F73D1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16" name="Text Box 1">
          <a:extLst>
            <a:ext uri="{FF2B5EF4-FFF2-40B4-BE49-F238E27FC236}">
              <a16:creationId xmlns:a16="http://schemas.microsoft.com/office/drawing/2014/main" id="{CFC0C7BE-BC26-4CB5-9D33-74D702B7F01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17" name="Text Box 2">
          <a:extLst>
            <a:ext uri="{FF2B5EF4-FFF2-40B4-BE49-F238E27FC236}">
              <a16:creationId xmlns:a16="http://schemas.microsoft.com/office/drawing/2014/main" id="{59A808D1-59E0-46F5-881A-56BDDA5646A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18" name="Text Box 1">
          <a:extLst>
            <a:ext uri="{FF2B5EF4-FFF2-40B4-BE49-F238E27FC236}">
              <a16:creationId xmlns:a16="http://schemas.microsoft.com/office/drawing/2014/main" id="{9C2C06E3-24C1-4DED-AEB4-738540A57AE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19" name="Text Box 2">
          <a:extLst>
            <a:ext uri="{FF2B5EF4-FFF2-40B4-BE49-F238E27FC236}">
              <a16:creationId xmlns:a16="http://schemas.microsoft.com/office/drawing/2014/main" id="{C01DFE20-44B7-487F-B2B2-0361E33E82A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20" name="Text Box 1">
          <a:extLst>
            <a:ext uri="{FF2B5EF4-FFF2-40B4-BE49-F238E27FC236}">
              <a16:creationId xmlns:a16="http://schemas.microsoft.com/office/drawing/2014/main" id="{A78348F1-47E1-4AEE-AE95-885A4259E3F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21" name="Text Box 2">
          <a:extLst>
            <a:ext uri="{FF2B5EF4-FFF2-40B4-BE49-F238E27FC236}">
              <a16:creationId xmlns:a16="http://schemas.microsoft.com/office/drawing/2014/main" id="{53549C2E-5097-4070-97AF-ED25B9A9F52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22" name="Text Box 1">
          <a:extLst>
            <a:ext uri="{FF2B5EF4-FFF2-40B4-BE49-F238E27FC236}">
              <a16:creationId xmlns:a16="http://schemas.microsoft.com/office/drawing/2014/main" id="{5CC986C3-2E81-4354-961E-1C733F5995D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23" name="Text Box 2">
          <a:extLst>
            <a:ext uri="{FF2B5EF4-FFF2-40B4-BE49-F238E27FC236}">
              <a16:creationId xmlns:a16="http://schemas.microsoft.com/office/drawing/2014/main" id="{6ADDF71E-CF37-4F91-9A1D-6DF7864FD11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24" name="Text Box 1">
          <a:extLst>
            <a:ext uri="{FF2B5EF4-FFF2-40B4-BE49-F238E27FC236}">
              <a16:creationId xmlns:a16="http://schemas.microsoft.com/office/drawing/2014/main" id="{40BEADC4-4AE2-4A73-835B-A4CF5071699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id="{E22C3C32-583A-416C-A84B-B7B9C102DD1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26" name="Text Box 1">
          <a:extLst>
            <a:ext uri="{FF2B5EF4-FFF2-40B4-BE49-F238E27FC236}">
              <a16:creationId xmlns:a16="http://schemas.microsoft.com/office/drawing/2014/main" id="{1F7F335F-A771-4536-88B1-31FF4CAEAE7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27" name="Text Box 2">
          <a:extLst>
            <a:ext uri="{FF2B5EF4-FFF2-40B4-BE49-F238E27FC236}">
              <a16:creationId xmlns:a16="http://schemas.microsoft.com/office/drawing/2014/main" id="{D3B0B502-7D2D-469F-B59F-593E91C1512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28" name="Text Box 1">
          <a:extLst>
            <a:ext uri="{FF2B5EF4-FFF2-40B4-BE49-F238E27FC236}">
              <a16:creationId xmlns:a16="http://schemas.microsoft.com/office/drawing/2014/main" id="{D676602F-A49D-4D9F-9B73-F7983FCC080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29" name="Text Box 2">
          <a:extLst>
            <a:ext uri="{FF2B5EF4-FFF2-40B4-BE49-F238E27FC236}">
              <a16:creationId xmlns:a16="http://schemas.microsoft.com/office/drawing/2014/main" id="{BE860B25-CDFA-4236-8E6A-8DEC8EB625A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30" name="Text Box 1">
          <a:extLst>
            <a:ext uri="{FF2B5EF4-FFF2-40B4-BE49-F238E27FC236}">
              <a16:creationId xmlns:a16="http://schemas.microsoft.com/office/drawing/2014/main" id="{68942FC8-0A3A-4C26-8354-D2EB74BB7BD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31" name="Text Box 2">
          <a:extLst>
            <a:ext uri="{FF2B5EF4-FFF2-40B4-BE49-F238E27FC236}">
              <a16:creationId xmlns:a16="http://schemas.microsoft.com/office/drawing/2014/main" id="{19873E80-6D8A-4EC9-BD29-22DAE2FEAED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32" name="Text Box 1">
          <a:extLst>
            <a:ext uri="{FF2B5EF4-FFF2-40B4-BE49-F238E27FC236}">
              <a16:creationId xmlns:a16="http://schemas.microsoft.com/office/drawing/2014/main" id="{3CE2DF4A-3CAB-441A-9308-BFFB23AA553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33" name="Text Box 2">
          <a:extLst>
            <a:ext uri="{FF2B5EF4-FFF2-40B4-BE49-F238E27FC236}">
              <a16:creationId xmlns:a16="http://schemas.microsoft.com/office/drawing/2014/main" id="{BB5B5390-7D0A-4C33-ABE1-11FE3D60B4B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34" name="Text Box 1">
          <a:extLst>
            <a:ext uri="{FF2B5EF4-FFF2-40B4-BE49-F238E27FC236}">
              <a16:creationId xmlns:a16="http://schemas.microsoft.com/office/drawing/2014/main" id="{9D0D1F36-3A88-40C9-9CF0-E4598B7F67D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35" name="Text Box 2">
          <a:extLst>
            <a:ext uri="{FF2B5EF4-FFF2-40B4-BE49-F238E27FC236}">
              <a16:creationId xmlns:a16="http://schemas.microsoft.com/office/drawing/2014/main" id="{135EF60C-96C6-4736-8BAC-7D6BADB5144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36" name="Text Box 1">
          <a:extLst>
            <a:ext uri="{FF2B5EF4-FFF2-40B4-BE49-F238E27FC236}">
              <a16:creationId xmlns:a16="http://schemas.microsoft.com/office/drawing/2014/main" id="{D2B524AB-9AD2-4150-A874-EB119F44985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37" name="Text Box 2">
          <a:extLst>
            <a:ext uri="{FF2B5EF4-FFF2-40B4-BE49-F238E27FC236}">
              <a16:creationId xmlns:a16="http://schemas.microsoft.com/office/drawing/2014/main" id="{E6149548-27E7-438E-861C-081B9CB1AF3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38" name="Text Box 1">
          <a:extLst>
            <a:ext uri="{FF2B5EF4-FFF2-40B4-BE49-F238E27FC236}">
              <a16:creationId xmlns:a16="http://schemas.microsoft.com/office/drawing/2014/main" id="{B6C4DEB2-C573-4F42-89FE-4EF838A8D2E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39" name="Text Box 2">
          <a:extLst>
            <a:ext uri="{FF2B5EF4-FFF2-40B4-BE49-F238E27FC236}">
              <a16:creationId xmlns:a16="http://schemas.microsoft.com/office/drawing/2014/main" id="{8A9812B7-50C6-4BDF-A7DC-FB817788D7E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40" name="Text Box 1">
          <a:extLst>
            <a:ext uri="{FF2B5EF4-FFF2-40B4-BE49-F238E27FC236}">
              <a16:creationId xmlns:a16="http://schemas.microsoft.com/office/drawing/2014/main" id="{470A1D62-304D-423C-B184-371B5694D49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41" name="Text Box 2">
          <a:extLst>
            <a:ext uri="{FF2B5EF4-FFF2-40B4-BE49-F238E27FC236}">
              <a16:creationId xmlns:a16="http://schemas.microsoft.com/office/drawing/2014/main" id="{264491D1-D508-4CAD-BCDC-E1495BD03E3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42" name="Text Box 1">
          <a:extLst>
            <a:ext uri="{FF2B5EF4-FFF2-40B4-BE49-F238E27FC236}">
              <a16:creationId xmlns:a16="http://schemas.microsoft.com/office/drawing/2014/main" id="{841ABF71-1046-4D05-B40F-01228E33B4A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43" name="Text Box 2">
          <a:extLst>
            <a:ext uri="{FF2B5EF4-FFF2-40B4-BE49-F238E27FC236}">
              <a16:creationId xmlns:a16="http://schemas.microsoft.com/office/drawing/2014/main" id="{7663DD66-0E3F-4FAE-9CB4-C4ED9EFE74E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44" name="Text Box 1">
          <a:extLst>
            <a:ext uri="{FF2B5EF4-FFF2-40B4-BE49-F238E27FC236}">
              <a16:creationId xmlns:a16="http://schemas.microsoft.com/office/drawing/2014/main" id="{54C879FD-E052-4450-A4C1-5F0B6BFAE8F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45" name="Text Box 2">
          <a:extLst>
            <a:ext uri="{FF2B5EF4-FFF2-40B4-BE49-F238E27FC236}">
              <a16:creationId xmlns:a16="http://schemas.microsoft.com/office/drawing/2014/main" id="{CEF1FF0A-A997-40AB-9E90-34E65AF0D39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46" name="Text Box 1">
          <a:extLst>
            <a:ext uri="{FF2B5EF4-FFF2-40B4-BE49-F238E27FC236}">
              <a16:creationId xmlns:a16="http://schemas.microsoft.com/office/drawing/2014/main" id="{BEFE082D-7380-477F-86E9-50BB23FF9AA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47" name="Text Box 2">
          <a:extLst>
            <a:ext uri="{FF2B5EF4-FFF2-40B4-BE49-F238E27FC236}">
              <a16:creationId xmlns:a16="http://schemas.microsoft.com/office/drawing/2014/main" id="{A77AF368-B64F-486C-9585-8A1053FB13A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48" name="Text Box 1">
          <a:extLst>
            <a:ext uri="{FF2B5EF4-FFF2-40B4-BE49-F238E27FC236}">
              <a16:creationId xmlns:a16="http://schemas.microsoft.com/office/drawing/2014/main" id="{E7859127-F638-4212-B81D-64C13086B80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49" name="Text Box 2">
          <a:extLst>
            <a:ext uri="{FF2B5EF4-FFF2-40B4-BE49-F238E27FC236}">
              <a16:creationId xmlns:a16="http://schemas.microsoft.com/office/drawing/2014/main" id="{967A16B9-F9E6-41CB-AB21-EBF5CF1C7D4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50" name="Text Box 1">
          <a:extLst>
            <a:ext uri="{FF2B5EF4-FFF2-40B4-BE49-F238E27FC236}">
              <a16:creationId xmlns:a16="http://schemas.microsoft.com/office/drawing/2014/main" id="{756D4804-FC30-477E-AEA4-15FAA8A3589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51" name="Text Box 2">
          <a:extLst>
            <a:ext uri="{FF2B5EF4-FFF2-40B4-BE49-F238E27FC236}">
              <a16:creationId xmlns:a16="http://schemas.microsoft.com/office/drawing/2014/main" id="{7337F310-4AB8-4F87-9EDD-520E754EA55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52" name="Text Box 1">
          <a:extLst>
            <a:ext uri="{FF2B5EF4-FFF2-40B4-BE49-F238E27FC236}">
              <a16:creationId xmlns:a16="http://schemas.microsoft.com/office/drawing/2014/main" id="{6AA60830-D5A7-473F-9AED-6E44BCB4825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53" name="Text Box 2">
          <a:extLst>
            <a:ext uri="{FF2B5EF4-FFF2-40B4-BE49-F238E27FC236}">
              <a16:creationId xmlns:a16="http://schemas.microsoft.com/office/drawing/2014/main" id="{FA7E0614-45B0-470F-8962-35E7B73039A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54" name="Text Box 1">
          <a:extLst>
            <a:ext uri="{FF2B5EF4-FFF2-40B4-BE49-F238E27FC236}">
              <a16:creationId xmlns:a16="http://schemas.microsoft.com/office/drawing/2014/main" id="{C5791043-051F-4736-95D8-261D9E37B33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55" name="Text Box 2">
          <a:extLst>
            <a:ext uri="{FF2B5EF4-FFF2-40B4-BE49-F238E27FC236}">
              <a16:creationId xmlns:a16="http://schemas.microsoft.com/office/drawing/2014/main" id="{7D479C4C-506D-494E-88ED-7CECFBFC400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56" name="Text Box 1">
          <a:extLst>
            <a:ext uri="{FF2B5EF4-FFF2-40B4-BE49-F238E27FC236}">
              <a16:creationId xmlns:a16="http://schemas.microsoft.com/office/drawing/2014/main" id="{300EB078-9124-4F50-8E0F-9FA505C1631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57" name="Text Box 2">
          <a:extLst>
            <a:ext uri="{FF2B5EF4-FFF2-40B4-BE49-F238E27FC236}">
              <a16:creationId xmlns:a16="http://schemas.microsoft.com/office/drawing/2014/main" id="{AE6698D8-B6BB-4E62-AAB0-6E188FE12F2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58" name="Text Box 1">
          <a:extLst>
            <a:ext uri="{FF2B5EF4-FFF2-40B4-BE49-F238E27FC236}">
              <a16:creationId xmlns:a16="http://schemas.microsoft.com/office/drawing/2014/main" id="{304D93CE-0AFD-44E0-82A9-76BD6F8AB5C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59" name="Text Box 2">
          <a:extLst>
            <a:ext uri="{FF2B5EF4-FFF2-40B4-BE49-F238E27FC236}">
              <a16:creationId xmlns:a16="http://schemas.microsoft.com/office/drawing/2014/main" id="{ACA09210-B571-4955-9702-9F2526A470E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60" name="Text Box 1">
          <a:extLst>
            <a:ext uri="{FF2B5EF4-FFF2-40B4-BE49-F238E27FC236}">
              <a16:creationId xmlns:a16="http://schemas.microsoft.com/office/drawing/2014/main" id="{A023D469-3B66-4965-885E-90AA69BFFE4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61" name="Text Box 2">
          <a:extLst>
            <a:ext uri="{FF2B5EF4-FFF2-40B4-BE49-F238E27FC236}">
              <a16:creationId xmlns:a16="http://schemas.microsoft.com/office/drawing/2014/main" id="{077A0809-C434-4AC5-9B3D-AD40D83462B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62" name="Text Box 1">
          <a:extLst>
            <a:ext uri="{FF2B5EF4-FFF2-40B4-BE49-F238E27FC236}">
              <a16:creationId xmlns:a16="http://schemas.microsoft.com/office/drawing/2014/main" id="{42C13061-4BB8-4E76-B1E8-269C1392FB8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63" name="Text Box 2">
          <a:extLst>
            <a:ext uri="{FF2B5EF4-FFF2-40B4-BE49-F238E27FC236}">
              <a16:creationId xmlns:a16="http://schemas.microsoft.com/office/drawing/2014/main" id="{0690E345-F237-4AE1-A885-1A98FCF265A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64" name="Text Box 1">
          <a:extLst>
            <a:ext uri="{FF2B5EF4-FFF2-40B4-BE49-F238E27FC236}">
              <a16:creationId xmlns:a16="http://schemas.microsoft.com/office/drawing/2014/main" id="{A1F76EA5-C539-4DFF-9233-4A34F071E33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65" name="Text Box 2">
          <a:extLst>
            <a:ext uri="{FF2B5EF4-FFF2-40B4-BE49-F238E27FC236}">
              <a16:creationId xmlns:a16="http://schemas.microsoft.com/office/drawing/2014/main" id="{BED61368-F89C-41B4-9EB6-086D82CD9A3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66" name="Text Box 1">
          <a:extLst>
            <a:ext uri="{FF2B5EF4-FFF2-40B4-BE49-F238E27FC236}">
              <a16:creationId xmlns:a16="http://schemas.microsoft.com/office/drawing/2014/main" id="{CE801EC2-D0D1-4F27-9241-817A98558CC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67" name="Text Box 2">
          <a:extLst>
            <a:ext uri="{FF2B5EF4-FFF2-40B4-BE49-F238E27FC236}">
              <a16:creationId xmlns:a16="http://schemas.microsoft.com/office/drawing/2014/main" id="{CFDFC82E-0C12-471A-BE0F-9ECB5BBF512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68" name="Text Box 1">
          <a:extLst>
            <a:ext uri="{FF2B5EF4-FFF2-40B4-BE49-F238E27FC236}">
              <a16:creationId xmlns:a16="http://schemas.microsoft.com/office/drawing/2014/main" id="{6C27E8AE-128C-490D-ABB7-5729CCCD0BF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69" name="Text Box 2">
          <a:extLst>
            <a:ext uri="{FF2B5EF4-FFF2-40B4-BE49-F238E27FC236}">
              <a16:creationId xmlns:a16="http://schemas.microsoft.com/office/drawing/2014/main" id="{04EFE5C2-5683-49F4-B2DF-715D6C1EF27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70" name="Text Box 1">
          <a:extLst>
            <a:ext uri="{FF2B5EF4-FFF2-40B4-BE49-F238E27FC236}">
              <a16:creationId xmlns:a16="http://schemas.microsoft.com/office/drawing/2014/main" id="{5BC277C9-6F91-45CD-A7DC-B46E5CA2E05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71" name="Text Box 2">
          <a:extLst>
            <a:ext uri="{FF2B5EF4-FFF2-40B4-BE49-F238E27FC236}">
              <a16:creationId xmlns:a16="http://schemas.microsoft.com/office/drawing/2014/main" id="{FA506DC9-D550-4A2C-ABEE-8541E52A27F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72" name="Text Box 1">
          <a:extLst>
            <a:ext uri="{FF2B5EF4-FFF2-40B4-BE49-F238E27FC236}">
              <a16:creationId xmlns:a16="http://schemas.microsoft.com/office/drawing/2014/main" id="{9C346CD9-0621-49D0-971D-DA5257A6259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73" name="Text Box 2">
          <a:extLst>
            <a:ext uri="{FF2B5EF4-FFF2-40B4-BE49-F238E27FC236}">
              <a16:creationId xmlns:a16="http://schemas.microsoft.com/office/drawing/2014/main" id="{49CCF082-31F1-47F9-B580-92811DA23A7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74" name="Text Box 1">
          <a:extLst>
            <a:ext uri="{FF2B5EF4-FFF2-40B4-BE49-F238E27FC236}">
              <a16:creationId xmlns:a16="http://schemas.microsoft.com/office/drawing/2014/main" id="{940DC758-5E89-444B-8E24-77F2B4808AD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75" name="Text Box 2">
          <a:extLst>
            <a:ext uri="{FF2B5EF4-FFF2-40B4-BE49-F238E27FC236}">
              <a16:creationId xmlns:a16="http://schemas.microsoft.com/office/drawing/2014/main" id="{F2C96498-A0C8-4E88-ABAF-483AC033967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76" name="Text Box 1">
          <a:extLst>
            <a:ext uri="{FF2B5EF4-FFF2-40B4-BE49-F238E27FC236}">
              <a16:creationId xmlns:a16="http://schemas.microsoft.com/office/drawing/2014/main" id="{1D650F75-4F62-4144-A393-46FA314E372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77" name="Text Box 2">
          <a:extLst>
            <a:ext uri="{FF2B5EF4-FFF2-40B4-BE49-F238E27FC236}">
              <a16:creationId xmlns:a16="http://schemas.microsoft.com/office/drawing/2014/main" id="{58CF9A0D-CC16-436F-9E8E-1AA7F6CED70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78" name="Text Box 1">
          <a:extLst>
            <a:ext uri="{FF2B5EF4-FFF2-40B4-BE49-F238E27FC236}">
              <a16:creationId xmlns:a16="http://schemas.microsoft.com/office/drawing/2014/main" id="{86B07B04-1CBF-4687-972F-C843852DCD6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79" name="Text Box 2">
          <a:extLst>
            <a:ext uri="{FF2B5EF4-FFF2-40B4-BE49-F238E27FC236}">
              <a16:creationId xmlns:a16="http://schemas.microsoft.com/office/drawing/2014/main" id="{69169CDC-2D83-46B1-A81D-B052A1CE01B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80" name="Text Box 1">
          <a:extLst>
            <a:ext uri="{FF2B5EF4-FFF2-40B4-BE49-F238E27FC236}">
              <a16:creationId xmlns:a16="http://schemas.microsoft.com/office/drawing/2014/main" id="{E35B76A2-315F-4485-9D83-832A69FAAD1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81" name="Text Box 2">
          <a:extLst>
            <a:ext uri="{FF2B5EF4-FFF2-40B4-BE49-F238E27FC236}">
              <a16:creationId xmlns:a16="http://schemas.microsoft.com/office/drawing/2014/main" id="{C77ED1E2-C91C-452D-992F-EFC29E38F16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82" name="Text Box 1">
          <a:extLst>
            <a:ext uri="{FF2B5EF4-FFF2-40B4-BE49-F238E27FC236}">
              <a16:creationId xmlns:a16="http://schemas.microsoft.com/office/drawing/2014/main" id="{C3CCBF7B-23E9-4CB4-9CDF-014AC58CC73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83" name="Text Box 2">
          <a:extLst>
            <a:ext uri="{FF2B5EF4-FFF2-40B4-BE49-F238E27FC236}">
              <a16:creationId xmlns:a16="http://schemas.microsoft.com/office/drawing/2014/main" id="{00246079-4A65-4259-A637-CD291F7202D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84" name="Text Box 1">
          <a:extLst>
            <a:ext uri="{FF2B5EF4-FFF2-40B4-BE49-F238E27FC236}">
              <a16:creationId xmlns:a16="http://schemas.microsoft.com/office/drawing/2014/main" id="{7F2C41E8-13DD-42AE-A517-4165429DEF9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85" name="Text Box 2">
          <a:extLst>
            <a:ext uri="{FF2B5EF4-FFF2-40B4-BE49-F238E27FC236}">
              <a16:creationId xmlns:a16="http://schemas.microsoft.com/office/drawing/2014/main" id="{3B1FF8BD-BB2A-4F43-A972-24D13BFC8A9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86" name="Text Box 1">
          <a:extLst>
            <a:ext uri="{FF2B5EF4-FFF2-40B4-BE49-F238E27FC236}">
              <a16:creationId xmlns:a16="http://schemas.microsoft.com/office/drawing/2014/main" id="{16E40D6F-F52A-4DFD-BC3D-A652AF5109A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87" name="Text Box 2">
          <a:extLst>
            <a:ext uri="{FF2B5EF4-FFF2-40B4-BE49-F238E27FC236}">
              <a16:creationId xmlns:a16="http://schemas.microsoft.com/office/drawing/2014/main" id="{3E38D740-05FC-4DD5-9E27-663F37FFB28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88" name="Text Box 1">
          <a:extLst>
            <a:ext uri="{FF2B5EF4-FFF2-40B4-BE49-F238E27FC236}">
              <a16:creationId xmlns:a16="http://schemas.microsoft.com/office/drawing/2014/main" id="{2E8A11E1-DD2D-484B-8E21-4FD0C5A2F6E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89" name="Text Box 2">
          <a:extLst>
            <a:ext uri="{FF2B5EF4-FFF2-40B4-BE49-F238E27FC236}">
              <a16:creationId xmlns:a16="http://schemas.microsoft.com/office/drawing/2014/main" id="{ABABB0B8-AC05-477A-826F-6144B6AA325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90" name="Text Box 1">
          <a:extLst>
            <a:ext uri="{FF2B5EF4-FFF2-40B4-BE49-F238E27FC236}">
              <a16:creationId xmlns:a16="http://schemas.microsoft.com/office/drawing/2014/main" id="{5E8A2473-4FD2-4906-9BF5-0052D36B3CA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91" name="Text Box 2">
          <a:extLst>
            <a:ext uri="{FF2B5EF4-FFF2-40B4-BE49-F238E27FC236}">
              <a16:creationId xmlns:a16="http://schemas.microsoft.com/office/drawing/2014/main" id="{EE0CC016-B63D-42B0-96AA-BC38E28374A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92" name="Text Box 1">
          <a:extLst>
            <a:ext uri="{FF2B5EF4-FFF2-40B4-BE49-F238E27FC236}">
              <a16:creationId xmlns:a16="http://schemas.microsoft.com/office/drawing/2014/main" id="{F182B511-1267-4403-BD9B-D7D164C42DA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93" name="Text Box 2">
          <a:extLst>
            <a:ext uri="{FF2B5EF4-FFF2-40B4-BE49-F238E27FC236}">
              <a16:creationId xmlns:a16="http://schemas.microsoft.com/office/drawing/2014/main" id="{8F15364F-FEF0-4F04-83B6-EE1CA58EC80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94" name="Text Box 1">
          <a:extLst>
            <a:ext uri="{FF2B5EF4-FFF2-40B4-BE49-F238E27FC236}">
              <a16:creationId xmlns:a16="http://schemas.microsoft.com/office/drawing/2014/main" id="{3F1D9246-33BA-49F7-8077-932D43854C0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95" name="Text Box 2">
          <a:extLst>
            <a:ext uri="{FF2B5EF4-FFF2-40B4-BE49-F238E27FC236}">
              <a16:creationId xmlns:a16="http://schemas.microsoft.com/office/drawing/2014/main" id="{174FC9A6-0640-436E-86FD-CFAFBBE1B4F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96" name="Text Box 1">
          <a:extLst>
            <a:ext uri="{FF2B5EF4-FFF2-40B4-BE49-F238E27FC236}">
              <a16:creationId xmlns:a16="http://schemas.microsoft.com/office/drawing/2014/main" id="{4E9A4073-2D9A-46BB-B5A6-FC3199E2693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97" name="Text Box 2">
          <a:extLst>
            <a:ext uri="{FF2B5EF4-FFF2-40B4-BE49-F238E27FC236}">
              <a16:creationId xmlns:a16="http://schemas.microsoft.com/office/drawing/2014/main" id="{DD74A321-B91F-42BD-B561-F1AB067EE4D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98" name="Text Box 1">
          <a:extLst>
            <a:ext uri="{FF2B5EF4-FFF2-40B4-BE49-F238E27FC236}">
              <a16:creationId xmlns:a16="http://schemas.microsoft.com/office/drawing/2014/main" id="{673952AA-69C8-4308-9121-B56844356B9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799" name="Text Box 2">
          <a:extLst>
            <a:ext uri="{FF2B5EF4-FFF2-40B4-BE49-F238E27FC236}">
              <a16:creationId xmlns:a16="http://schemas.microsoft.com/office/drawing/2014/main" id="{65B6E892-5E77-45D2-89D7-48314D8129E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00" name="Text Box 1">
          <a:extLst>
            <a:ext uri="{FF2B5EF4-FFF2-40B4-BE49-F238E27FC236}">
              <a16:creationId xmlns:a16="http://schemas.microsoft.com/office/drawing/2014/main" id="{74A930D1-B18E-4A8E-90CD-57C9CDC795F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01" name="Text Box 2">
          <a:extLst>
            <a:ext uri="{FF2B5EF4-FFF2-40B4-BE49-F238E27FC236}">
              <a16:creationId xmlns:a16="http://schemas.microsoft.com/office/drawing/2014/main" id="{335C840D-81E8-4E7A-A0FF-9E0B008052B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02" name="Text Box 1">
          <a:extLst>
            <a:ext uri="{FF2B5EF4-FFF2-40B4-BE49-F238E27FC236}">
              <a16:creationId xmlns:a16="http://schemas.microsoft.com/office/drawing/2014/main" id="{C33C316E-0EB8-4F48-806E-F73DCE56F06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03" name="Text Box 2">
          <a:extLst>
            <a:ext uri="{FF2B5EF4-FFF2-40B4-BE49-F238E27FC236}">
              <a16:creationId xmlns:a16="http://schemas.microsoft.com/office/drawing/2014/main" id="{CBF3A3D9-D14E-4DD7-A51A-2E8B17DC139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04" name="Text Box 1">
          <a:extLst>
            <a:ext uri="{FF2B5EF4-FFF2-40B4-BE49-F238E27FC236}">
              <a16:creationId xmlns:a16="http://schemas.microsoft.com/office/drawing/2014/main" id="{630E0BE3-884D-4F7C-88F5-7DD6601EB0B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05" name="Text Box 2">
          <a:extLst>
            <a:ext uri="{FF2B5EF4-FFF2-40B4-BE49-F238E27FC236}">
              <a16:creationId xmlns:a16="http://schemas.microsoft.com/office/drawing/2014/main" id="{FA09C3C1-3416-4B42-AC80-D701069985B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06" name="Text Box 1">
          <a:extLst>
            <a:ext uri="{FF2B5EF4-FFF2-40B4-BE49-F238E27FC236}">
              <a16:creationId xmlns:a16="http://schemas.microsoft.com/office/drawing/2014/main" id="{1D36AABF-EA2F-4099-99EF-D09490F37E7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07" name="Text Box 2">
          <a:extLst>
            <a:ext uri="{FF2B5EF4-FFF2-40B4-BE49-F238E27FC236}">
              <a16:creationId xmlns:a16="http://schemas.microsoft.com/office/drawing/2014/main" id="{4FDBE719-5FAC-4970-BE1B-4BF751AE8FF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08" name="Text Box 1">
          <a:extLst>
            <a:ext uri="{FF2B5EF4-FFF2-40B4-BE49-F238E27FC236}">
              <a16:creationId xmlns:a16="http://schemas.microsoft.com/office/drawing/2014/main" id="{FE66D1A7-DE71-4FFF-B3F2-3A181058E70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09" name="Text Box 2">
          <a:extLst>
            <a:ext uri="{FF2B5EF4-FFF2-40B4-BE49-F238E27FC236}">
              <a16:creationId xmlns:a16="http://schemas.microsoft.com/office/drawing/2014/main" id="{57139D2E-8A5D-4298-AC75-7250C8FD22B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10" name="Text Box 1">
          <a:extLst>
            <a:ext uri="{FF2B5EF4-FFF2-40B4-BE49-F238E27FC236}">
              <a16:creationId xmlns:a16="http://schemas.microsoft.com/office/drawing/2014/main" id="{4591F15B-9277-4A49-96B7-B79B7A89494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11" name="Text Box 2">
          <a:extLst>
            <a:ext uri="{FF2B5EF4-FFF2-40B4-BE49-F238E27FC236}">
              <a16:creationId xmlns:a16="http://schemas.microsoft.com/office/drawing/2014/main" id="{4B738C93-5B88-46AD-9FA0-3FFAB5E8FD6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12" name="Text Box 1">
          <a:extLst>
            <a:ext uri="{FF2B5EF4-FFF2-40B4-BE49-F238E27FC236}">
              <a16:creationId xmlns:a16="http://schemas.microsoft.com/office/drawing/2014/main" id="{4733DAF3-F14C-4251-B2BD-A5B5500D39B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13" name="Text Box 2">
          <a:extLst>
            <a:ext uri="{FF2B5EF4-FFF2-40B4-BE49-F238E27FC236}">
              <a16:creationId xmlns:a16="http://schemas.microsoft.com/office/drawing/2014/main" id="{B6DE8C88-2130-4155-95A8-F112BD4A919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14" name="Text Box 1">
          <a:extLst>
            <a:ext uri="{FF2B5EF4-FFF2-40B4-BE49-F238E27FC236}">
              <a16:creationId xmlns:a16="http://schemas.microsoft.com/office/drawing/2014/main" id="{BCD45F80-F7ED-4525-988D-193FEC1B345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15" name="Text Box 2">
          <a:extLst>
            <a:ext uri="{FF2B5EF4-FFF2-40B4-BE49-F238E27FC236}">
              <a16:creationId xmlns:a16="http://schemas.microsoft.com/office/drawing/2014/main" id="{76E3186D-21F5-4C3E-860C-2228224450A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16" name="Text Box 1">
          <a:extLst>
            <a:ext uri="{FF2B5EF4-FFF2-40B4-BE49-F238E27FC236}">
              <a16:creationId xmlns:a16="http://schemas.microsoft.com/office/drawing/2014/main" id="{AE3CA2B4-3416-4DAE-B1EB-76E2AAA526E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17" name="Text Box 2">
          <a:extLst>
            <a:ext uri="{FF2B5EF4-FFF2-40B4-BE49-F238E27FC236}">
              <a16:creationId xmlns:a16="http://schemas.microsoft.com/office/drawing/2014/main" id="{A1C3BCE6-6866-4966-84BC-B1F4B9A7055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18" name="Text Box 1">
          <a:extLst>
            <a:ext uri="{FF2B5EF4-FFF2-40B4-BE49-F238E27FC236}">
              <a16:creationId xmlns:a16="http://schemas.microsoft.com/office/drawing/2014/main" id="{25502E72-737A-42AC-B795-0F6B39C7B6B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19" name="Text Box 2">
          <a:extLst>
            <a:ext uri="{FF2B5EF4-FFF2-40B4-BE49-F238E27FC236}">
              <a16:creationId xmlns:a16="http://schemas.microsoft.com/office/drawing/2014/main" id="{ED9C02DB-886D-4D3A-95A4-FC0D84B80B8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20" name="Text Box 1">
          <a:extLst>
            <a:ext uri="{FF2B5EF4-FFF2-40B4-BE49-F238E27FC236}">
              <a16:creationId xmlns:a16="http://schemas.microsoft.com/office/drawing/2014/main" id="{0D05F168-1CB7-410F-B305-949ADBD869D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21" name="Text Box 2">
          <a:extLst>
            <a:ext uri="{FF2B5EF4-FFF2-40B4-BE49-F238E27FC236}">
              <a16:creationId xmlns:a16="http://schemas.microsoft.com/office/drawing/2014/main" id="{4E30CF05-D88E-4B4F-BF0D-827D519AA40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22" name="Text Box 1">
          <a:extLst>
            <a:ext uri="{FF2B5EF4-FFF2-40B4-BE49-F238E27FC236}">
              <a16:creationId xmlns:a16="http://schemas.microsoft.com/office/drawing/2014/main" id="{3695F246-FF6E-479B-9946-61E027AD77B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23" name="Text Box 2">
          <a:extLst>
            <a:ext uri="{FF2B5EF4-FFF2-40B4-BE49-F238E27FC236}">
              <a16:creationId xmlns:a16="http://schemas.microsoft.com/office/drawing/2014/main" id="{6C64B883-72CD-45C3-988A-06039EA0517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24" name="Text Box 1">
          <a:extLst>
            <a:ext uri="{FF2B5EF4-FFF2-40B4-BE49-F238E27FC236}">
              <a16:creationId xmlns:a16="http://schemas.microsoft.com/office/drawing/2014/main" id="{55431832-2712-4BA5-B0ED-59134A9048B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25" name="Text Box 2">
          <a:extLst>
            <a:ext uri="{FF2B5EF4-FFF2-40B4-BE49-F238E27FC236}">
              <a16:creationId xmlns:a16="http://schemas.microsoft.com/office/drawing/2014/main" id="{B0499074-206D-4BBA-809E-FCD6454F673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26" name="Text Box 1">
          <a:extLst>
            <a:ext uri="{FF2B5EF4-FFF2-40B4-BE49-F238E27FC236}">
              <a16:creationId xmlns:a16="http://schemas.microsoft.com/office/drawing/2014/main" id="{1E51C626-3ACD-42CF-9C05-9CC3780BA03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27" name="Text Box 2">
          <a:extLst>
            <a:ext uri="{FF2B5EF4-FFF2-40B4-BE49-F238E27FC236}">
              <a16:creationId xmlns:a16="http://schemas.microsoft.com/office/drawing/2014/main" id="{C0D27A0C-6154-4F44-AC9B-04A3588A926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28" name="Text Box 1">
          <a:extLst>
            <a:ext uri="{FF2B5EF4-FFF2-40B4-BE49-F238E27FC236}">
              <a16:creationId xmlns:a16="http://schemas.microsoft.com/office/drawing/2014/main" id="{B493D9A8-06DC-4135-84DD-9585ADBC5EE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29" name="Text Box 2">
          <a:extLst>
            <a:ext uri="{FF2B5EF4-FFF2-40B4-BE49-F238E27FC236}">
              <a16:creationId xmlns:a16="http://schemas.microsoft.com/office/drawing/2014/main" id="{85C810D9-C001-4425-B4EB-3CDE4743826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30" name="Text Box 1">
          <a:extLst>
            <a:ext uri="{FF2B5EF4-FFF2-40B4-BE49-F238E27FC236}">
              <a16:creationId xmlns:a16="http://schemas.microsoft.com/office/drawing/2014/main" id="{AEDD2380-0D7D-462B-81D5-C15199C0017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31" name="Text Box 2">
          <a:extLst>
            <a:ext uri="{FF2B5EF4-FFF2-40B4-BE49-F238E27FC236}">
              <a16:creationId xmlns:a16="http://schemas.microsoft.com/office/drawing/2014/main" id="{F79F1647-BEB1-472C-AF6A-E5178C3E238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32" name="Text Box 1">
          <a:extLst>
            <a:ext uri="{FF2B5EF4-FFF2-40B4-BE49-F238E27FC236}">
              <a16:creationId xmlns:a16="http://schemas.microsoft.com/office/drawing/2014/main" id="{38F04004-0C4D-40D7-9113-FFB798AE57B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33" name="Text Box 2">
          <a:extLst>
            <a:ext uri="{FF2B5EF4-FFF2-40B4-BE49-F238E27FC236}">
              <a16:creationId xmlns:a16="http://schemas.microsoft.com/office/drawing/2014/main" id="{E6657141-3DCF-4819-9BA2-6DD3A51D938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34" name="Text Box 1">
          <a:extLst>
            <a:ext uri="{FF2B5EF4-FFF2-40B4-BE49-F238E27FC236}">
              <a16:creationId xmlns:a16="http://schemas.microsoft.com/office/drawing/2014/main" id="{22BE2C7C-6C92-44FF-9107-450D1E9A6B7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35" name="Text Box 2">
          <a:extLst>
            <a:ext uri="{FF2B5EF4-FFF2-40B4-BE49-F238E27FC236}">
              <a16:creationId xmlns:a16="http://schemas.microsoft.com/office/drawing/2014/main" id="{BAC7AECE-47FA-4D61-A6CD-D37419249C6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36" name="Text Box 1">
          <a:extLst>
            <a:ext uri="{FF2B5EF4-FFF2-40B4-BE49-F238E27FC236}">
              <a16:creationId xmlns:a16="http://schemas.microsoft.com/office/drawing/2014/main" id="{C80C83A4-AA44-4C62-8AE4-3A2E5DB7ED9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37" name="Text Box 2">
          <a:extLst>
            <a:ext uri="{FF2B5EF4-FFF2-40B4-BE49-F238E27FC236}">
              <a16:creationId xmlns:a16="http://schemas.microsoft.com/office/drawing/2014/main" id="{2A5EE81A-0BFE-4E72-9575-95ED116BF1F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38" name="Text Box 1">
          <a:extLst>
            <a:ext uri="{FF2B5EF4-FFF2-40B4-BE49-F238E27FC236}">
              <a16:creationId xmlns:a16="http://schemas.microsoft.com/office/drawing/2014/main" id="{071653E4-747B-4579-A86D-2CE4D310E74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39" name="Text Box 2">
          <a:extLst>
            <a:ext uri="{FF2B5EF4-FFF2-40B4-BE49-F238E27FC236}">
              <a16:creationId xmlns:a16="http://schemas.microsoft.com/office/drawing/2014/main" id="{68CC90D4-BC0A-4724-8267-8A99B712CAC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40" name="Text Box 1">
          <a:extLst>
            <a:ext uri="{FF2B5EF4-FFF2-40B4-BE49-F238E27FC236}">
              <a16:creationId xmlns:a16="http://schemas.microsoft.com/office/drawing/2014/main" id="{5D812685-051B-46AB-AC8A-250CDEC7030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41" name="Text Box 2">
          <a:extLst>
            <a:ext uri="{FF2B5EF4-FFF2-40B4-BE49-F238E27FC236}">
              <a16:creationId xmlns:a16="http://schemas.microsoft.com/office/drawing/2014/main" id="{087047BF-BA44-47D6-87C2-D17B384C71E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42" name="Text Box 1">
          <a:extLst>
            <a:ext uri="{FF2B5EF4-FFF2-40B4-BE49-F238E27FC236}">
              <a16:creationId xmlns:a16="http://schemas.microsoft.com/office/drawing/2014/main" id="{8576E5EB-810C-403D-AE62-D1CE351CA58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43" name="Text Box 2">
          <a:extLst>
            <a:ext uri="{FF2B5EF4-FFF2-40B4-BE49-F238E27FC236}">
              <a16:creationId xmlns:a16="http://schemas.microsoft.com/office/drawing/2014/main" id="{94E165B9-8E88-4CDA-BE51-526E03AF32B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44" name="Text Box 1">
          <a:extLst>
            <a:ext uri="{FF2B5EF4-FFF2-40B4-BE49-F238E27FC236}">
              <a16:creationId xmlns:a16="http://schemas.microsoft.com/office/drawing/2014/main" id="{A7282530-4602-4474-8EB0-2E1BEA32814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45" name="Text Box 2">
          <a:extLst>
            <a:ext uri="{FF2B5EF4-FFF2-40B4-BE49-F238E27FC236}">
              <a16:creationId xmlns:a16="http://schemas.microsoft.com/office/drawing/2014/main" id="{7049E2D4-5399-4A78-84F4-4DB5E8AFBA5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46" name="Text Box 1">
          <a:extLst>
            <a:ext uri="{FF2B5EF4-FFF2-40B4-BE49-F238E27FC236}">
              <a16:creationId xmlns:a16="http://schemas.microsoft.com/office/drawing/2014/main" id="{856C7BB6-551F-47CE-A98B-D94AC8B8867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47" name="Text Box 2">
          <a:extLst>
            <a:ext uri="{FF2B5EF4-FFF2-40B4-BE49-F238E27FC236}">
              <a16:creationId xmlns:a16="http://schemas.microsoft.com/office/drawing/2014/main" id="{6176078C-7597-4784-9F64-44FCEA3FA19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48" name="Text Box 1">
          <a:extLst>
            <a:ext uri="{FF2B5EF4-FFF2-40B4-BE49-F238E27FC236}">
              <a16:creationId xmlns:a16="http://schemas.microsoft.com/office/drawing/2014/main" id="{B4348A51-F31B-41A7-8AD1-256023D0CE9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49" name="Text Box 2">
          <a:extLst>
            <a:ext uri="{FF2B5EF4-FFF2-40B4-BE49-F238E27FC236}">
              <a16:creationId xmlns:a16="http://schemas.microsoft.com/office/drawing/2014/main" id="{E20CE878-4B5E-4274-899F-220A711D888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50" name="Text Box 1">
          <a:extLst>
            <a:ext uri="{FF2B5EF4-FFF2-40B4-BE49-F238E27FC236}">
              <a16:creationId xmlns:a16="http://schemas.microsoft.com/office/drawing/2014/main" id="{1A2F560D-3CF6-44EB-BED1-BCCF9B42393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51" name="Text Box 2">
          <a:extLst>
            <a:ext uri="{FF2B5EF4-FFF2-40B4-BE49-F238E27FC236}">
              <a16:creationId xmlns:a16="http://schemas.microsoft.com/office/drawing/2014/main" id="{72091011-A802-4439-BED1-75D4BD39E4C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52" name="Text Box 1">
          <a:extLst>
            <a:ext uri="{FF2B5EF4-FFF2-40B4-BE49-F238E27FC236}">
              <a16:creationId xmlns:a16="http://schemas.microsoft.com/office/drawing/2014/main" id="{F344DAF0-FE83-4B1D-A740-EFFEF28562F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53" name="Text Box 2">
          <a:extLst>
            <a:ext uri="{FF2B5EF4-FFF2-40B4-BE49-F238E27FC236}">
              <a16:creationId xmlns:a16="http://schemas.microsoft.com/office/drawing/2014/main" id="{116779AB-80CB-4FEC-A0D7-2C34363476D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54" name="Text Box 1">
          <a:extLst>
            <a:ext uri="{FF2B5EF4-FFF2-40B4-BE49-F238E27FC236}">
              <a16:creationId xmlns:a16="http://schemas.microsoft.com/office/drawing/2014/main" id="{9E90B840-118C-4A9E-A8EB-279B0A6DA1C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55" name="Text Box 2">
          <a:extLst>
            <a:ext uri="{FF2B5EF4-FFF2-40B4-BE49-F238E27FC236}">
              <a16:creationId xmlns:a16="http://schemas.microsoft.com/office/drawing/2014/main" id="{F2BE18D3-7CAE-4941-9743-F4E51E981D4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56" name="Text Box 1">
          <a:extLst>
            <a:ext uri="{FF2B5EF4-FFF2-40B4-BE49-F238E27FC236}">
              <a16:creationId xmlns:a16="http://schemas.microsoft.com/office/drawing/2014/main" id="{A934B072-520C-4B8E-9679-0166F550249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57" name="Text Box 2">
          <a:extLst>
            <a:ext uri="{FF2B5EF4-FFF2-40B4-BE49-F238E27FC236}">
              <a16:creationId xmlns:a16="http://schemas.microsoft.com/office/drawing/2014/main" id="{6ECD9B7F-0650-4D07-8E92-57AE6E98683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58" name="Text Box 1">
          <a:extLst>
            <a:ext uri="{FF2B5EF4-FFF2-40B4-BE49-F238E27FC236}">
              <a16:creationId xmlns:a16="http://schemas.microsoft.com/office/drawing/2014/main" id="{60C64409-1218-423C-9C91-F85914A0943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59" name="Text Box 2">
          <a:extLst>
            <a:ext uri="{FF2B5EF4-FFF2-40B4-BE49-F238E27FC236}">
              <a16:creationId xmlns:a16="http://schemas.microsoft.com/office/drawing/2014/main" id="{D01D6E0C-4A64-4957-91F5-D0DF6ABF5C7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60" name="Text Box 1">
          <a:extLst>
            <a:ext uri="{FF2B5EF4-FFF2-40B4-BE49-F238E27FC236}">
              <a16:creationId xmlns:a16="http://schemas.microsoft.com/office/drawing/2014/main" id="{BEE4F35B-0D7B-41A4-BD4D-BC481F22DD0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61" name="Text Box 2">
          <a:extLst>
            <a:ext uri="{FF2B5EF4-FFF2-40B4-BE49-F238E27FC236}">
              <a16:creationId xmlns:a16="http://schemas.microsoft.com/office/drawing/2014/main" id="{CA257D6E-4504-4539-8B67-744010A08EF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62" name="Text Box 1">
          <a:extLst>
            <a:ext uri="{FF2B5EF4-FFF2-40B4-BE49-F238E27FC236}">
              <a16:creationId xmlns:a16="http://schemas.microsoft.com/office/drawing/2014/main" id="{62EB2BED-9CC9-4C7F-960E-E67E120BA9A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63" name="Text Box 2">
          <a:extLst>
            <a:ext uri="{FF2B5EF4-FFF2-40B4-BE49-F238E27FC236}">
              <a16:creationId xmlns:a16="http://schemas.microsoft.com/office/drawing/2014/main" id="{C642B261-DF7E-461B-B5E2-EE604952C2B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64" name="Text Box 1">
          <a:extLst>
            <a:ext uri="{FF2B5EF4-FFF2-40B4-BE49-F238E27FC236}">
              <a16:creationId xmlns:a16="http://schemas.microsoft.com/office/drawing/2014/main" id="{EE0AA371-03A7-45BC-B2F8-2662027D187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65" name="Text Box 2">
          <a:extLst>
            <a:ext uri="{FF2B5EF4-FFF2-40B4-BE49-F238E27FC236}">
              <a16:creationId xmlns:a16="http://schemas.microsoft.com/office/drawing/2014/main" id="{8D5DF68F-0FDA-4CBA-92CA-ED7179D9932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66" name="Text Box 1">
          <a:extLst>
            <a:ext uri="{FF2B5EF4-FFF2-40B4-BE49-F238E27FC236}">
              <a16:creationId xmlns:a16="http://schemas.microsoft.com/office/drawing/2014/main" id="{230D61CD-C667-4FAE-A831-4871EA03B21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67" name="Text Box 2">
          <a:extLst>
            <a:ext uri="{FF2B5EF4-FFF2-40B4-BE49-F238E27FC236}">
              <a16:creationId xmlns:a16="http://schemas.microsoft.com/office/drawing/2014/main" id="{CC3D843C-5A8D-418B-8B13-D0D93362AD0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68" name="Text Box 1">
          <a:extLst>
            <a:ext uri="{FF2B5EF4-FFF2-40B4-BE49-F238E27FC236}">
              <a16:creationId xmlns:a16="http://schemas.microsoft.com/office/drawing/2014/main" id="{1547FFB7-C32A-4E9A-9D7B-0C7215E1FE3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69" name="Text Box 2">
          <a:extLst>
            <a:ext uri="{FF2B5EF4-FFF2-40B4-BE49-F238E27FC236}">
              <a16:creationId xmlns:a16="http://schemas.microsoft.com/office/drawing/2014/main" id="{9724C3E0-FBD3-4860-AF35-4FF7E4F5EC8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70" name="Text Box 1">
          <a:extLst>
            <a:ext uri="{FF2B5EF4-FFF2-40B4-BE49-F238E27FC236}">
              <a16:creationId xmlns:a16="http://schemas.microsoft.com/office/drawing/2014/main" id="{A8445F80-599B-414C-AE6E-2630EF81D94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71" name="Text Box 2">
          <a:extLst>
            <a:ext uri="{FF2B5EF4-FFF2-40B4-BE49-F238E27FC236}">
              <a16:creationId xmlns:a16="http://schemas.microsoft.com/office/drawing/2014/main" id="{2F252786-D598-4420-BBD0-1BC0A85BC81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72" name="Text Box 1">
          <a:extLst>
            <a:ext uri="{FF2B5EF4-FFF2-40B4-BE49-F238E27FC236}">
              <a16:creationId xmlns:a16="http://schemas.microsoft.com/office/drawing/2014/main" id="{46F54581-CB30-4484-A780-C81E6731836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73" name="Text Box 2">
          <a:extLst>
            <a:ext uri="{FF2B5EF4-FFF2-40B4-BE49-F238E27FC236}">
              <a16:creationId xmlns:a16="http://schemas.microsoft.com/office/drawing/2014/main" id="{41107DF9-40CC-4201-85E3-86ACD14C505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74" name="Text Box 1">
          <a:extLst>
            <a:ext uri="{FF2B5EF4-FFF2-40B4-BE49-F238E27FC236}">
              <a16:creationId xmlns:a16="http://schemas.microsoft.com/office/drawing/2014/main" id="{195B4D99-73BA-43DC-9C14-6CEEABBF550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75" name="Text Box 2">
          <a:extLst>
            <a:ext uri="{FF2B5EF4-FFF2-40B4-BE49-F238E27FC236}">
              <a16:creationId xmlns:a16="http://schemas.microsoft.com/office/drawing/2014/main" id="{787D994D-EC48-4B29-8760-A7422B1A9A8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76" name="Text Box 1">
          <a:extLst>
            <a:ext uri="{FF2B5EF4-FFF2-40B4-BE49-F238E27FC236}">
              <a16:creationId xmlns:a16="http://schemas.microsoft.com/office/drawing/2014/main" id="{93855CDA-1FFB-476B-9847-ACC7D42A1E0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77" name="Text Box 2">
          <a:extLst>
            <a:ext uri="{FF2B5EF4-FFF2-40B4-BE49-F238E27FC236}">
              <a16:creationId xmlns:a16="http://schemas.microsoft.com/office/drawing/2014/main" id="{0D81AF5C-52BD-4EBC-8007-92ADDD6523D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78" name="Text Box 1">
          <a:extLst>
            <a:ext uri="{FF2B5EF4-FFF2-40B4-BE49-F238E27FC236}">
              <a16:creationId xmlns:a16="http://schemas.microsoft.com/office/drawing/2014/main" id="{7A7B34E0-728A-4FFA-8CAA-FC6C7D08032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79" name="Text Box 2">
          <a:extLst>
            <a:ext uri="{FF2B5EF4-FFF2-40B4-BE49-F238E27FC236}">
              <a16:creationId xmlns:a16="http://schemas.microsoft.com/office/drawing/2014/main" id="{4F66CC8F-ED38-4CDD-8D9C-51EACEE5328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80" name="Text Box 1">
          <a:extLst>
            <a:ext uri="{FF2B5EF4-FFF2-40B4-BE49-F238E27FC236}">
              <a16:creationId xmlns:a16="http://schemas.microsoft.com/office/drawing/2014/main" id="{60F37CFE-7650-45A7-A3C3-BFA8DB367E0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81" name="Text Box 2">
          <a:extLst>
            <a:ext uri="{FF2B5EF4-FFF2-40B4-BE49-F238E27FC236}">
              <a16:creationId xmlns:a16="http://schemas.microsoft.com/office/drawing/2014/main" id="{3F982242-A108-4357-BA5F-7C5B1F581CB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82" name="Text Box 1">
          <a:extLst>
            <a:ext uri="{FF2B5EF4-FFF2-40B4-BE49-F238E27FC236}">
              <a16:creationId xmlns:a16="http://schemas.microsoft.com/office/drawing/2014/main" id="{C626E21C-552B-40BA-BB09-BF478B7368F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83" name="Text Box 2">
          <a:extLst>
            <a:ext uri="{FF2B5EF4-FFF2-40B4-BE49-F238E27FC236}">
              <a16:creationId xmlns:a16="http://schemas.microsoft.com/office/drawing/2014/main" id="{8A99BBB4-4D41-41E0-B598-F38C3E0E57B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84" name="Text Box 1">
          <a:extLst>
            <a:ext uri="{FF2B5EF4-FFF2-40B4-BE49-F238E27FC236}">
              <a16:creationId xmlns:a16="http://schemas.microsoft.com/office/drawing/2014/main" id="{9E22FCE1-7741-4122-825E-8792B1A62D2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85" name="Text Box 2">
          <a:extLst>
            <a:ext uri="{FF2B5EF4-FFF2-40B4-BE49-F238E27FC236}">
              <a16:creationId xmlns:a16="http://schemas.microsoft.com/office/drawing/2014/main" id="{D0707E20-A841-4A56-8710-0569D260FA3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86" name="Text Box 1">
          <a:extLst>
            <a:ext uri="{FF2B5EF4-FFF2-40B4-BE49-F238E27FC236}">
              <a16:creationId xmlns:a16="http://schemas.microsoft.com/office/drawing/2014/main" id="{09D50F5C-4040-45E4-9115-F14024FECE3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87" name="Text Box 2">
          <a:extLst>
            <a:ext uri="{FF2B5EF4-FFF2-40B4-BE49-F238E27FC236}">
              <a16:creationId xmlns:a16="http://schemas.microsoft.com/office/drawing/2014/main" id="{BA317D88-A603-49B7-8386-A489ECA8D45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88" name="Text Box 1">
          <a:extLst>
            <a:ext uri="{FF2B5EF4-FFF2-40B4-BE49-F238E27FC236}">
              <a16:creationId xmlns:a16="http://schemas.microsoft.com/office/drawing/2014/main" id="{EF9ADD47-D552-439C-871F-AEFAB335A85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89" name="Text Box 2">
          <a:extLst>
            <a:ext uri="{FF2B5EF4-FFF2-40B4-BE49-F238E27FC236}">
              <a16:creationId xmlns:a16="http://schemas.microsoft.com/office/drawing/2014/main" id="{93E5EC54-FCAC-4ED9-9699-03FF93B3609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90" name="Text Box 1">
          <a:extLst>
            <a:ext uri="{FF2B5EF4-FFF2-40B4-BE49-F238E27FC236}">
              <a16:creationId xmlns:a16="http://schemas.microsoft.com/office/drawing/2014/main" id="{572B0AE1-386C-447D-914E-D11DC68F4C9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91" name="Text Box 2">
          <a:extLst>
            <a:ext uri="{FF2B5EF4-FFF2-40B4-BE49-F238E27FC236}">
              <a16:creationId xmlns:a16="http://schemas.microsoft.com/office/drawing/2014/main" id="{23B4B0B5-866B-4669-99A2-B971CE4E87A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92" name="Text Box 1">
          <a:extLst>
            <a:ext uri="{FF2B5EF4-FFF2-40B4-BE49-F238E27FC236}">
              <a16:creationId xmlns:a16="http://schemas.microsoft.com/office/drawing/2014/main" id="{05B571F6-4736-4891-A580-C606DB886CD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93" name="Text Box 2">
          <a:extLst>
            <a:ext uri="{FF2B5EF4-FFF2-40B4-BE49-F238E27FC236}">
              <a16:creationId xmlns:a16="http://schemas.microsoft.com/office/drawing/2014/main" id="{A73BDF79-44BB-4E20-9CF9-2D9FFD33E15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94" name="Text Box 1">
          <a:extLst>
            <a:ext uri="{FF2B5EF4-FFF2-40B4-BE49-F238E27FC236}">
              <a16:creationId xmlns:a16="http://schemas.microsoft.com/office/drawing/2014/main" id="{053D7B70-E543-4AAB-A36C-EE29BA7C510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95" name="Text Box 2">
          <a:extLst>
            <a:ext uri="{FF2B5EF4-FFF2-40B4-BE49-F238E27FC236}">
              <a16:creationId xmlns:a16="http://schemas.microsoft.com/office/drawing/2014/main" id="{62EA08E8-456D-4A0F-A6CB-DE36C17C69D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96" name="Text Box 1">
          <a:extLst>
            <a:ext uri="{FF2B5EF4-FFF2-40B4-BE49-F238E27FC236}">
              <a16:creationId xmlns:a16="http://schemas.microsoft.com/office/drawing/2014/main" id="{578076DF-5A73-4EF4-AFFD-53ED139E2F8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97" name="Text Box 2">
          <a:extLst>
            <a:ext uri="{FF2B5EF4-FFF2-40B4-BE49-F238E27FC236}">
              <a16:creationId xmlns:a16="http://schemas.microsoft.com/office/drawing/2014/main" id="{DEC1CB63-0B2A-419C-92A4-89E00EF0788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98" name="Text Box 1">
          <a:extLst>
            <a:ext uri="{FF2B5EF4-FFF2-40B4-BE49-F238E27FC236}">
              <a16:creationId xmlns:a16="http://schemas.microsoft.com/office/drawing/2014/main" id="{FD8152BB-6521-4B69-92B2-23C32D8CB90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899" name="Text Box 2">
          <a:extLst>
            <a:ext uri="{FF2B5EF4-FFF2-40B4-BE49-F238E27FC236}">
              <a16:creationId xmlns:a16="http://schemas.microsoft.com/office/drawing/2014/main" id="{9F790141-24D5-4EE9-8F85-9CC2394E874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00" name="Text Box 1">
          <a:extLst>
            <a:ext uri="{FF2B5EF4-FFF2-40B4-BE49-F238E27FC236}">
              <a16:creationId xmlns:a16="http://schemas.microsoft.com/office/drawing/2014/main" id="{7A2583DB-3623-4E4D-9638-3AE7FF28D38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01" name="Text Box 2">
          <a:extLst>
            <a:ext uri="{FF2B5EF4-FFF2-40B4-BE49-F238E27FC236}">
              <a16:creationId xmlns:a16="http://schemas.microsoft.com/office/drawing/2014/main" id="{B3F2CE1D-694A-49A2-AB77-9646DD4B035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02" name="Text Box 1">
          <a:extLst>
            <a:ext uri="{FF2B5EF4-FFF2-40B4-BE49-F238E27FC236}">
              <a16:creationId xmlns:a16="http://schemas.microsoft.com/office/drawing/2014/main" id="{8A646856-C1C8-49E3-9C28-63BC6C00A7F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03" name="Text Box 2">
          <a:extLst>
            <a:ext uri="{FF2B5EF4-FFF2-40B4-BE49-F238E27FC236}">
              <a16:creationId xmlns:a16="http://schemas.microsoft.com/office/drawing/2014/main" id="{9B16DDB7-DF59-4036-A05F-6C77263BD13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04" name="Text Box 1">
          <a:extLst>
            <a:ext uri="{FF2B5EF4-FFF2-40B4-BE49-F238E27FC236}">
              <a16:creationId xmlns:a16="http://schemas.microsoft.com/office/drawing/2014/main" id="{4DD2002E-20D4-4C18-8E75-5DF82D38095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05" name="Text Box 2">
          <a:extLst>
            <a:ext uri="{FF2B5EF4-FFF2-40B4-BE49-F238E27FC236}">
              <a16:creationId xmlns:a16="http://schemas.microsoft.com/office/drawing/2014/main" id="{080585EA-5484-4071-8C67-D2A225C9128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06" name="Text Box 1">
          <a:extLst>
            <a:ext uri="{FF2B5EF4-FFF2-40B4-BE49-F238E27FC236}">
              <a16:creationId xmlns:a16="http://schemas.microsoft.com/office/drawing/2014/main" id="{73C67448-326F-4180-8D14-33E96DB64DF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07" name="Text Box 2">
          <a:extLst>
            <a:ext uri="{FF2B5EF4-FFF2-40B4-BE49-F238E27FC236}">
              <a16:creationId xmlns:a16="http://schemas.microsoft.com/office/drawing/2014/main" id="{F0AF459A-A43E-4C4A-AE55-0EA022D2277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08" name="Text Box 1">
          <a:extLst>
            <a:ext uri="{FF2B5EF4-FFF2-40B4-BE49-F238E27FC236}">
              <a16:creationId xmlns:a16="http://schemas.microsoft.com/office/drawing/2014/main" id="{F5C6838B-62F0-4BF4-BF12-2F1B5959CA5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09" name="Text Box 2">
          <a:extLst>
            <a:ext uri="{FF2B5EF4-FFF2-40B4-BE49-F238E27FC236}">
              <a16:creationId xmlns:a16="http://schemas.microsoft.com/office/drawing/2014/main" id="{EC394251-4EC3-4463-8257-F9290F8F92B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10" name="Text Box 1">
          <a:extLst>
            <a:ext uri="{FF2B5EF4-FFF2-40B4-BE49-F238E27FC236}">
              <a16:creationId xmlns:a16="http://schemas.microsoft.com/office/drawing/2014/main" id="{D4471C1D-BBE6-4DAA-8E4C-E0A6C30F370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11" name="Text Box 2">
          <a:extLst>
            <a:ext uri="{FF2B5EF4-FFF2-40B4-BE49-F238E27FC236}">
              <a16:creationId xmlns:a16="http://schemas.microsoft.com/office/drawing/2014/main" id="{0E1EC07B-2B1F-46D4-B7E9-64FE9986225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12" name="Text Box 1">
          <a:extLst>
            <a:ext uri="{FF2B5EF4-FFF2-40B4-BE49-F238E27FC236}">
              <a16:creationId xmlns:a16="http://schemas.microsoft.com/office/drawing/2014/main" id="{D5F6BD29-83E8-4F3C-BF74-DC01A9AD196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13" name="Text Box 2">
          <a:extLst>
            <a:ext uri="{FF2B5EF4-FFF2-40B4-BE49-F238E27FC236}">
              <a16:creationId xmlns:a16="http://schemas.microsoft.com/office/drawing/2014/main" id="{4E978904-4AB3-4E4C-9A86-C910BD21CF5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14" name="Text Box 1">
          <a:extLst>
            <a:ext uri="{FF2B5EF4-FFF2-40B4-BE49-F238E27FC236}">
              <a16:creationId xmlns:a16="http://schemas.microsoft.com/office/drawing/2014/main" id="{F91EE7FF-D2BC-4999-94C8-FBF2EE3A54C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15" name="Text Box 2">
          <a:extLst>
            <a:ext uri="{FF2B5EF4-FFF2-40B4-BE49-F238E27FC236}">
              <a16:creationId xmlns:a16="http://schemas.microsoft.com/office/drawing/2014/main" id="{86FC9FA1-78C2-48E1-8BBC-A631F29259C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16" name="Text Box 1">
          <a:extLst>
            <a:ext uri="{FF2B5EF4-FFF2-40B4-BE49-F238E27FC236}">
              <a16:creationId xmlns:a16="http://schemas.microsoft.com/office/drawing/2014/main" id="{6CEAE43A-E48E-40D6-BBDC-A4AEC57800F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17" name="Text Box 2">
          <a:extLst>
            <a:ext uri="{FF2B5EF4-FFF2-40B4-BE49-F238E27FC236}">
              <a16:creationId xmlns:a16="http://schemas.microsoft.com/office/drawing/2014/main" id="{8FDE077C-E50B-451C-BFA9-3E328E64D1B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18" name="Text Box 1">
          <a:extLst>
            <a:ext uri="{FF2B5EF4-FFF2-40B4-BE49-F238E27FC236}">
              <a16:creationId xmlns:a16="http://schemas.microsoft.com/office/drawing/2014/main" id="{781D2778-1F93-4657-A6E3-E164ED3EA4D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19" name="Text Box 2">
          <a:extLst>
            <a:ext uri="{FF2B5EF4-FFF2-40B4-BE49-F238E27FC236}">
              <a16:creationId xmlns:a16="http://schemas.microsoft.com/office/drawing/2014/main" id="{79C309DF-9750-4B2F-805D-E9F8CED8D20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20" name="Text Box 1">
          <a:extLst>
            <a:ext uri="{FF2B5EF4-FFF2-40B4-BE49-F238E27FC236}">
              <a16:creationId xmlns:a16="http://schemas.microsoft.com/office/drawing/2014/main" id="{BFB17B19-C1B7-4C21-BD16-8AD8E99309D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21" name="Text Box 2">
          <a:extLst>
            <a:ext uri="{FF2B5EF4-FFF2-40B4-BE49-F238E27FC236}">
              <a16:creationId xmlns:a16="http://schemas.microsoft.com/office/drawing/2014/main" id="{8BA74A64-A837-4EBA-9F3E-FC3A418F4EB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22" name="Text Box 1">
          <a:extLst>
            <a:ext uri="{FF2B5EF4-FFF2-40B4-BE49-F238E27FC236}">
              <a16:creationId xmlns:a16="http://schemas.microsoft.com/office/drawing/2014/main" id="{4596F704-72C5-4B75-B6E2-C50D96AA6FE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23" name="Text Box 2">
          <a:extLst>
            <a:ext uri="{FF2B5EF4-FFF2-40B4-BE49-F238E27FC236}">
              <a16:creationId xmlns:a16="http://schemas.microsoft.com/office/drawing/2014/main" id="{BE153F54-51C5-4381-8278-51760E9FD02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24" name="Text Box 1">
          <a:extLst>
            <a:ext uri="{FF2B5EF4-FFF2-40B4-BE49-F238E27FC236}">
              <a16:creationId xmlns:a16="http://schemas.microsoft.com/office/drawing/2014/main" id="{678EECE0-5438-4583-BCF3-224E30C982A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25" name="Text Box 2">
          <a:extLst>
            <a:ext uri="{FF2B5EF4-FFF2-40B4-BE49-F238E27FC236}">
              <a16:creationId xmlns:a16="http://schemas.microsoft.com/office/drawing/2014/main" id="{C71D7191-6FC1-4AAD-AF19-2DD8D8BD059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26" name="Text Box 1">
          <a:extLst>
            <a:ext uri="{FF2B5EF4-FFF2-40B4-BE49-F238E27FC236}">
              <a16:creationId xmlns:a16="http://schemas.microsoft.com/office/drawing/2014/main" id="{47D22B71-E985-4E60-8F0A-4E31E5230D6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27" name="Text Box 2">
          <a:extLst>
            <a:ext uri="{FF2B5EF4-FFF2-40B4-BE49-F238E27FC236}">
              <a16:creationId xmlns:a16="http://schemas.microsoft.com/office/drawing/2014/main" id="{B7096DBC-D07B-418D-A542-39C6CB93028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28" name="Text Box 1">
          <a:extLst>
            <a:ext uri="{FF2B5EF4-FFF2-40B4-BE49-F238E27FC236}">
              <a16:creationId xmlns:a16="http://schemas.microsoft.com/office/drawing/2014/main" id="{EB4F7CB6-9DC3-40C6-928B-948F59BFBFC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29" name="Text Box 2">
          <a:extLst>
            <a:ext uri="{FF2B5EF4-FFF2-40B4-BE49-F238E27FC236}">
              <a16:creationId xmlns:a16="http://schemas.microsoft.com/office/drawing/2014/main" id="{A4DDC2C1-8F5D-40D1-8535-62DA8E723E3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30" name="Text Box 1">
          <a:extLst>
            <a:ext uri="{FF2B5EF4-FFF2-40B4-BE49-F238E27FC236}">
              <a16:creationId xmlns:a16="http://schemas.microsoft.com/office/drawing/2014/main" id="{265B55AE-DFA1-4C5E-ADFF-F5FAFCB61B9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31" name="Text Box 2">
          <a:extLst>
            <a:ext uri="{FF2B5EF4-FFF2-40B4-BE49-F238E27FC236}">
              <a16:creationId xmlns:a16="http://schemas.microsoft.com/office/drawing/2014/main" id="{ACA03386-745F-42E3-972D-6388D634931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32" name="Text Box 1">
          <a:extLst>
            <a:ext uri="{FF2B5EF4-FFF2-40B4-BE49-F238E27FC236}">
              <a16:creationId xmlns:a16="http://schemas.microsoft.com/office/drawing/2014/main" id="{51025F36-5C8C-4EB2-A90C-09EEFD025AA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33" name="Text Box 2">
          <a:extLst>
            <a:ext uri="{FF2B5EF4-FFF2-40B4-BE49-F238E27FC236}">
              <a16:creationId xmlns:a16="http://schemas.microsoft.com/office/drawing/2014/main" id="{872A8058-5B33-4AD1-9C48-34D4179E3F3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34" name="Text Box 1">
          <a:extLst>
            <a:ext uri="{FF2B5EF4-FFF2-40B4-BE49-F238E27FC236}">
              <a16:creationId xmlns:a16="http://schemas.microsoft.com/office/drawing/2014/main" id="{FC52A48E-8CC7-4608-A8A7-4606363A175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35" name="Text Box 2">
          <a:extLst>
            <a:ext uri="{FF2B5EF4-FFF2-40B4-BE49-F238E27FC236}">
              <a16:creationId xmlns:a16="http://schemas.microsoft.com/office/drawing/2014/main" id="{22F74341-A0FA-43F5-B142-93BFABFCA00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36" name="Text Box 1">
          <a:extLst>
            <a:ext uri="{FF2B5EF4-FFF2-40B4-BE49-F238E27FC236}">
              <a16:creationId xmlns:a16="http://schemas.microsoft.com/office/drawing/2014/main" id="{06C26FEC-41C4-488D-B315-5B71A807F51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37" name="Text Box 2">
          <a:extLst>
            <a:ext uri="{FF2B5EF4-FFF2-40B4-BE49-F238E27FC236}">
              <a16:creationId xmlns:a16="http://schemas.microsoft.com/office/drawing/2014/main" id="{D6377503-D24E-45B9-9688-D133023645A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38" name="Text Box 1">
          <a:extLst>
            <a:ext uri="{FF2B5EF4-FFF2-40B4-BE49-F238E27FC236}">
              <a16:creationId xmlns:a16="http://schemas.microsoft.com/office/drawing/2014/main" id="{A2A60B3F-6B8E-40C0-B92B-F77A2994382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39" name="Text Box 2">
          <a:extLst>
            <a:ext uri="{FF2B5EF4-FFF2-40B4-BE49-F238E27FC236}">
              <a16:creationId xmlns:a16="http://schemas.microsoft.com/office/drawing/2014/main" id="{670A6217-F1AB-401A-8311-B503E4DF1B7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40" name="Text Box 1">
          <a:extLst>
            <a:ext uri="{FF2B5EF4-FFF2-40B4-BE49-F238E27FC236}">
              <a16:creationId xmlns:a16="http://schemas.microsoft.com/office/drawing/2014/main" id="{7716F770-F1B0-4A10-9639-E0031244F0B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41" name="Text Box 2">
          <a:extLst>
            <a:ext uri="{FF2B5EF4-FFF2-40B4-BE49-F238E27FC236}">
              <a16:creationId xmlns:a16="http://schemas.microsoft.com/office/drawing/2014/main" id="{797ABDF7-10E9-446B-B7B0-FE7E4CD5499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42" name="Text Box 1">
          <a:extLst>
            <a:ext uri="{FF2B5EF4-FFF2-40B4-BE49-F238E27FC236}">
              <a16:creationId xmlns:a16="http://schemas.microsoft.com/office/drawing/2014/main" id="{AAD2223A-1B93-4D40-A427-6AE36A8AC56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43" name="Text Box 2">
          <a:extLst>
            <a:ext uri="{FF2B5EF4-FFF2-40B4-BE49-F238E27FC236}">
              <a16:creationId xmlns:a16="http://schemas.microsoft.com/office/drawing/2014/main" id="{4EC20FB7-A56C-485A-AF96-96E51D88BFA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44" name="Text Box 1">
          <a:extLst>
            <a:ext uri="{FF2B5EF4-FFF2-40B4-BE49-F238E27FC236}">
              <a16:creationId xmlns:a16="http://schemas.microsoft.com/office/drawing/2014/main" id="{02A36A78-2D4F-4C0F-86CC-6B5845F0926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45" name="Text Box 2">
          <a:extLst>
            <a:ext uri="{FF2B5EF4-FFF2-40B4-BE49-F238E27FC236}">
              <a16:creationId xmlns:a16="http://schemas.microsoft.com/office/drawing/2014/main" id="{64986853-1E13-44C2-A6FB-27BE315EE0F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46" name="Text Box 1">
          <a:extLst>
            <a:ext uri="{FF2B5EF4-FFF2-40B4-BE49-F238E27FC236}">
              <a16:creationId xmlns:a16="http://schemas.microsoft.com/office/drawing/2014/main" id="{DF76FBDC-C533-4CCA-9CF9-2D55DF30183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47" name="Text Box 2">
          <a:extLst>
            <a:ext uri="{FF2B5EF4-FFF2-40B4-BE49-F238E27FC236}">
              <a16:creationId xmlns:a16="http://schemas.microsoft.com/office/drawing/2014/main" id="{E4478151-5334-4787-90E5-6C2AFAEBBE0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48" name="Text Box 1">
          <a:extLst>
            <a:ext uri="{FF2B5EF4-FFF2-40B4-BE49-F238E27FC236}">
              <a16:creationId xmlns:a16="http://schemas.microsoft.com/office/drawing/2014/main" id="{BC691CAC-6567-45F6-82E6-5C6F52C11A8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49" name="Text Box 2">
          <a:extLst>
            <a:ext uri="{FF2B5EF4-FFF2-40B4-BE49-F238E27FC236}">
              <a16:creationId xmlns:a16="http://schemas.microsoft.com/office/drawing/2014/main" id="{4692F6E8-EE0F-4A8C-A7CE-83FDEFD2DEC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50" name="Text Box 1">
          <a:extLst>
            <a:ext uri="{FF2B5EF4-FFF2-40B4-BE49-F238E27FC236}">
              <a16:creationId xmlns:a16="http://schemas.microsoft.com/office/drawing/2014/main" id="{9D960243-26F4-4F3B-958E-7DBC0A60151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51" name="Text Box 2">
          <a:extLst>
            <a:ext uri="{FF2B5EF4-FFF2-40B4-BE49-F238E27FC236}">
              <a16:creationId xmlns:a16="http://schemas.microsoft.com/office/drawing/2014/main" id="{953092B9-14DA-4807-A596-F7BC48BE525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52" name="Text Box 1">
          <a:extLst>
            <a:ext uri="{FF2B5EF4-FFF2-40B4-BE49-F238E27FC236}">
              <a16:creationId xmlns:a16="http://schemas.microsoft.com/office/drawing/2014/main" id="{9C316BA6-7A49-4973-8559-280ADCEA6CB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53" name="Text Box 2">
          <a:extLst>
            <a:ext uri="{FF2B5EF4-FFF2-40B4-BE49-F238E27FC236}">
              <a16:creationId xmlns:a16="http://schemas.microsoft.com/office/drawing/2014/main" id="{17C39F7E-A54D-45D6-ACAD-A8810D09373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54" name="Text Box 1">
          <a:extLst>
            <a:ext uri="{FF2B5EF4-FFF2-40B4-BE49-F238E27FC236}">
              <a16:creationId xmlns:a16="http://schemas.microsoft.com/office/drawing/2014/main" id="{4EA16E7D-3EFE-40A8-B2E6-7DC85DBFACC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55" name="Text Box 2">
          <a:extLst>
            <a:ext uri="{FF2B5EF4-FFF2-40B4-BE49-F238E27FC236}">
              <a16:creationId xmlns:a16="http://schemas.microsoft.com/office/drawing/2014/main" id="{DB2C32F8-F001-4146-BED4-EFF52731C1C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56" name="Text Box 1">
          <a:extLst>
            <a:ext uri="{FF2B5EF4-FFF2-40B4-BE49-F238E27FC236}">
              <a16:creationId xmlns:a16="http://schemas.microsoft.com/office/drawing/2014/main" id="{51040927-B4E9-4753-BA35-891B4659D1E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57" name="Text Box 2">
          <a:extLst>
            <a:ext uri="{FF2B5EF4-FFF2-40B4-BE49-F238E27FC236}">
              <a16:creationId xmlns:a16="http://schemas.microsoft.com/office/drawing/2014/main" id="{31EAAF2D-4C93-4B98-8D07-8F208366E1F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58" name="Text Box 1">
          <a:extLst>
            <a:ext uri="{FF2B5EF4-FFF2-40B4-BE49-F238E27FC236}">
              <a16:creationId xmlns:a16="http://schemas.microsoft.com/office/drawing/2014/main" id="{7F65E780-0B10-45CC-AD23-4C75A700BAE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59" name="Text Box 2">
          <a:extLst>
            <a:ext uri="{FF2B5EF4-FFF2-40B4-BE49-F238E27FC236}">
              <a16:creationId xmlns:a16="http://schemas.microsoft.com/office/drawing/2014/main" id="{B0F2F98F-5134-48C4-8699-23AB46E4336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60" name="Text Box 1">
          <a:extLst>
            <a:ext uri="{FF2B5EF4-FFF2-40B4-BE49-F238E27FC236}">
              <a16:creationId xmlns:a16="http://schemas.microsoft.com/office/drawing/2014/main" id="{D645CDD5-8EF5-4543-9DC0-7DB0AFADFE0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61" name="Text Box 2">
          <a:extLst>
            <a:ext uri="{FF2B5EF4-FFF2-40B4-BE49-F238E27FC236}">
              <a16:creationId xmlns:a16="http://schemas.microsoft.com/office/drawing/2014/main" id="{D4C8F9D9-B0D4-49A7-A930-CFB1E3748E6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62" name="Text Box 1">
          <a:extLst>
            <a:ext uri="{FF2B5EF4-FFF2-40B4-BE49-F238E27FC236}">
              <a16:creationId xmlns:a16="http://schemas.microsoft.com/office/drawing/2014/main" id="{B1668E6D-C0E2-4EA6-BB29-92AB9F6E754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63" name="Text Box 2">
          <a:extLst>
            <a:ext uri="{FF2B5EF4-FFF2-40B4-BE49-F238E27FC236}">
              <a16:creationId xmlns:a16="http://schemas.microsoft.com/office/drawing/2014/main" id="{593BF55D-C6B5-40D0-872A-1B78C1D5BB8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64" name="Text Box 1">
          <a:extLst>
            <a:ext uri="{FF2B5EF4-FFF2-40B4-BE49-F238E27FC236}">
              <a16:creationId xmlns:a16="http://schemas.microsoft.com/office/drawing/2014/main" id="{3FC2380E-C59C-4369-999D-8F0EFC93B80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65" name="Text Box 2">
          <a:extLst>
            <a:ext uri="{FF2B5EF4-FFF2-40B4-BE49-F238E27FC236}">
              <a16:creationId xmlns:a16="http://schemas.microsoft.com/office/drawing/2014/main" id="{4AAA9C8A-24C3-4148-9E2A-2BC12B520D1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66" name="Text Box 1">
          <a:extLst>
            <a:ext uri="{FF2B5EF4-FFF2-40B4-BE49-F238E27FC236}">
              <a16:creationId xmlns:a16="http://schemas.microsoft.com/office/drawing/2014/main" id="{32A5C933-2281-4FE7-B7A9-13D7E267119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67" name="Text Box 2">
          <a:extLst>
            <a:ext uri="{FF2B5EF4-FFF2-40B4-BE49-F238E27FC236}">
              <a16:creationId xmlns:a16="http://schemas.microsoft.com/office/drawing/2014/main" id="{7E6DD5BE-6E80-4560-BBA3-D7E8DA92700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68" name="Text Box 1">
          <a:extLst>
            <a:ext uri="{FF2B5EF4-FFF2-40B4-BE49-F238E27FC236}">
              <a16:creationId xmlns:a16="http://schemas.microsoft.com/office/drawing/2014/main" id="{6AEF64CA-C8CE-40DC-AABF-1A65741C2A8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69" name="Text Box 2">
          <a:extLst>
            <a:ext uri="{FF2B5EF4-FFF2-40B4-BE49-F238E27FC236}">
              <a16:creationId xmlns:a16="http://schemas.microsoft.com/office/drawing/2014/main" id="{E8504CC5-1987-4322-B2A8-CAE3B5D69D7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70" name="Text Box 1">
          <a:extLst>
            <a:ext uri="{FF2B5EF4-FFF2-40B4-BE49-F238E27FC236}">
              <a16:creationId xmlns:a16="http://schemas.microsoft.com/office/drawing/2014/main" id="{63905D8B-F889-40A6-A427-EDEB801BA4D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71" name="Text Box 2">
          <a:extLst>
            <a:ext uri="{FF2B5EF4-FFF2-40B4-BE49-F238E27FC236}">
              <a16:creationId xmlns:a16="http://schemas.microsoft.com/office/drawing/2014/main" id="{2083DA9A-F2F0-48C2-9151-907A71A7AF8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72" name="Text Box 1">
          <a:extLst>
            <a:ext uri="{FF2B5EF4-FFF2-40B4-BE49-F238E27FC236}">
              <a16:creationId xmlns:a16="http://schemas.microsoft.com/office/drawing/2014/main" id="{10CAE013-7790-4FE0-AC43-46ABF2ED033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73" name="Text Box 2">
          <a:extLst>
            <a:ext uri="{FF2B5EF4-FFF2-40B4-BE49-F238E27FC236}">
              <a16:creationId xmlns:a16="http://schemas.microsoft.com/office/drawing/2014/main" id="{3356514A-DED8-4E3D-8BAB-2C44EBDBDF2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74" name="Text Box 1">
          <a:extLst>
            <a:ext uri="{FF2B5EF4-FFF2-40B4-BE49-F238E27FC236}">
              <a16:creationId xmlns:a16="http://schemas.microsoft.com/office/drawing/2014/main" id="{769EFC01-1825-4DEE-940B-F60FB461A84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75" name="Text Box 2">
          <a:extLst>
            <a:ext uri="{FF2B5EF4-FFF2-40B4-BE49-F238E27FC236}">
              <a16:creationId xmlns:a16="http://schemas.microsoft.com/office/drawing/2014/main" id="{EBCF72E1-801D-4D19-8E5A-E40B1ABE6FF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76" name="Text Box 1">
          <a:extLst>
            <a:ext uri="{FF2B5EF4-FFF2-40B4-BE49-F238E27FC236}">
              <a16:creationId xmlns:a16="http://schemas.microsoft.com/office/drawing/2014/main" id="{4445700E-1053-4EE1-B0F4-D02FE8231C8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77" name="Text Box 2">
          <a:extLst>
            <a:ext uri="{FF2B5EF4-FFF2-40B4-BE49-F238E27FC236}">
              <a16:creationId xmlns:a16="http://schemas.microsoft.com/office/drawing/2014/main" id="{67F093D8-02CB-4627-9453-BBD15479CCA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78" name="Text Box 1">
          <a:extLst>
            <a:ext uri="{FF2B5EF4-FFF2-40B4-BE49-F238E27FC236}">
              <a16:creationId xmlns:a16="http://schemas.microsoft.com/office/drawing/2014/main" id="{EC5AB5F1-6EAE-4CFA-80C6-7E32DD47B04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79" name="Text Box 2">
          <a:extLst>
            <a:ext uri="{FF2B5EF4-FFF2-40B4-BE49-F238E27FC236}">
              <a16:creationId xmlns:a16="http://schemas.microsoft.com/office/drawing/2014/main" id="{EB358E2D-346A-4AE4-BD72-ACE33BD8A2C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80" name="Text Box 1">
          <a:extLst>
            <a:ext uri="{FF2B5EF4-FFF2-40B4-BE49-F238E27FC236}">
              <a16:creationId xmlns:a16="http://schemas.microsoft.com/office/drawing/2014/main" id="{43F7F7FC-2A2F-4213-BBFC-8BD8B6C57B4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81" name="Text Box 2">
          <a:extLst>
            <a:ext uri="{FF2B5EF4-FFF2-40B4-BE49-F238E27FC236}">
              <a16:creationId xmlns:a16="http://schemas.microsoft.com/office/drawing/2014/main" id="{F5F2DD89-D26C-40F9-8F5A-08203466C01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82" name="Text Box 1">
          <a:extLst>
            <a:ext uri="{FF2B5EF4-FFF2-40B4-BE49-F238E27FC236}">
              <a16:creationId xmlns:a16="http://schemas.microsoft.com/office/drawing/2014/main" id="{09F241A0-A2B7-4E0F-AE43-09FDCB70615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83" name="Text Box 2">
          <a:extLst>
            <a:ext uri="{FF2B5EF4-FFF2-40B4-BE49-F238E27FC236}">
              <a16:creationId xmlns:a16="http://schemas.microsoft.com/office/drawing/2014/main" id="{9CE4FAD9-A119-4F7C-891A-0EB7A5ED4BA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84" name="Text Box 1">
          <a:extLst>
            <a:ext uri="{FF2B5EF4-FFF2-40B4-BE49-F238E27FC236}">
              <a16:creationId xmlns:a16="http://schemas.microsoft.com/office/drawing/2014/main" id="{AC38F9B6-708C-46EF-A303-3C927AE204F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85" name="Text Box 2">
          <a:extLst>
            <a:ext uri="{FF2B5EF4-FFF2-40B4-BE49-F238E27FC236}">
              <a16:creationId xmlns:a16="http://schemas.microsoft.com/office/drawing/2014/main" id="{D4E61A17-9C41-4024-ABB1-7CCF36F35B9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86" name="Text Box 1">
          <a:extLst>
            <a:ext uri="{FF2B5EF4-FFF2-40B4-BE49-F238E27FC236}">
              <a16:creationId xmlns:a16="http://schemas.microsoft.com/office/drawing/2014/main" id="{68E309CA-CF65-4D3C-940D-E11DEA96772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87" name="Text Box 2">
          <a:extLst>
            <a:ext uri="{FF2B5EF4-FFF2-40B4-BE49-F238E27FC236}">
              <a16:creationId xmlns:a16="http://schemas.microsoft.com/office/drawing/2014/main" id="{48DFB4E2-8DE8-4077-BC96-02D9B93FF8D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88" name="Text Box 1">
          <a:extLst>
            <a:ext uri="{FF2B5EF4-FFF2-40B4-BE49-F238E27FC236}">
              <a16:creationId xmlns:a16="http://schemas.microsoft.com/office/drawing/2014/main" id="{CAEE104D-FCE4-4A18-BE05-C84EB9D2790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89" name="Text Box 2">
          <a:extLst>
            <a:ext uri="{FF2B5EF4-FFF2-40B4-BE49-F238E27FC236}">
              <a16:creationId xmlns:a16="http://schemas.microsoft.com/office/drawing/2014/main" id="{C405E26A-F309-4A81-93C5-E9FB3DA2BAC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90" name="Text Box 1">
          <a:extLst>
            <a:ext uri="{FF2B5EF4-FFF2-40B4-BE49-F238E27FC236}">
              <a16:creationId xmlns:a16="http://schemas.microsoft.com/office/drawing/2014/main" id="{6662B015-9566-480B-A7A1-B0ECE8EDE47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91" name="Text Box 2">
          <a:extLst>
            <a:ext uri="{FF2B5EF4-FFF2-40B4-BE49-F238E27FC236}">
              <a16:creationId xmlns:a16="http://schemas.microsoft.com/office/drawing/2014/main" id="{C385E519-273D-4EF4-90D7-D0083B95CB6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92" name="Text Box 1">
          <a:extLst>
            <a:ext uri="{FF2B5EF4-FFF2-40B4-BE49-F238E27FC236}">
              <a16:creationId xmlns:a16="http://schemas.microsoft.com/office/drawing/2014/main" id="{18000862-C1F5-468C-839D-03173EA4B6A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93" name="Text Box 2">
          <a:extLst>
            <a:ext uri="{FF2B5EF4-FFF2-40B4-BE49-F238E27FC236}">
              <a16:creationId xmlns:a16="http://schemas.microsoft.com/office/drawing/2014/main" id="{72DB5DA2-B06E-440F-B7AF-882A6E69DBC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94" name="Text Box 1">
          <a:extLst>
            <a:ext uri="{FF2B5EF4-FFF2-40B4-BE49-F238E27FC236}">
              <a16:creationId xmlns:a16="http://schemas.microsoft.com/office/drawing/2014/main" id="{BBB80E9C-4F01-438F-92F5-318D9D187C2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95" name="Text Box 2">
          <a:extLst>
            <a:ext uri="{FF2B5EF4-FFF2-40B4-BE49-F238E27FC236}">
              <a16:creationId xmlns:a16="http://schemas.microsoft.com/office/drawing/2014/main" id="{C0ED2AB5-C146-4CB0-AA01-994EBF90C72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96" name="Text Box 1">
          <a:extLst>
            <a:ext uri="{FF2B5EF4-FFF2-40B4-BE49-F238E27FC236}">
              <a16:creationId xmlns:a16="http://schemas.microsoft.com/office/drawing/2014/main" id="{A629C92A-61E4-4138-B154-1F5BD776EB9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97" name="Text Box 2">
          <a:extLst>
            <a:ext uri="{FF2B5EF4-FFF2-40B4-BE49-F238E27FC236}">
              <a16:creationId xmlns:a16="http://schemas.microsoft.com/office/drawing/2014/main" id="{2261DBAC-3572-4E2B-8C8B-6DAD2E7B82F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98" name="Text Box 1">
          <a:extLst>
            <a:ext uri="{FF2B5EF4-FFF2-40B4-BE49-F238E27FC236}">
              <a16:creationId xmlns:a16="http://schemas.microsoft.com/office/drawing/2014/main" id="{8F9A2F9B-8FE0-434F-B36C-AA3E87A42DC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999" name="Text Box 2">
          <a:extLst>
            <a:ext uri="{FF2B5EF4-FFF2-40B4-BE49-F238E27FC236}">
              <a16:creationId xmlns:a16="http://schemas.microsoft.com/office/drawing/2014/main" id="{F83ABA1C-6D40-4207-8BEC-385AA5C3BF0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00" name="Text Box 1">
          <a:extLst>
            <a:ext uri="{FF2B5EF4-FFF2-40B4-BE49-F238E27FC236}">
              <a16:creationId xmlns:a16="http://schemas.microsoft.com/office/drawing/2014/main" id="{85435EE6-FE3B-4579-9D49-107C8F5F372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01" name="Text Box 2">
          <a:extLst>
            <a:ext uri="{FF2B5EF4-FFF2-40B4-BE49-F238E27FC236}">
              <a16:creationId xmlns:a16="http://schemas.microsoft.com/office/drawing/2014/main" id="{2440166B-F295-4989-B1EF-E6499082916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02" name="Text Box 1">
          <a:extLst>
            <a:ext uri="{FF2B5EF4-FFF2-40B4-BE49-F238E27FC236}">
              <a16:creationId xmlns:a16="http://schemas.microsoft.com/office/drawing/2014/main" id="{5B029648-5D0C-4D35-B50E-6A95704D9F0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03" name="Text Box 2">
          <a:extLst>
            <a:ext uri="{FF2B5EF4-FFF2-40B4-BE49-F238E27FC236}">
              <a16:creationId xmlns:a16="http://schemas.microsoft.com/office/drawing/2014/main" id="{E233DAF4-A7D2-419E-8F83-52E1FB8EA99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04" name="Text Box 1">
          <a:extLst>
            <a:ext uri="{FF2B5EF4-FFF2-40B4-BE49-F238E27FC236}">
              <a16:creationId xmlns:a16="http://schemas.microsoft.com/office/drawing/2014/main" id="{EAC3060A-044B-4FA9-8F71-2FE802D4432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05" name="Text Box 2">
          <a:extLst>
            <a:ext uri="{FF2B5EF4-FFF2-40B4-BE49-F238E27FC236}">
              <a16:creationId xmlns:a16="http://schemas.microsoft.com/office/drawing/2014/main" id="{1A7B5B44-BA11-4591-A231-D451BCD2A16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06" name="Text Box 1">
          <a:extLst>
            <a:ext uri="{FF2B5EF4-FFF2-40B4-BE49-F238E27FC236}">
              <a16:creationId xmlns:a16="http://schemas.microsoft.com/office/drawing/2014/main" id="{42B41725-DEBE-471F-B4E3-FD995458C86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07" name="Text Box 2">
          <a:extLst>
            <a:ext uri="{FF2B5EF4-FFF2-40B4-BE49-F238E27FC236}">
              <a16:creationId xmlns:a16="http://schemas.microsoft.com/office/drawing/2014/main" id="{88C7561A-ED23-4EA0-B7C8-D4A1A0C46A0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08" name="Text Box 1">
          <a:extLst>
            <a:ext uri="{FF2B5EF4-FFF2-40B4-BE49-F238E27FC236}">
              <a16:creationId xmlns:a16="http://schemas.microsoft.com/office/drawing/2014/main" id="{2876E361-424F-4EF7-9F50-5D14E86A483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09" name="Text Box 2">
          <a:extLst>
            <a:ext uri="{FF2B5EF4-FFF2-40B4-BE49-F238E27FC236}">
              <a16:creationId xmlns:a16="http://schemas.microsoft.com/office/drawing/2014/main" id="{1882B9AF-A500-4605-95EC-419875DC01B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10" name="Text Box 1">
          <a:extLst>
            <a:ext uri="{FF2B5EF4-FFF2-40B4-BE49-F238E27FC236}">
              <a16:creationId xmlns:a16="http://schemas.microsoft.com/office/drawing/2014/main" id="{5DE91BF3-B80A-4FEF-9EEF-4F47402DFD8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11" name="Text Box 2">
          <a:extLst>
            <a:ext uri="{FF2B5EF4-FFF2-40B4-BE49-F238E27FC236}">
              <a16:creationId xmlns:a16="http://schemas.microsoft.com/office/drawing/2014/main" id="{379E259C-0A5C-4B76-A97D-452F602F02D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12" name="Text Box 1">
          <a:extLst>
            <a:ext uri="{FF2B5EF4-FFF2-40B4-BE49-F238E27FC236}">
              <a16:creationId xmlns:a16="http://schemas.microsoft.com/office/drawing/2014/main" id="{D645507E-08DF-433A-9DED-439ADB2FBB5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13" name="Text Box 2">
          <a:extLst>
            <a:ext uri="{FF2B5EF4-FFF2-40B4-BE49-F238E27FC236}">
              <a16:creationId xmlns:a16="http://schemas.microsoft.com/office/drawing/2014/main" id="{E087DB49-CADF-4188-9869-D24C02513C8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14" name="Text Box 1">
          <a:extLst>
            <a:ext uri="{FF2B5EF4-FFF2-40B4-BE49-F238E27FC236}">
              <a16:creationId xmlns:a16="http://schemas.microsoft.com/office/drawing/2014/main" id="{080908A0-E0AA-4A96-B398-CAD3D0A5A3B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15" name="Text Box 2">
          <a:extLst>
            <a:ext uri="{FF2B5EF4-FFF2-40B4-BE49-F238E27FC236}">
              <a16:creationId xmlns:a16="http://schemas.microsoft.com/office/drawing/2014/main" id="{C8EF219B-E38D-4913-829B-07FAE882F96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16" name="Text Box 1">
          <a:extLst>
            <a:ext uri="{FF2B5EF4-FFF2-40B4-BE49-F238E27FC236}">
              <a16:creationId xmlns:a16="http://schemas.microsoft.com/office/drawing/2014/main" id="{77113A1B-FE99-4113-B82C-FDFD8DF4387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17" name="Text Box 2">
          <a:extLst>
            <a:ext uri="{FF2B5EF4-FFF2-40B4-BE49-F238E27FC236}">
              <a16:creationId xmlns:a16="http://schemas.microsoft.com/office/drawing/2014/main" id="{AFB6108C-B320-4D54-ADF7-F96DDF8F9A2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18" name="Text Box 1">
          <a:extLst>
            <a:ext uri="{FF2B5EF4-FFF2-40B4-BE49-F238E27FC236}">
              <a16:creationId xmlns:a16="http://schemas.microsoft.com/office/drawing/2014/main" id="{459CF6D2-D3EB-4694-AF0F-00788EAC6C5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19" name="Text Box 2">
          <a:extLst>
            <a:ext uri="{FF2B5EF4-FFF2-40B4-BE49-F238E27FC236}">
              <a16:creationId xmlns:a16="http://schemas.microsoft.com/office/drawing/2014/main" id="{5E9CB58F-5A9F-446A-89DA-E011B345463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20" name="Text Box 1">
          <a:extLst>
            <a:ext uri="{FF2B5EF4-FFF2-40B4-BE49-F238E27FC236}">
              <a16:creationId xmlns:a16="http://schemas.microsoft.com/office/drawing/2014/main" id="{2270B23D-BF94-4D91-B4F6-839434DBA1E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21" name="Text Box 2">
          <a:extLst>
            <a:ext uri="{FF2B5EF4-FFF2-40B4-BE49-F238E27FC236}">
              <a16:creationId xmlns:a16="http://schemas.microsoft.com/office/drawing/2014/main" id="{A9F69A7E-F53E-4B62-9CF6-C252CDCF903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22" name="Text Box 1">
          <a:extLst>
            <a:ext uri="{FF2B5EF4-FFF2-40B4-BE49-F238E27FC236}">
              <a16:creationId xmlns:a16="http://schemas.microsoft.com/office/drawing/2014/main" id="{FB212C22-2782-4BD2-B753-0E489239084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23" name="Text Box 2">
          <a:extLst>
            <a:ext uri="{FF2B5EF4-FFF2-40B4-BE49-F238E27FC236}">
              <a16:creationId xmlns:a16="http://schemas.microsoft.com/office/drawing/2014/main" id="{BF30D0CE-013C-4AA9-9BBB-771584E7C48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24" name="Text Box 1">
          <a:extLst>
            <a:ext uri="{FF2B5EF4-FFF2-40B4-BE49-F238E27FC236}">
              <a16:creationId xmlns:a16="http://schemas.microsoft.com/office/drawing/2014/main" id="{81B7EB65-14E3-4582-8359-B9EB34BE0DC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25" name="Text Box 2">
          <a:extLst>
            <a:ext uri="{FF2B5EF4-FFF2-40B4-BE49-F238E27FC236}">
              <a16:creationId xmlns:a16="http://schemas.microsoft.com/office/drawing/2014/main" id="{FF8982C2-0C8F-4F0F-97CA-551B5C84372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26" name="Text Box 1">
          <a:extLst>
            <a:ext uri="{FF2B5EF4-FFF2-40B4-BE49-F238E27FC236}">
              <a16:creationId xmlns:a16="http://schemas.microsoft.com/office/drawing/2014/main" id="{89EC51EA-B5EC-43DA-988B-68ED6A13624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27" name="Text Box 2">
          <a:extLst>
            <a:ext uri="{FF2B5EF4-FFF2-40B4-BE49-F238E27FC236}">
              <a16:creationId xmlns:a16="http://schemas.microsoft.com/office/drawing/2014/main" id="{8C4C10C2-B7F6-4957-90C9-8A4475659AF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28" name="Text Box 1">
          <a:extLst>
            <a:ext uri="{FF2B5EF4-FFF2-40B4-BE49-F238E27FC236}">
              <a16:creationId xmlns:a16="http://schemas.microsoft.com/office/drawing/2014/main" id="{BAC2E02C-F054-4177-A7CB-E052A8F9830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29" name="Text Box 2">
          <a:extLst>
            <a:ext uri="{FF2B5EF4-FFF2-40B4-BE49-F238E27FC236}">
              <a16:creationId xmlns:a16="http://schemas.microsoft.com/office/drawing/2014/main" id="{F8B5C4F6-29B1-4B3D-96B8-D9E09E2984B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30" name="Text Box 1">
          <a:extLst>
            <a:ext uri="{FF2B5EF4-FFF2-40B4-BE49-F238E27FC236}">
              <a16:creationId xmlns:a16="http://schemas.microsoft.com/office/drawing/2014/main" id="{990E7D3B-AFED-4D6A-8BBF-677DC9AC7D2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31" name="Text Box 2">
          <a:extLst>
            <a:ext uri="{FF2B5EF4-FFF2-40B4-BE49-F238E27FC236}">
              <a16:creationId xmlns:a16="http://schemas.microsoft.com/office/drawing/2014/main" id="{8E7FD9F2-C6FF-4E0B-A1CE-FCCFE628FB6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32" name="Text Box 1">
          <a:extLst>
            <a:ext uri="{FF2B5EF4-FFF2-40B4-BE49-F238E27FC236}">
              <a16:creationId xmlns:a16="http://schemas.microsoft.com/office/drawing/2014/main" id="{83EB92DA-368B-44EF-8362-0B8C3166B8C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33" name="Text Box 2">
          <a:extLst>
            <a:ext uri="{FF2B5EF4-FFF2-40B4-BE49-F238E27FC236}">
              <a16:creationId xmlns:a16="http://schemas.microsoft.com/office/drawing/2014/main" id="{6BE5D163-FB77-45B1-990C-4E414CD383B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34" name="Text Box 1">
          <a:extLst>
            <a:ext uri="{FF2B5EF4-FFF2-40B4-BE49-F238E27FC236}">
              <a16:creationId xmlns:a16="http://schemas.microsoft.com/office/drawing/2014/main" id="{8B569B73-F832-4D2B-A0E2-EA4E7AC4563B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35" name="Text Box 2">
          <a:extLst>
            <a:ext uri="{FF2B5EF4-FFF2-40B4-BE49-F238E27FC236}">
              <a16:creationId xmlns:a16="http://schemas.microsoft.com/office/drawing/2014/main" id="{58512E98-C204-485F-8BA0-EC1EB86A023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36" name="Text Box 1">
          <a:extLst>
            <a:ext uri="{FF2B5EF4-FFF2-40B4-BE49-F238E27FC236}">
              <a16:creationId xmlns:a16="http://schemas.microsoft.com/office/drawing/2014/main" id="{61FD6C93-47A3-49DE-9B81-E9FE2DBE1D8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37" name="Text Box 2">
          <a:extLst>
            <a:ext uri="{FF2B5EF4-FFF2-40B4-BE49-F238E27FC236}">
              <a16:creationId xmlns:a16="http://schemas.microsoft.com/office/drawing/2014/main" id="{F2D38D01-738E-473F-AD2A-FCDDFD948C6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38" name="Text Box 1">
          <a:extLst>
            <a:ext uri="{FF2B5EF4-FFF2-40B4-BE49-F238E27FC236}">
              <a16:creationId xmlns:a16="http://schemas.microsoft.com/office/drawing/2014/main" id="{5E7189AE-D883-4663-A332-EB87EA45C27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39" name="Text Box 2">
          <a:extLst>
            <a:ext uri="{FF2B5EF4-FFF2-40B4-BE49-F238E27FC236}">
              <a16:creationId xmlns:a16="http://schemas.microsoft.com/office/drawing/2014/main" id="{9ADA980C-E055-4D64-9D43-817902F6ADA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40" name="Text Box 1">
          <a:extLst>
            <a:ext uri="{FF2B5EF4-FFF2-40B4-BE49-F238E27FC236}">
              <a16:creationId xmlns:a16="http://schemas.microsoft.com/office/drawing/2014/main" id="{3C42F3A0-7629-4359-9599-69F22D30B61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41" name="Text Box 2">
          <a:extLst>
            <a:ext uri="{FF2B5EF4-FFF2-40B4-BE49-F238E27FC236}">
              <a16:creationId xmlns:a16="http://schemas.microsoft.com/office/drawing/2014/main" id="{C7767EE1-42B0-44FE-86FC-C50A53A6023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42" name="Text Box 1">
          <a:extLst>
            <a:ext uri="{FF2B5EF4-FFF2-40B4-BE49-F238E27FC236}">
              <a16:creationId xmlns:a16="http://schemas.microsoft.com/office/drawing/2014/main" id="{BBD343A5-2953-468B-B2A3-900387235D4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43" name="Text Box 2">
          <a:extLst>
            <a:ext uri="{FF2B5EF4-FFF2-40B4-BE49-F238E27FC236}">
              <a16:creationId xmlns:a16="http://schemas.microsoft.com/office/drawing/2014/main" id="{2E435A0D-8A8F-4D2B-A6DD-D0A84DA390B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44" name="Text Box 1">
          <a:extLst>
            <a:ext uri="{FF2B5EF4-FFF2-40B4-BE49-F238E27FC236}">
              <a16:creationId xmlns:a16="http://schemas.microsoft.com/office/drawing/2014/main" id="{528DD5DC-52BE-464E-9920-D8FB984364B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45" name="Text Box 2">
          <a:extLst>
            <a:ext uri="{FF2B5EF4-FFF2-40B4-BE49-F238E27FC236}">
              <a16:creationId xmlns:a16="http://schemas.microsoft.com/office/drawing/2014/main" id="{7C293619-9624-4EBB-BCCC-2495D7D9C9E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46" name="Text Box 1">
          <a:extLst>
            <a:ext uri="{FF2B5EF4-FFF2-40B4-BE49-F238E27FC236}">
              <a16:creationId xmlns:a16="http://schemas.microsoft.com/office/drawing/2014/main" id="{ED44CE5C-A23C-4A0B-AE14-37C75643F47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47" name="Text Box 2">
          <a:extLst>
            <a:ext uri="{FF2B5EF4-FFF2-40B4-BE49-F238E27FC236}">
              <a16:creationId xmlns:a16="http://schemas.microsoft.com/office/drawing/2014/main" id="{4D8B3AFF-4F5F-44EA-8659-91D8F9A721D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48" name="Text Box 1">
          <a:extLst>
            <a:ext uri="{FF2B5EF4-FFF2-40B4-BE49-F238E27FC236}">
              <a16:creationId xmlns:a16="http://schemas.microsoft.com/office/drawing/2014/main" id="{15BD8E32-B819-4C07-9F47-9B1A18DBF41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49" name="Text Box 2">
          <a:extLst>
            <a:ext uri="{FF2B5EF4-FFF2-40B4-BE49-F238E27FC236}">
              <a16:creationId xmlns:a16="http://schemas.microsoft.com/office/drawing/2014/main" id="{315B4886-726D-4E0F-8E20-AC1801C6C75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50" name="Text Box 1">
          <a:extLst>
            <a:ext uri="{FF2B5EF4-FFF2-40B4-BE49-F238E27FC236}">
              <a16:creationId xmlns:a16="http://schemas.microsoft.com/office/drawing/2014/main" id="{54044BF7-1C35-4E75-AFED-4C30482097E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51" name="Text Box 2">
          <a:extLst>
            <a:ext uri="{FF2B5EF4-FFF2-40B4-BE49-F238E27FC236}">
              <a16:creationId xmlns:a16="http://schemas.microsoft.com/office/drawing/2014/main" id="{43F7B070-B94E-4036-A66F-A648B716C14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52" name="Text Box 1">
          <a:extLst>
            <a:ext uri="{FF2B5EF4-FFF2-40B4-BE49-F238E27FC236}">
              <a16:creationId xmlns:a16="http://schemas.microsoft.com/office/drawing/2014/main" id="{5CB98459-0356-4ABF-9292-AFA94142F31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53" name="Text Box 2">
          <a:extLst>
            <a:ext uri="{FF2B5EF4-FFF2-40B4-BE49-F238E27FC236}">
              <a16:creationId xmlns:a16="http://schemas.microsoft.com/office/drawing/2014/main" id="{F035B7D7-69F4-49BE-B90A-690873DD327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54" name="Text Box 1">
          <a:extLst>
            <a:ext uri="{FF2B5EF4-FFF2-40B4-BE49-F238E27FC236}">
              <a16:creationId xmlns:a16="http://schemas.microsoft.com/office/drawing/2014/main" id="{25DB3D9C-772D-4515-BD1B-723E5EDE646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55" name="Text Box 2">
          <a:extLst>
            <a:ext uri="{FF2B5EF4-FFF2-40B4-BE49-F238E27FC236}">
              <a16:creationId xmlns:a16="http://schemas.microsoft.com/office/drawing/2014/main" id="{9B24E4E0-DF20-4D36-9D3E-228467246D8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56" name="Text Box 1">
          <a:extLst>
            <a:ext uri="{FF2B5EF4-FFF2-40B4-BE49-F238E27FC236}">
              <a16:creationId xmlns:a16="http://schemas.microsoft.com/office/drawing/2014/main" id="{4D383772-5AB9-44CF-B224-3C2EB2AE2D9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57" name="Text Box 2">
          <a:extLst>
            <a:ext uri="{FF2B5EF4-FFF2-40B4-BE49-F238E27FC236}">
              <a16:creationId xmlns:a16="http://schemas.microsoft.com/office/drawing/2014/main" id="{0ABD0DCF-D164-47E0-82C4-45172347F34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58" name="Text Box 1">
          <a:extLst>
            <a:ext uri="{FF2B5EF4-FFF2-40B4-BE49-F238E27FC236}">
              <a16:creationId xmlns:a16="http://schemas.microsoft.com/office/drawing/2014/main" id="{56437002-DC8C-40E5-B600-4C5DB86E50B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59" name="Text Box 2">
          <a:extLst>
            <a:ext uri="{FF2B5EF4-FFF2-40B4-BE49-F238E27FC236}">
              <a16:creationId xmlns:a16="http://schemas.microsoft.com/office/drawing/2014/main" id="{96EE3886-416C-4358-8A05-5E9AF4450FE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60" name="Text Box 1">
          <a:extLst>
            <a:ext uri="{FF2B5EF4-FFF2-40B4-BE49-F238E27FC236}">
              <a16:creationId xmlns:a16="http://schemas.microsoft.com/office/drawing/2014/main" id="{90EE0552-9DDC-4F34-A33F-ADF38C0312C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61" name="Text Box 2">
          <a:extLst>
            <a:ext uri="{FF2B5EF4-FFF2-40B4-BE49-F238E27FC236}">
              <a16:creationId xmlns:a16="http://schemas.microsoft.com/office/drawing/2014/main" id="{BD6A3E21-79E7-4C34-BA83-45C6B686ECE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62" name="Text Box 1">
          <a:extLst>
            <a:ext uri="{FF2B5EF4-FFF2-40B4-BE49-F238E27FC236}">
              <a16:creationId xmlns:a16="http://schemas.microsoft.com/office/drawing/2014/main" id="{30C4F39D-536B-4382-B9A3-03849874757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63" name="Text Box 2">
          <a:extLst>
            <a:ext uri="{FF2B5EF4-FFF2-40B4-BE49-F238E27FC236}">
              <a16:creationId xmlns:a16="http://schemas.microsoft.com/office/drawing/2014/main" id="{E6DC7264-5E4C-46A8-A21C-46DA9F9C4F4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64" name="Text Box 1">
          <a:extLst>
            <a:ext uri="{FF2B5EF4-FFF2-40B4-BE49-F238E27FC236}">
              <a16:creationId xmlns:a16="http://schemas.microsoft.com/office/drawing/2014/main" id="{BB7632AD-AE2A-4C02-ADC8-F1CA0105930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65" name="Text Box 2">
          <a:extLst>
            <a:ext uri="{FF2B5EF4-FFF2-40B4-BE49-F238E27FC236}">
              <a16:creationId xmlns:a16="http://schemas.microsoft.com/office/drawing/2014/main" id="{345A8F99-04D7-4703-AA0A-E99073B202D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66" name="Text Box 1">
          <a:extLst>
            <a:ext uri="{FF2B5EF4-FFF2-40B4-BE49-F238E27FC236}">
              <a16:creationId xmlns:a16="http://schemas.microsoft.com/office/drawing/2014/main" id="{220F134F-FC55-450C-AFB8-C0656976016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67" name="Text Box 2">
          <a:extLst>
            <a:ext uri="{FF2B5EF4-FFF2-40B4-BE49-F238E27FC236}">
              <a16:creationId xmlns:a16="http://schemas.microsoft.com/office/drawing/2014/main" id="{1C475635-ABFB-4C8B-A58E-8093EFFA5D5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68" name="Text Box 1">
          <a:extLst>
            <a:ext uri="{FF2B5EF4-FFF2-40B4-BE49-F238E27FC236}">
              <a16:creationId xmlns:a16="http://schemas.microsoft.com/office/drawing/2014/main" id="{932CAF33-9072-4736-9114-21EDB224CD7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69" name="Text Box 2">
          <a:extLst>
            <a:ext uri="{FF2B5EF4-FFF2-40B4-BE49-F238E27FC236}">
              <a16:creationId xmlns:a16="http://schemas.microsoft.com/office/drawing/2014/main" id="{35DEC198-4DE4-4BC3-94AD-3F6D27D0FBA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70" name="Text Box 1">
          <a:extLst>
            <a:ext uri="{FF2B5EF4-FFF2-40B4-BE49-F238E27FC236}">
              <a16:creationId xmlns:a16="http://schemas.microsoft.com/office/drawing/2014/main" id="{C9F59863-A3CB-4354-BA10-D7713FA4F1C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71" name="Text Box 2">
          <a:extLst>
            <a:ext uri="{FF2B5EF4-FFF2-40B4-BE49-F238E27FC236}">
              <a16:creationId xmlns:a16="http://schemas.microsoft.com/office/drawing/2014/main" id="{10CD66C0-6FBB-43A9-8D24-1E977E1C5F7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72" name="Text Box 1">
          <a:extLst>
            <a:ext uri="{FF2B5EF4-FFF2-40B4-BE49-F238E27FC236}">
              <a16:creationId xmlns:a16="http://schemas.microsoft.com/office/drawing/2014/main" id="{60F14EFB-E582-4159-9849-EA0885E5AFC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73" name="Text Box 2">
          <a:extLst>
            <a:ext uri="{FF2B5EF4-FFF2-40B4-BE49-F238E27FC236}">
              <a16:creationId xmlns:a16="http://schemas.microsoft.com/office/drawing/2014/main" id="{AB5BBD1C-D60F-403A-9AED-76EC0887331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74" name="Text Box 1">
          <a:extLst>
            <a:ext uri="{FF2B5EF4-FFF2-40B4-BE49-F238E27FC236}">
              <a16:creationId xmlns:a16="http://schemas.microsoft.com/office/drawing/2014/main" id="{33C5F3ED-9A72-441D-A345-A8ABB4F9729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75" name="Text Box 2">
          <a:extLst>
            <a:ext uri="{FF2B5EF4-FFF2-40B4-BE49-F238E27FC236}">
              <a16:creationId xmlns:a16="http://schemas.microsoft.com/office/drawing/2014/main" id="{2826FAA6-0691-432F-A41F-06F96411316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76" name="Text Box 1">
          <a:extLst>
            <a:ext uri="{FF2B5EF4-FFF2-40B4-BE49-F238E27FC236}">
              <a16:creationId xmlns:a16="http://schemas.microsoft.com/office/drawing/2014/main" id="{A9CE32C8-5C90-4998-A2F9-2D982778A04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77" name="Text Box 2">
          <a:extLst>
            <a:ext uri="{FF2B5EF4-FFF2-40B4-BE49-F238E27FC236}">
              <a16:creationId xmlns:a16="http://schemas.microsoft.com/office/drawing/2014/main" id="{E7380464-2A47-4BEA-9F3F-E370C04578D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78" name="Text Box 1">
          <a:extLst>
            <a:ext uri="{FF2B5EF4-FFF2-40B4-BE49-F238E27FC236}">
              <a16:creationId xmlns:a16="http://schemas.microsoft.com/office/drawing/2014/main" id="{478059AC-71A2-4328-9713-239695F2827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79" name="Text Box 2">
          <a:extLst>
            <a:ext uri="{FF2B5EF4-FFF2-40B4-BE49-F238E27FC236}">
              <a16:creationId xmlns:a16="http://schemas.microsoft.com/office/drawing/2014/main" id="{C74EA922-D9B3-4EDC-8E2B-90A71DA4DB8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80" name="Text Box 1">
          <a:extLst>
            <a:ext uri="{FF2B5EF4-FFF2-40B4-BE49-F238E27FC236}">
              <a16:creationId xmlns:a16="http://schemas.microsoft.com/office/drawing/2014/main" id="{46944D1B-BE40-4F73-B3D0-497E3E7D11F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81" name="Text Box 2">
          <a:extLst>
            <a:ext uri="{FF2B5EF4-FFF2-40B4-BE49-F238E27FC236}">
              <a16:creationId xmlns:a16="http://schemas.microsoft.com/office/drawing/2014/main" id="{C51D6375-D159-4CFB-92B1-5B0C3C7A4B4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82" name="Text Box 1">
          <a:extLst>
            <a:ext uri="{FF2B5EF4-FFF2-40B4-BE49-F238E27FC236}">
              <a16:creationId xmlns:a16="http://schemas.microsoft.com/office/drawing/2014/main" id="{FC538817-E638-4239-B5A9-FE3A3D11516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83" name="Text Box 2">
          <a:extLst>
            <a:ext uri="{FF2B5EF4-FFF2-40B4-BE49-F238E27FC236}">
              <a16:creationId xmlns:a16="http://schemas.microsoft.com/office/drawing/2014/main" id="{90365C11-EEA1-4B84-98DB-D45B23FCDB6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84" name="Text Box 1">
          <a:extLst>
            <a:ext uri="{FF2B5EF4-FFF2-40B4-BE49-F238E27FC236}">
              <a16:creationId xmlns:a16="http://schemas.microsoft.com/office/drawing/2014/main" id="{DE55E405-1B5B-4ACB-9C64-412432C3448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85" name="Text Box 2">
          <a:extLst>
            <a:ext uri="{FF2B5EF4-FFF2-40B4-BE49-F238E27FC236}">
              <a16:creationId xmlns:a16="http://schemas.microsoft.com/office/drawing/2014/main" id="{C7CD4B49-0C0E-4BFE-B3A3-E6C9D32BD7C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86" name="Text Box 1">
          <a:extLst>
            <a:ext uri="{FF2B5EF4-FFF2-40B4-BE49-F238E27FC236}">
              <a16:creationId xmlns:a16="http://schemas.microsoft.com/office/drawing/2014/main" id="{5D77A933-7C3C-41CF-B489-BB74368298F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87" name="Text Box 2">
          <a:extLst>
            <a:ext uri="{FF2B5EF4-FFF2-40B4-BE49-F238E27FC236}">
              <a16:creationId xmlns:a16="http://schemas.microsoft.com/office/drawing/2014/main" id="{5137E585-5628-41A2-8388-B36404CFBD9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88" name="Text Box 1">
          <a:extLst>
            <a:ext uri="{FF2B5EF4-FFF2-40B4-BE49-F238E27FC236}">
              <a16:creationId xmlns:a16="http://schemas.microsoft.com/office/drawing/2014/main" id="{E840EEF4-E84C-435E-B9D5-5620FB51B53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89" name="Text Box 2">
          <a:extLst>
            <a:ext uri="{FF2B5EF4-FFF2-40B4-BE49-F238E27FC236}">
              <a16:creationId xmlns:a16="http://schemas.microsoft.com/office/drawing/2014/main" id="{CDE456DE-6A79-4C62-867A-FD69EB6D649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90" name="Text Box 1">
          <a:extLst>
            <a:ext uri="{FF2B5EF4-FFF2-40B4-BE49-F238E27FC236}">
              <a16:creationId xmlns:a16="http://schemas.microsoft.com/office/drawing/2014/main" id="{5C06797E-624A-46AF-A239-C9897510C9D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91" name="Text Box 2">
          <a:extLst>
            <a:ext uri="{FF2B5EF4-FFF2-40B4-BE49-F238E27FC236}">
              <a16:creationId xmlns:a16="http://schemas.microsoft.com/office/drawing/2014/main" id="{2BB597B7-A99D-4830-B80E-6F6247D5794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92" name="Text Box 1">
          <a:extLst>
            <a:ext uri="{FF2B5EF4-FFF2-40B4-BE49-F238E27FC236}">
              <a16:creationId xmlns:a16="http://schemas.microsoft.com/office/drawing/2014/main" id="{E0129B3E-1C4C-4527-AEDB-A7821A64C74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93" name="Text Box 2">
          <a:extLst>
            <a:ext uri="{FF2B5EF4-FFF2-40B4-BE49-F238E27FC236}">
              <a16:creationId xmlns:a16="http://schemas.microsoft.com/office/drawing/2014/main" id="{340BCFAB-18CC-4095-8E57-A79CF65143A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94" name="Text Box 1">
          <a:extLst>
            <a:ext uri="{FF2B5EF4-FFF2-40B4-BE49-F238E27FC236}">
              <a16:creationId xmlns:a16="http://schemas.microsoft.com/office/drawing/2014/main" id="{4ECF7A42-7B4F-49EF-81D3-08C01030952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95" name="Text Box 2">
          <a:extLst>
            <a:ext uri="{FF2B5EF4-FFF2-40B4-BE49-F238E27FC236}">
              <a16:creationId xmlns:a16="http://schemas.microsoft.com/office/drawing/2014/main" id="{D7550660-AB87-4187-AF02-1DB21A2B542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96" name="Text Box 1">
          <a:extLst>
            <a:ext uri="{FF2B5EF4-FFF2-40B4-BE49-F238E27FC236}">
              <a16:creationId xmlns:a16="http://schemas.microsoft.com/office/drawing/2014/main" id="{A3E4ADFB-37CB-4A39-85C0-638CBEC6A5E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97" name="Text Box 2">
          <a:extLst>
            <a:ext uri="{FF2B5EF4-FFF2-40B4-BE49-F238E27FC236}">
              <a16:creationId xmlns:a16="http://schemas.microsoft.com/office/drawing/2014/main" id="{15F79110-FC74-457E-B1A1-E2CCCE795FE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98" name="Text Box 1">
          <a:extLst>
            <a:ext uri="{FF2B5EF4-FFF2-40B4-BE49-F238E27FC236}">
              <a16:creationId xmlns:a16="http://schemas.microsoft.com/office/drawing/2014/main" id="{F735FC9B-BDFF-4B16-BB08-534ED5A7DDD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099" name="Text Box 2">
          <a:extLst>
            <a:ext uri="{FF2B5EF4-FFF2-40B4-BE49-F238E27FC236}">
              <a16:creationId xmlns:a16="http://schemas.microsoft.com/office/drawing/2014/main" id="{5D31CEB2-8BD9-4339-B4FC-D12D41FF4C4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00" name="Text Box 1">
          <a:extLst>
            <a:ext uri="{FF2B5EF4-FFF2-40B4-BE49-F238E27FC236}">
              <a16:creationId xmlns:a16="http://schemas.microsoft.com/office/drawing/2014/main" id="{762430CA-A27F-4D59-B63E-E52888B75D9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01" name="Text Box 2">
          <a:extLst>
            <a:ext uri="{FF2B5EF4-FFF2-40B4-BE49-F238E27FC236}">
              <a16:creationId xmlns:a16="http://schemas.microsoft.com/office/drawing/2014/main" id="{5EB62976-3309-4008-8064-BB6C2AFD66D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02" name="Text Box 1">
          <a:extLst>
            <a:ext uri="{FF2B5EF4-FFF2-40B4-BE49-F238E27FC236}">
              <a16:creationId xmlns:a16="http://schemas.microsoft.com/office/drawing/2014/main" id="{6E44AA09-9ADF-479B-9165-2CFA997913D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03" name="Text Box 2">
          <a:extLst>
            <a:ext uri="{FF2B5EF4-FFF2-40B4-BE49-F238E27FC236}">
              <a16:creationId xmlns:a16="http://schemas.microsoft.com/office/drawing/2014/main" id="{17F795DB-B47C-4D45-AD7F-DBC957C492C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04" name="Text Box 1">
          <a:extLst>
            <a:ext uri="{FF2B5EF4-FFF2-40B4-BE49-F238E27FC236}">
              <a16:creationId xmlns:a16="http://schemas.microsoft.com/office/drawing/2014/main" id="{8BF413DA-AC94-46C6-8749-E0E0E16D550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05" name="Text Box 2">
          <a:extLst>
            <a:ext uri="{FF2B5EF4-FFF2-40B4-BE49-F238E27FC236}">
              <a16:creationId xmlns:a16="http://schemas.microsoft.com/office/drawing/2014/main" id="{23C561A2-5F1A-4577-A5B3-DBC795C214C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06" name="Text Box 1">
          <a:extLst>
            <a:ext uri="{FF2B5EF4-FFF2-40B4-BE49-F238E27FC236}">
              <a16:creationId xmlns:a16="http://schemas.microsoft.com/office/drawing/2014/main" id="{3791EAF6-6A94-4E91-801C-04C1DFDFCD5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07" name="Text Box 2">
          <a:extLst>
            <a:ext uri="{FF2B5EF4-FFF2-40B4-BE49-F238E27FC236}">
              <a16:creationId xmlns:a16="http://schemas.microsoft.com/office/drawing/2014/main" id="{507BDDBE-9F18-4F6B-8592-8D07D2D6C2B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08" name="Text Box 1">
          <a:extLst>
            <a:ext uri="{FF2B5EF4-FFF2-40B4-BE49-F238E27FC236}">
              <a16:creationId xmlns:a16="http://schemas.microsoft.com/office/drawing/2014/main" id="{4726C829-FE70-4DC2-A2D4-9E0057C89169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09" name="Text Box 2">
          <a:extLst>
            <a:ext uri="{FF2B5EF4-FFF2-40B4-BE49-F238E27FC236}">
              <a16:creationId xmlns:a16="http://schemas.microsoft.com/office/drawing/2014/main" id="{8BDE2A58-8BEF-40CA-9879-B7766B782FD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10" name="Text Box 1">
          <a:extLst>
            <a:ext uri="{FF2B5EF4-FFF2-40B4-BE49-F238E27FC236}">
              <a16:creationId xmlns:a16="http://schemas.microsoft.com/office/drawing/2014/main" id="{6B1E7126-2912-4CCC-8289-3C09F49363D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11" name="Text Box 2">
          <a:extLst>
            <a:ext uri="{FF2B5EF4-FFF2-40B4-BE49-F238E27FC236}">
              <a16:creationId xmlns:a16="http://schemas.microsoft.com/office/drawing/2014/main" id="{CE92B72B-CD23-45AD-A08E-8E28A73D882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12" name="Text Box 1">
          <a:extLst>
            <a:ext uri="{FF2B5EF4-FFF2-40B4-BE49-F238E27FC236}">
              <a16:creationId xmlns:a16="http://schemas.microsoft.com/office/drawing/2014/main" id="{63D0B552-D537-4A5E-8EFA-BF1FAD5B49C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13" name="Text Box 2">
          <a:extLst>
            <a:ext uri="{FF2B5EF4-FFF2-40B4-BE49-F238E27FC236}">
              <a16:creationId xmlns:a16="http://schemas.microsoft.com/office/drawing/2014/main" id="{7EE74B2C-1562-4E56-B63F-32EF6378C62E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14" name="Text Box 1">
          <a:extLst>
            <a:ext uri="{FF2B5EF4-FFF2-40B4-BE49-F238E27FC236}">
              <a16:creationId xmlns:a16="http://schemas.microsoft.com/office/drawing/2014/main" id="{F18B1140-04A7-45E5-AB65-AF3288B5594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15" name="Text Box 2">
          <a:extLst>
            <a:ext uri="{FF2B5EF4-FFF2-40B4-BE49-F238E27FC236}">
              <a16:creationId xmlns:a16="http://schemas.microsoft.com/office/drawing/2014/main" id="{C41EEF43-6DC8-4CE4-9672-7979B54E97C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16" name="Text Box 1">
          <a:extLst>
            <a:ext uri="{FF2B5EF4-FFF2-40B4-BE49-F238E27FC236}">
              <a16:creationId xmlns:a16="http://schemas.microsoft.com/office/drawing/2014/main" id="{60D29A5E-517B-40EE-AC1B-D1FC1EB761D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17" name="Text Box 2">
          <a:extLst>
            <a:ext uri="{FF2B5EF4-FFF2-40B4-BE49-F238E27FC236}">
              <a16:creationId xmlns:a16="http://schemas.microsoft.com/office/drawing/2014/main" id="{D272A6E8-173F-43FB-8E37-17AC33833C8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18" name="Text Box 1">
          <a:extLst>
            <a:ext uri="{FF2B5EF4-FFF2-40B4-BE49-F238E27FC236}">
              <a16:creationId xmlns:a16="http://schemas.microsoft.com/office/drawing/2014/main" id="{959680D7-8C22-4FD9-B4C8-DFB50713826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19" name="Text Box 2">
          <a:extLst>
            <a:ext uri="{FF2B5EF4-FFF2-40B4-BE49-F238E27FC236}">
              <a16:creationId xmlns:a16="http://schemas.microsoft.com/office/drawing/2014/main" id="{A88057A4-384F-449C-ACFC-ADFE2386E47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20" name="Text Box 1">
          <a:extLst>
            <a:ext uri="{FF2B5EF4-FFF2-40B4-BE49-F238E27FC236}">
              <a16:creationId xmlns:a16="http://schemas.microsoft.com/office/drawing/2014/main" id="{9509D2C4-0923-438A-9A41-B20E11EF240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21" name="Text Box 2">
          <a:extLst>
            <a:ext uri="{FF2B5EF4-FFF2-40B4-BE49-F238E27FC236}">
              <a16:creationId xmlns:a16="http://schemas.microsoft.com/office/drawing/2014/main" id="{8B76ECB9-1D0C-4EC3-9FB6-445DA785A75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22" name="Text Box 1">
          <a:extLst>
            <a:ext uri="{FF2B5EF4-FFF2-40B4-BE49-F238E27FC236}">
              <a16:creationId xmlns:a16="http://schemas.microsoft.com/office/drawing/2014/main" id="{C00CAF3F-53B2-43FD-B8EC-BA732BC54AF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23" name="Text Box 2">
          <a:extLst>
            <a:ext uri="{FF2B5EF4-FFF2-40B4-BE49-F238E27FC236}">
              <a16:creationId xmlns:a16="http://schemas.microsoft.com/office/drawing/2014/main" id="{EA62664A-ED43-447B-8FC7-F6F4AB5FB446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24" name="Text Box 1">
          <a:extLst>
            <a:ext uri="{FF2B5EF4-FFF2-40B4-BE49-F238E27FC236}">
              <a16:creationId xmlns:a16="http://schemas.microsoft.com/office/drawing/2014/main" id="{8B075EF4-344F-4666-BF0C-895AE777F30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25" name="Text Box 2">
          <a:extLst>
            <a:ext uri="{FF2B5EF4-FFF2-40B4-BE49-F238E27FC236}">
              <a16:creationId xmlns:a16="http://schemas.microsoft.com/office/drawing/2014/main" id="{D18F0445-6876-4C75-88DF-3E4CDC94719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26" name="Text Box 1">
          <a:extLst>
            <a:ext uri="{FF2B5EF4-FFF2-40B4-BE49-F238E27FC236}">
              <a16:creationId xmlns:a16="http://schemas.microsoft.com/office/drawing/2014/main" id="{F632A0C5-B107-4AAA-9BAA-F69432B1A46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27" name="Text Box 2">
          <a:extLst>
            <a:ext uri="{FF2B5EF4-FFF2-40B4-BE49-F238E27FC236}">
              <a16:creationId xmlns:a16="http://schemas.microsoft.com/office/drawing/2014/main" id="{2D623C6B-B6B8-43EE-9F2B-773DB5F5E87C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28" name="Text Box 1">
          <a:extLst>
            <a:ext uri="{FF2B5EF4-FFF2-40B4-BE49-F238E27FC236}">
              <a16:creationId xmlns:a16="http://schemas.microsoft.com/office/drawing/2014/main" id="{1C79C794-2D9F-4B73-947D-CFDB4FBB966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29" name="Text Box 2">
          <a:extLst>
            <a:ext uri="{FF2B5EF4-FFF2-40B4-BE49-F238E27FC236}">
              <a16:creationId xmlns:a16="http://schemas.microsoft.com/office/drawing/2014/main" id="{9A60DE75-DDEA-4166-A026-9D6F47D8083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30" name="Text Box 1">
          <a:extLst>
            <a:ext uri="{FF2B5EF4-FFF2-40B4-BE49-F238E27FC236}">
              <a16:creationId xmlns:a16="http://schemas.microsoft.com/office/drawing/2014/main" id="{871B82D9-665D-4774-AB4C-7EB44F0CC1D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31" name="Text Box 2">
          <a:extLst>
            <a:ext uri="{FF2B5EF4-FFF2-40B4-BE49-F238E27FC236}">
              <a16:creationId xmlns:a16="http://schemas.microsoft.com/office/drawing/2014/main" id="{15237643-C4E5-4AAC-AA81-31EDFE6EB46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32" name="Text Box 1">
          <a:extLst>
            <a:ext uri="{FF2B5EF4-FFF2-40B4-BE49-F238E27FC236}">
              <a16:creationId xmlns:a16="http://schemas.microsoft.com/office/drawing/2014/main" id="{682CBC9B-5C01-4947-A67E-6449BECB83B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33" name="Text Box 2">
          <a:extLst>
            <a:ext uri="{FF2B5EF4-FFF2-40B4-BE49-F238E27FC236}">
              <a16:creationId xmlns:a16="http://schemas.microsoft.com/office/drawing/2014/main" id="{1C167669-ED67-409A-AF30-455A74403BD2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34" name="Text Box 1">
          <a:extLst>
            <a:ext uri="{FF2B5EF4-FFF2-40B4-BE49-F238E27FC236}">
              <a16:creationId xmlns:a16="http://schemas.microsoft.com/office/drawing/2014/main" id="{7B64825A-1777-4693-958D-E1C8A6F7DC2D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35" name="Text Box 2">
          <a:extLst>
            <a:ext uri="{FF2B5EF4-FFF2-40B4-BE49-F238E27FC236}">
              <a16:creationId xmlns:a16="http://schemas.microsoft.com/office/drawing/2014/main" id="{A6390B76-4C35-4A68-99E6-53C962B59CA7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36" name="Text Box 1">
          <a:extLst>
            <a:ext uri="{FF2B5EF4-FFF2-40B4-BE49-F238E27FC236}">
              <a16:creationId xmlns:a16="http://schemas.microsoft.com/office/drawing/2014/main" id="{09007C81-51FD-434D-AD34-5136CF6AB1A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37" name="Text Box 2">
          <a:extLst>
            <a:ext uri="{FF2B5EF4-FFF2-40B4-BE49-F238E27FC236}">
              <a16:creationId xmlns:a16="http://schemas.microsoft.com/office/drawing/2014/main" id="{15694388-E6FF-4293-B5D0-3F73BDE9747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38" name="Text Box 1">
          <a:extLst>
            <a:ext uri="{FF2B5EF4-FFF2-40B4-BE49-F238E27FC236}">
              <a16:creationId xmlns:a16="http://schemas.microsoft.com/office/drawing/2014/main" id="{82AB30C7-8988-4DDC-8EDC-169A49E92835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39" name="Text Box 2">
          <a:extLst>
            <a:ext uri="{FF2B5EF4-FFF2-40B4-BE49-F238E27FC236}">
              <a16:creationId xmlns:a16="http://schemas.microsoft.com/office/drawing/2014/main" id="{984BF638-798D-4046-B34E-B5C42CCD2C9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40" name="Text Box 1">
          <a:extLst>
            <a:ext uri="{FF2B5EF4-FFF2-40B4-BE49-F238E27FC236}">
              <a16:creationId xmlns:a16="http://schemas.microsoft.com/office/drawing/2014/main" id="{805A903B-F886-427D-AA1B-51A2CC4E4F31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41" name="Text Box 2">
          <a:extLst>
            <a:ext uri="{FF2B5EF4-FFF2-40B4-BE49-F238E27FC236}">
              <a16:creationId xmlns:a16="http://schemas.microsoft.com/office/drawing/2014/main" id="{F41554EE-BBDD-452F-9C70-D1FBAF39B8B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42" name="Text Box 1">
          <a:extLst>
            <a:ext uri="{FF2B5EF4-FFF2-40B4-BE49-F238E27FC236}">
              <a16:creationId xmlns:a16="http://schemas.microsoft.com/office/drawing/2014/main" id="{DBD99DE3-269F-4F5F-AE6E-D55F4416EA4F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43" name="Text Box 2">
          <a:extLst>
            <a:ext uri="{FF2B5EF4-FFF2-40B4-BE49-F238E27FC236}">
              <a16:creationId xmlns:a16="http://schemas.microsoft.com/office/drawing/2014/main" id="{C3082C27-CA8C-4342-9229-274FD5C86BC4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44" name="Text Box 1">
          <a:extLst>
            <a:ext uri="{FF2B5EF4-FFF2-40B4-BE49-F238E27FC236}">
              <a16:creationId xmlns:a16="http://schemas.microsoft.com/office/drawing/2014/main" id="{A32AE661-2917-4C90-8AA9-6BFE2DE37B2A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27</xdr:row>
      <xdr:rowOff>0</xdr:rowOff>
    </xdr:from>
    <xdr:to>
      <xdr:col>1</xdr:col>
      <xdr:colOff>2466975</xdr:colOff>
      <xdr:row>28</xdr:row>
      <xdr:rowOff>9525</xdr:rowOff>
    </xdr:to>
    <xdr:sp macro="" textlink="">
      <xdr:nvSpPr>
        <xdr:cNvPr id="1145" name="Text Box 2">
          <a:extLst>
            <a:ext uri="{FF2B5EF4-FFF2-40B4-BE49-F238E27FC236}">
              <a16:creationId xmlns:a16="http://schemas.microsoft.com/office/drawing/2014/main" id="{A14EACAF-35CA-4453-84D4-D04E22B1CC20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46" name="Text Box 1">
          <a:extLst>
            <a:ext uri="{FF2B5EF4-FFF2-40B4-BE49-F238E27FC236}">
              <a16:creationId xmlns:a16="http://schemas.microsoft.com/office/drawing/2014/main" id="{1D76AB4F-7C2C-47D6-8A84-929087B41D9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47" name="Text Box 2">
          <a:extLst>
            <a:ext uri="{FF2B5EF4-FFF2-40B4-BE49-F238E27FC236}">
              <a16:creationId xmlns:a16="http://schemas.microsoft.com/office/drawing/2014/main" id="{443E791F-0B9A-42E5-97E6-99EDF812776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48" name="Text Box 1">
          <a:extLst>
            <a:ext uri="{FF2B5EF4-FFF2-40B4-BE49-F238E27FC236}">
              <a16:creationId xmlns:a16="http://schemas.microsoft.com/office/drawing/2014/main" id="{D8A50806-0990-4352-995A-3BAD4EE8547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49" name="Text Box 2">
          <a:extLst>
            <a:ext uri="{FF2B5EF4-FFF2-40B4-BE49-F238E27FC236}">
              <a16:creationId xmlns:a16="http://schemas.microsoft.com/office/drawing/2014/main" id="{0AF89689-04C5-4AF8-B745-57B86AA79D4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50" name="Text Box 1">
          <a:extLst>
            <a:ext uri="{FF2B5EF4-FFF2-40B4-BE49-F238E27FC236}">
              <a16:creationId xmlns:a16="http://schemas.microsoft.com/office/drawing/2014/main" id="{0A132BD2-E43C-4A6B-B555-C096EB10D66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51" name="Text Box 2">
          <a:extLst>
            <a:ext uri="{FF2B5EF4-FFF2-40B4-BE49-F238E27FC236}">
              <a16:creationId xmlns:a16="http://schemas.microsoft.com/office/drawing/2014/main" id="{4C2E8FC6-87DB-4D21-86CB-331E5DB3269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52" name="Text Box 1">
          <a:extLst>
            <a:ext uri="{FF2B5EF4-FFF2-40B4-BE49-F238E27FC236}">
              <a16:creationId xmlns:a16="http://schemas.microsoft.com/office/drawing/2014/main" id="{6A225737-D822-4DBE-9210-6E1922AB983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53" name="Text Box 2">
          <a:extLst>
            <a:ext uri="{FF2B5EF4-FFF2-40B4-BE49-F238E27FC236}">
              <a16:creationId xmlns:a16="http://schemas.microsoft.com/office/drawing/2014/main" id="{4832E7F6-20F8-4C7A-93FA-E636E419115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54" name="Text Box 1">
          <a:extLst>
            <a:ext uri="{FF2B5EF4-FFF2-40B4-BE49-F238E27FC236}">
              <a16:creationId xmlns:a16="http://schemas.microsoft.com/office/drawing/2014/main" id="{237A9212-66E4-4D21-B6A6-7162A6C32CD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55" name="Text Box 2">
          <a:extLst>
            <a:ext uri="{FF2B5EF4-FFF2-40B4-BE49-F238E27FC236}">
              <a16:creationId xmlns:a16="http://schemas.microsoft.com/office/drawing/2014/main" id="{E7C67FCA-9269-4D83-B468-562540F32B2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56" name="Text Box 1">
          <a:extLst>
            <a:ext uri="{FF2B5EF4-FFF2-40B4-BE49-F238E27FC236}">
              <a16:creationId xmlns:a16="http://schemas.microsoft.com/office/drawing/2014/main" id="{87FC8CAA-A1DC-447C-8155-B67AA30478B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57" name="Text Box 2">
          <a:extLst>
            <a:ext uri="{FF2B5EF4-FFF2-40B4-BE49-F238E27FC236}">
              <a16:creationId xmlns:a16="http://schemas.microsoft.com/office/drawing/2014/main" id="{390FBFC3-A290-4AC7-B513-D984FE83E27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58" name="Text Box 1">
          <a:extLst>
            <a:ext uri="{FF2B5EF4-FFF2-40B4-BE49-F238E27FC236}">
              <a16:creationId xmlns:a16="http://schemas.microsoft.com/office/drawing/2014/main" id="{BF787D87-A0CD-4D97-9B7D-8E5351CE074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59" name="Text Box 2">
          <a:extLst>
            <a:ext uri="{FF2B5EF4-FFF2-40B4-BE49-F238E27FC236}">
              <a16:creationId xmlns:a16="http://schemas.microsoft.com/office/drawing/2014/main" id="{4994AB52-5E5A-4219-8888-88DB2AB75A1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60" name="Text Box 1">
          <a:extLst>
            <a:ext uri="{FF2B5EF4-FFF2-40B4-BE49-F238E27FC236}">
              <a16:creationId xmlns:a16="http://schemas.microsoft.com/office/drawing/2014/main" id="{DF713041-617D-43D8-A6CE-ECAEE5F6FB6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61" name="Text Box 2">
          <a:extLst>
            <a:ext uri="{FF2B5EF4-FFF2-40B4-BE49-F238E27FC236}">
              <a16:creationId xmlns:a16="http://schemas.microsoft.com/office/drawing/2014/main" id="{BFBB4616-6251-4485-AEE0-96E7C0ABF18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62" name="Text Box 1">
          <a:extLst>
            <a:ext uri="{FF2B5EF4-FFF2-40B4-BE49-F238E27FC236}">
              <a16:creationId xmlns:a16="http://schemas.microsoft.com/office/drawing/2014/main" id="{D33E47D4-5A7D-49D0-81B3-5C72F7514A6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63" name="Text Box 2">
          <a:extLst>
            <a:ext uri="{FF2B5EF4-FFF2-40B4-BE49-F238E27FC236}">
              <a16:creationId xmlns:a16="http://schemas.microsoft.com/office/drawing/2014/main" id="{AB386A8C-6EC0-4E99-A1AB-940BAB8E17A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64" name="Text Box 1">
          <a:extLst>
            <a:ext uri="{FF2B5EF4-FFF2-40B4-BE49-F238E27FC236}">
              <a16:creationId xmlns:a16="http://schemas.microsoft.com/office/drawing/2014/main" id="{ECB8D343-EC56-4610-BB4D-B799B2BED2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65" name="Text Box 2">
          <a:extLst>
            <a:ext uri="{FF2B5EF4-FFF2-40B4-BE49-F238E27FC236}">
              <a16:creationId xmlns:a16="http://schemas.microsoft.com/office/drawing/2014/main" id="{3C3D9866-D380-450D-8F2F-4090FDC4C4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66" name="Text Box 1">
          <a:extLst>
            <a:ext uri="{FF2B5EF4-FFF2-40B4-BE49-F238E27FC236}">
              <a16:creationId xmlns:a16="http://schemas.microsoft.com/office/drawing/2014/main" id="{95686894-825E-45E0-9597-379CB52BE44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67" name="Text Box 2">
          <a:extLst>
            <a:ext uri="{FF2B5EF4-FFF2-40B4-BE49-F238E27FC236}">
              <a16:creationId xmlns:a16="http://schemas.microsoft.com/office/drawing/2014/main" id="{AC3A7146-59ED-4D6F-8C8F-FB90A9AF387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68" name="Text Box 1">
          <a:extLst>
            <a:ext uri="{FF2B5EF4-FFF2-40B4-BE49-F238E27FC236}">
              <a16:creationId xmlns:a16="http://schemas.microsoft.com/office/drawing/2014/main" id="{93A72807-20F2-4FEA-B59B-8A59175F61F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69" name="Text Box 2">
          <a:extLst>
            <a:ext uri="{FF2B5EF4-FFF2-40B4-BE49-F238E27FC236}">
              <a16:creationId xmlns:a16="http://schemas.microsoft.com/office/drawing/2014/main" id="{12D6D590-1812-46E9-8C09-BBB1B6BC2CB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70" name="Text Box 1">
          <a:extLst>
            <a:ext uri="{FF2B5EF4-FFF2-40B4-BE49-F238E27FC236}">
              <a16:creationId xmlns:a16="http://schemas.microsoft.com/office/drawing/2014/main" id="{B6D44A91-72B5-4C07-8F13-93D23C3CBB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71" name="Text Box 2">
          <a:extLst>
            <a:ext uri="{FF2B5EF4-FFF2-40B4-BE49-F238E27FC236}">
              <a16:creationId xmlns:a16="http://schemas.microsoft.com/office/drawing/2014/main" id="{ADA75D87-376E-470E-A72E-AAB4E123EFA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72" name="Text Box 1">
          <a:extLst>
            <a:ext uri="{FF2B5EF4-FFF2-40B4-BE49-F238E27FC236}">
              <a16:creationId xmlns:a16="http://schemas.microsoft.com/office/drawing/2014/main" id="{D73A2A77-BBB8-42C0-9651-598CABBE43B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73" name="Text Box 2">
          <a:extLst>
            <a:ext uri="{FF2B5EF4-FFF2-40B4-BE49-F238E27FC236}">
              <a16:creationId xmlns:a16="http://schemas.microsoft.com/office/drawing/2014/main" id="{572AADAC-C38E-461D-A065-61EFD247BD2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74" name="Text Box 1">
          <a:extLst>
            <a:ext uri="{FF2B5EF4-FFF2-40B4-BE49-F238E27FC236}">
              <a16:creationId xmlns:a16="http://schemas.microsoft.com/office/drawing/2014/main" id="{3D5D3514-A5C2-4432-A6F9-69089DDE327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75" name="Text Box 2">
          <a:extLst>
            <a:ext uri="{FF2B5EF4-FFF2-40B4-BE49-F238E27FC236}">
              <a16:creationId xmlns:a16="http://schemas.microsoft.com/office/drawing/2014/main" id="{BF99E815-AF26-41C0-8AC3-1A2013E6A30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76" name="Text Box 1">
          <a:extLst>
            <a:ext uri="{FF2B5EF4-FFF2-40B4-BE49-F238E27FC236}">
              <a16:creationId xmlns:a16="http://schemas.microsoft.com/office/drawing/2014/main" id="{4CB5D0AF-F066-47E3-A505-4B9D40FF1A1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77" name="Text Box 2">
          <a:extLst>
            <a:ext uri="{FF2B5EF4-FFF2-40B4-BE49-F238E27FC236}">
              <a16:creationId xmlns:a16="http://schemas.microsoft.com/office/drawing/2014/main" id="{9867FE47-BA60-4D5D-A92F-B71E65D33E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78" name="Text Box 1">
          <a:extLst>
            <a:ext uri="{FF2B5EF4-FFF2-40B4-BE49-F238E27FC236}">
              <a16:creationId xmlns:a16="http://schemas.microsoft.com/office/drawing/2014/main" id="{BAC0B532-D61A-4625-91BC-753EC64A390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79" name="Text Box 2">
          <a:extLst>
            <a:ext uri="{FF2B5EF4-FFF2-40B4-BE49-F238E27FC236}">
              <a16:creationId xmlns:a16="http://schemas.microsoft.com/office/drawing/2014/main" id="{DCC16EA0-0297-443D-A852-C3E7636E2FF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80" name="Text Box 1">
          <a:extLst>
            <a:ext uri="{FF2B5EF4-FFF2-40B4-BE49-F238E27FC236}">
              <a16:creationId xmlns:a16="http://schemas.microsoft.com/office/drawing/2014/main" id="{B55DE2AD-F518-4B79-BF37-11745CCC3DA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81" name="Text Box 2">
          <a:extLst>
            <a:ext uri="{FF2B5EF4-FFF2-40B4-BE49-F238E27FC236}">
              <a16:creationId xmlns:a16="http://schemas.microsoft.com/office/drawing/2014/main" id="{D356BA63-9020-473B-ACFC-B4E6BABBC23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82" name="Text Box 1">
          <a:extLst>
            <a:ext uri="{FF2B5EF4-FFF2-40B4-BE49-F238E27FC236}">
              <a16:creationId xmlns:a16="http://schemas.microsoft.com/office/drawing/2014/main" id="{9D3BF0BC-532E-4FDB-B0C8-A76B4F5FA52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83" name="Text Box 2">
          <a:extLst>
            <a:ext uri="{FF2B5EF4-FFF2-40B4-BE49-F238E27FC236}">
              <a16:creationId xmlns:a16="http://schemas.microsoft.com/office/drawing/2014/main" id="{AE5C94BD-CEEB-4F37-93DF-4FEE869A74B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84" name="Text Box 1">
          <a:extLst>
            <a:ext uri="{FF2B5EF4-FFF2-40B4-BE49-F238E27FC236}">
              <a16:creationId xmlns:a16="http://schemas.microsoft.com/office/drawing/2014/main" id="{694E73C7-30CC-49D0-9D94-645DCBAEE7E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85" name="Text Box 2">
          <a:extLst>
            <a:ext uri="{FF2B5EF4-FFF2-40B4-BE49-F238E27FC236}">
              <a16:creationId xmlns:a16="http://schemas.microsoft.com/office/drawing/2014/main" id="{3724ACF3-1DA3-4C0A-8001-0BEB3DA45A7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86" name="Text Box 1">
          <a:extLst>
            <a:ext uri="{FF2B5EF4-FFF2-40B4-BE49-F238E27FC236}">
              <a16:creationId xmlns:a16="http://schemas.microsoft.com/office/drawing/2014/main" id="{FB38BFE7-C25A-41C7-9C9D-CFB078342A4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87" name="Text Box 2">
          <a:extLst>
            <a:ext uri="{FF2B5EF4-FFF2-40B4-BE49-F238E27FC236}">
              <a16:creationId xmlns:a16="http://schemas.microsoft.com/office/drawing/2014/main" id="{43070D5B-51E8-493D-9E46-A25175D00C9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88" name="Text Box 1">
          <a:extLst>
            <a:ext uri="{FF2B5EF4-FFF2-40B4-BE49-F238E27FC236}">
              <a16:creationId xmlns:a16="http://schemas.microsoft.com/office/drawing/2014/main" id="{3DEE7C40-CA4B-43C8-91C4-F0AB80E3833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89" name="Text Box 2">
          <a:extLst>
            <a:ext uri="{FF2B5EF4-FFF2-40B4-BE49-F238E27FC236}">
              <a16:creationId xmlns:a16="http://schemas.microsoft.com/office/drawing/2014/main" id="{713F5957-5BC0-4931-A225-BAA6D1EC75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90" name="Text Box 1">
          <a:extLst>
            <a:ext uri="{FF2B5EF4-FFF2-40B4-BE49-F238E27FC236}">
              <a16:creationId xmlns:a16="http://schemas.microsoft.com/office/drawing/2014/main" id="{CA35691B-EABE-42A1-84BE-C0EF8910E4A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91" name="Text Box 2">
          <a:extLst>
            <a:ext uri="{FF2B5EF4-FFF2-40B4-BE49-F238E27FC236}">
              <a16:creationId xmlns:a16="http://schemas.microsoft.com/office/drawing/2014/main" id="{A16BCA3D-3CC1-4A59-A494-2AF343B409B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92" name="Text Box 1">
          <a:extLst>
            <a:ext uri="{FF2B5EF4-FFF2-40B4-BE49-F238E27FC236}">
              <a16:creationId xmlns:a16="http://schemas.microsoft.com/office/drawing/2014/main" id="{FE165EDB-B9D8-4882-B386-044232AFF91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93" name="Text Box 2">
          <a:extLst>
            <a:ext uri="{FF2B5EF4-FFF2-40B4-BE49-F238E27FC236}">
              <a16:creationId xmlns:a16="http://schemas.microsoft.com/office/drawing/2014/main" id="{1FCE7A1B-E2AF-4DAF-8A6B-3F76D1F63EB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94" name="Text Box 1">
          <a:extLst>
            <a:ext uri="{FF2B5EF4-FFF2-40B4-BE49-F238E27FC236}">
              <a16:creationId xmlns:a16="http://schemas.microsoft.com/office/drawing/2014/main" id="{4F6FA6A9-3721-422D-9A4A-7289A2243F4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95" name="Text Box 2">
          <a:extLst>
            <a:ext uri="{FF2B5EF4-FFF2-40B4-BE49-F238E27FC236}">
              <a16:creationId xmlns:a16="http://schemas.microsoft.com/office/drawing/2014/main" id="{1F6649E0-A88D-4C5E-AD18-12DAA91FD45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96" name="Text Box 1">
          <a:extLst>
            <a:ext uri="{FF2B5EF4-FFF2-40B4-BE49-F238E27FC236}">
              <a16:creationId xmlns:a16="http://schemas.microsoft.com/office/drawing/2014/main" id="{D29B8F16-340C-4948-8D1A-EFE13730C3F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97" name="Text Box 2">
          <a:extLst>
            <a:ext uri="{FF2B5EF4-FFF2-40B4-BE49-F238E27FC236}">
              <a16:creationId xmlns:a16="http://schemas.microsoft.com/office/drawing/2014/main" id="{73A7AF3B-B438-457B-B6B9-1901583D42B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98" name="Text Box 1">
          <a:extLst>
            <a:ext uri="{FF2B5EF4-FFF2-40B4-BE49-F238E27FC236}">
              <a16:creationId xmlns:a16="http://schemas.microsoft.com/office/drawing/2014/main" id="{BFE00016-3D8B-4596-A1EE-D2E2CF9025F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199" name="Text Box 2">
          <a:extLst>
            <a:ext uri="{FF2B5EF4-FFF2-40B4-BE49-F238E27FC236}">
              <a16:creationId xmlns:a16="http://schemas.microsoft.com/office/drawing/2014/main" id="{66E143E3-2E37-441A-B248-C155422176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00" name="Text Box 1">
          <a:extLst>
            <a:ext uri="{FF2B5EF4-FFF2-40B4-BE49-F238E27FC236}">
              <a16:creationId xmlns:a16="http://schemas.microsoft.com/office/drawing/2014/main" id="{588950BF-B7AF-46EF-A659-9D036F89D3E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01" name="Text Box 2">
          <a:extLst>
            <a:ext uri="{FF2B5EF4-FFF2-40B4-BE49-F238E27FC236}">
              <a16:creationId xmlns:a16="http://schemas.microsoft.com/office/drawing/2014/main" id="{7D2EDA8A-0D77-4633-AC2C-E71DAE09EDF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02" name="Text Box 1">
          <a:extLst>
            <a:ext uri="{FF2B5EF4-FFF2-40B4-BE49-F238E27FC236}">
              <a16:creationId xmlns:a16="http://schemas.microsoft.com/office/drawing/2014/main" id="{F76B3001-8727-4DB4-BADE-E3539B9902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03" name="Text Box 2">
          <a:extLst>
            <a:ext uri="{FF2B5EF4-FFF2-40B4-BE49-F238E27FC236}">
              <a16:creationId xmlns:a16="http://schemas.microsoft.com/office/drawing/2014/main" id="{59A55651-EBD9-4EDD-9035-242F6B14074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04" name="Text Box 1">
          <a:extLst>
            <a:ext uri="{FF2B5EF4-FFF2-40B4-BE49-F238E27FC236}">
              <a16:creationId xmlns:a16="http://schemas.microsoft.com/office/drawing/2014/main" id="{9D6292EC-042C-4CB4-943B-88AAF76F192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05" name="Text Box 2">
          <a:extLst>
            <a:ext uri="{FF2B5EF4-FFF2-40B4-BE49-F238E27FC236}">
              <a16:creationId xmlns:a16="http://schemas.microsoft.com/office/drawing/2014/main" id="{1512C835-77F5-4E71-8ACC-744885B4F6C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06" name="Text Box 1">
          <a:extLst>
            <a:ext uri="{FF2B5EF4-FFF2-40B4-BE49-F238E27FC236}">
              <a16:creationId xmlns:a16="http://schemas.microsoft.com/office/drawing/2014/main" id="{AF7B34B5-F644-4154-A76F-767DF5BE28B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07" name="Text Box 2">
          <a:extLst>
            <a:ext uri="{FF2B5EF4-FFF2-40B4-BE49-F238E27FC236}">
              <a16:creationId xmlns:a16="http://schemas.microsoft.com/office/drawing/2014/main" id="{BFA8F44A-8D9C-4BB0-B120-77955370E07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08" name="Text Box 1">
          <a:extLst>
            <a:ext uri="{FF2B5EF4-FFF2-40B4-BE49-F238E27FC236}">
              <a16:creationId xmlns:a16="http://schemas.microsoft.com/office/drawing/2014/main" id="{1216F14B-F045-4205-94DD-F4A22D589F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09" name="Text Box 2">
          <a:extLst>
            <a:ext uri="{FF2B5EF4-FFF2-40B4-BE49-F238E27FC236}">
              <a16:creationId xmlns:a16="http://schemas.microsoft.com/office/drawing/2014/main" id="{5C97363D-140B-4E0F-A0CB-C4BD845E2D7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10" name="Text Box 1">
          <a:extLst>
            <a:ext uri="{FF2B5EF4-FFF2-40B4-BE49-F238E27FC236}">
              <a16:creationId xmlns:a16="http://schemas.microsoft.com/office/drawing/2014/main" id="{0673DFC7-E450-43E5-876F-CD185686EC3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11" name="Text Box 2">
          <a:extLst>
            <a:ext uri="{FF2B5EF4-FFF2-40B4-BE49-F238E27FC236}">
              <a16:creationId xmlns:a16="http://schemas.microsoft.com/office/drawing/2014/main" id="{5F9C5BE2-B9FE-4670-8615-051F9585AB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12" name="Text Box 1">
          <a:extLst>
            <a:ext uri="{FF2B5EF4-FFF2-40B4-BE49-F238E27FC236}">
              <a16:creationId xmlns:a16="http://schemas.microsoft.com/office/drawing/2014/main" id="{64EF55F0-821C-4429-ADE5-A3507879A1D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13" name="Text Box 2">
          <a:extLst>
            <a:ext uri="{FF2B5EF4-FFF2-40B4-BE49-F238E27FC236}">
              <a16:creationId xmlns:a16="http://schemas.microsoft.com/office/drawing/2014/main" id="{16E27287-E94A-47DB-AAD4-32FCAF8427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14" name="Text Box 1">
          <a:extLst>
            <a:ext uri="{FF2B5EF4-FFF2-40B4-BE49-F238E27FC236}">
              <a16:creationId xmlns:a16="http://schemas.microsoft.com/office/drawing/2014/main" id="{7ADA0CEE-506D-41D9-9E8D-1440D41CAB0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15" name="Text Box 2">
          <a:extLst>
            <a:ext uri="{FF2B5EF4-FFF2-40B4-BE49-F238E27FC236}">
              <a16:creationId xmlns:a16="http://schemas.microsoft.com/office/drawing/2014/main" id="{451FEE7D-3E92-4AA4-9D0E-A5565FECDF7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16" name="Text Box 1">
          <a:extLst>
            <a:ext uri="{FF2B5EF4-FFF2-40B4-BE49-F238E27FC236}">
              <a16:creationId xmlns:a16="http://schemas.microsoft.com/office/drawing/2014/main" id="{5A2BC922-8291-4494-8E49-B761F1ECD67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17" name="Text Box 2">
          <a:extLst>
            <a:ext uri="{FF2B5EF4-FFF2-40B4-BE49-F238E27FC236}">
              <a16:creationId xmlns:a16="http://schemas.microsoft.com/office/drawing/2014/main" id="{D292E159-C890-44B8-81C1-5B20B32B952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18" name="Text Box 1">
          <a:extLst>
            <a:ext uri="{FF2B5EF4-FFF2-40B4-BE49-F238E27FC236}">
              <a16:creationId xmlns:a16="http://schemas.microsoft.com/office/drawing/2014/main" id="{63582452-D6EF-4F2D-97CC-FB1451D27C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19" name="Text Box 2">
          <a:extLst>
            <a:ext uri="{FF2B5EF4-FFF2-40B4-BE49-F238E27FC236}">
              <a16:creationId xmlns:a16="http://schemas.microsoft.com/office/drawing/2014/main" id="{A7F87C73-CDEA-434E-9451-893873C37B5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20" name="Text Box 1">
          <a:extLst>
            <a:ext uri="{FF2B5EF4-FFF2-40B4-BE49-F238E27FC236}">
              <a16:creationId xmlns:a16="http://schemas.microsoft.com/office/drawing/2014/main" id="{F4F9749E-F107-4D17-968B-7818370B5E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21" name="Text Box 2">
          <a:extLst>
            <a:ext uri="{FF2B5EF4-FFF2-40B4-BE49-F238E27FC236}">
              <a16:creationId xmlns:a16="http://schemas.microsoft.com/office/drawing/2014/main" id="{79CB0A3C-F81A-4B8B-AFDF-91919440070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22" name="Text Box 1">
          <a:extLst>
            <a:ext uri="{FF2B5EF4-FFF2-40B4-BE49-F238E27FC236}">
              <a16:creationId xmlns:a16="http://schemas.microsoft.com/office/drawing/2014/main" id="{F43E3763-D728-421B-9D08-F73B39AD59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23" name="Text Box 2">
          <a:extLst>
            <a:ext uri="{FF2B5EF4-FFF2-40B4-BE49-F238E27FC236}">
              <a16:creationId xmlns:a16="http://schemas.microsoft.com/office/drawing/2014/main" id="{7046A036-CE83-4AEF-B35B-001B7E36536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24" name="Text Box 1">
          <a:extLst>
            <a:ext uri="{FF2B5EF4-FFF2-40B4-BE49-F238E27FC236}">
              <a16:creationId xmlns:a16="http://schemas.microsoft.com/office/drawing/2014/main" id="{D9BEBEBB-E775-4175-AD4D-9B87D6D25E0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25" name="Text Box 2">
          <a:extLst>
            <a:ext uri="{FF2B5EF4-FFF2-40B4-BE49-F238E27FC236}">
              <a16:creationId xmlns:a16="http://schemas.microsoft.com/office/drawing/2014/main" id="{D00E531D-CCBE-4891-8E28-866936EF6EA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26" name="Text Box 1">
          <a:extLst>
            <a:ext uri="{FF2B5EF4-FFF2-40B4-BE49-F238E27FC236}">
              <a16:creationId xmlns:a16="http://schemas.microsoft.com/office/drawing/2014/main" id="{06B1840C-8396-44CC-ADBE-9FCC4ACF1B6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27" name="Text Box 2">
          <a:extLst>
            <a:ext uri="{FF2B5EF4-FFF2-40B4-BE49-F238E27FC236}">
              <a16:creationId xmlns:a16="http://schemas.microsoft.com/office/drawing/2014/main" id="{3557DA5E-B3A3-41B7-B23D-ABA2913338F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28" name="Text Box 1">
          <a:extLst>
            <a:ext uri="{FF2B5EF4-FFF2-40B4-BE49-F238E27FC236}">
              <a16:creationId xmlns:a16="http://schemas.microsoft.com/office/drawing/2014/main" id="{A4AE6FF6-BF69-4D55-B2D8-1102ECDE3E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29" name="Text Box 2">
          <a:extLst>
            <a:ext uri="{FF2B5EF4-FFF2-40B4-BE49-F238E27FC236}">
              <a16:creationId xmlns:a16="http://schemas.microsoft.com/office/drawing/2014/main" id="{BFFD21B4-647A-4252-B41A-249955EE97C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30" name="Text Box 1">
          <a:extLst>
            <a:ext uri="{FF2B5EF4-FFF2-40B4-BE49-F238E27FC236}">
              <a16:creationId xmlns:a16="http://schemas.microsoft.com/office/drawing/2014/main" id="{1AFB3FA5-7C23-44AF-A4F4-2B2068B609D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31" name="Text Box 2">
          <a:extLst>
            <a:ext uri="{FF2B5EF4-FFF2-40B4-BE49-F238E27FC236}">
              <a16:creationId xmlns:a16="http://schemas.microsoft.com/office/drawing/2014/main" id="{5FEBC0E9-3705-4703-B50B-8858836E510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32" name="Text Box 1">
          <a:extLst>
            <a:ext uri="{FF2B5EF4-FFF2-40B4-BE49-F238E27FC236}">
              <a16:creationId xmlns:a16="http://schemas.microsoft.com/office/drawing/2014/main" id="{1E25D141-D991-49C3-B3FD-3441757FA06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33" name="Text Box 2">
          <a:extLst>
            <a:ext uri="{FF2B5EF4-FFF2-40B4-BE49-F238E27FC236}">
              <a16:creationId xmlns:a16="http://schemas.microsoft.com/office/drawing/2014/main" id="{1F0CC133-8856-4CAB-8635-E04BA296764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34" name="Text Box 1">
          <a:extLst>
            <a:ext uri="{FF2B5EF4-FFF2-40B4-BE49-F238E27FC236}">
              <a16:creationId xmlns:a16="http://schemas.microsoft.com/office/drawing/2014/main" id="{2D7D762E-B113-4451-A1B2-5A69CBF6B9E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35" name="Text Box 2">
          <a:extLst>
            <a:ext uri="{FF2B5EF4-FFF2-40B4-BE49-F238E27FC236}">
              <a16:creationId xmlns:a16="http://schemas.microsoft.com/office/drawing/2014/main" id="{A21862A9-6663-4248-A995-55E4E6D08C2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36" name="Text Box 1">
          <a:extLst>
            <a:ext uri="{FF2B5EF4-FFF2-40B4-BE49-F238E27FC236}">
              <a16:creationId xmlns:a16="http://schemas.microsoft.com/office/drawing/2014/main" id="{B04F60CB-2ED0-4EBC-AB4D-F59B71AE2B8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37" name="Text Box 2">
          <a:extLst>
            <a:ext uri="{FF2B5EF4-FFF2-40B4-BE49-F238E27FC236}">
              <a16:creationId xmlns:a16="http://schemas.microsoft.com/office/drawing/2014/main" id="{D83FA1E2-343D-49B7-B185-4CACC9DE131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38" name="Text Box 1">
          <a:extLst>
            <a:ext uri="{FF2B5EF4-FFF2-40B4-BE49-F238E27FC236}">
              <a16:creationId xmlns:a16="http://schemas.microsoft.com/office/drawing/2014/main" id="{1DBA28C7-9BE2-4F26-9C7E-F6F88F7E43C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39" name="Text Box 2">
          <a:extLst>
            <a:ext uri="{FF2B5EF4-FFF2-40B4-BE49-F238E27FC236}">
              <a16:creationId xmlns:a16="http://schemas.microsoft.com/office/drawing/2014/main" id="{1D3FC6E4-8972-4A65-A441-1CD7B6AB70C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40" name="Text Box 1">
          <a:extLst>
            <a:ext uri="{FF2B5EF4-FFF2-40B4-BE49-F238E27FC236}">
              <a16:creationId xmlns:a16="http://schemas.microsoft.com/office/drawing/2014/main" id="{58CA20ED-2742-4F1D-A9C0-937E03A0F5D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41" name="Text Box 2">
          <a:extLst>
            <a:ext uri="{FF2B5EF4-FFF2-40B4-BE49-F238E27FC236}">
              <a16:creationId xmlns:a16="http://schemas.microsoft.com/office/drawing/2014/main" id="{7ED189B1-0B50-4C6D-A90D-F78B81DAA8A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42" name="Text Box 1">
          <a:extLst>
            <a:ext uri="{FF2B5EF4-FFF2-40B4-BE49-F238E27FC236}">
              <a16:creationId xmlns:a16="http://schemas.microsoft.com/office/drawing/2014/main" id="{D2BD547B-4E7C-4AB6-8411-357F67238AA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43" name="Text Box 2">
          <a:extLst>
            <a:ext uri="{FF2B5EF4-FFF2-40B4-BE49-F238E27FC236}">
              <a16:creationId xmlns:a16="http://schemas.microsoft.com/office/drawing/2014/main" id="{E25FBFC3-E7EB-4747-97C9-D3BFF7235DE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44" name="Text Box 1">
          <a:extLst>
            <a:ext uri="{FF2B5EF4-FFF2-40B4-BE49-F238E27FC236}">
              <a16:creationId xmlns:a16="http://schemas.microsoft.com/office/drawing/2014/main" id="{470142F4-D308-4D81-B029-667C8459A3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45" name="Text Box 2">
          <a:extLst>
            <a:ext uri="{FF2B5EF4-FFF2-40B4-BE49-F238E27FC236}">
              <a16:creationId xmlns:a16="http://schemas.microsoft.com/office/drawing/2014/main" id="{6D6D1D07-3A3C-45BB-A295-F26F6922381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46" name="Text Box 1">
          <a:extLst>
            <a:ext uri="{FF2B5EF4-FFF2-40B4-BE49-F238E27FC236}">
              <a16:creationId xmlns:a16="http://schemas.microsoft.com/office/drawing/2014/main" id="{1C6CA76D-2848-4A82-AB44-E8F619CF4C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47" name="Text Box 2">
          <a:extLst>
            <a:ext uri="{FF2B5EF4-FFF2-40B4-BE49-F238E27FC236}">
              <a16:creationId xmlns:a16="http://schemas.microsoft.com/office/drawing/2014/main" id="{7844444C-521A-458C-8241-AF579BF320B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48" name="Text Box 1">
          <a:extLst>
            <a:ext uri="{FF2B5EF4-FFF2-40B4-BE49-F238E27FC236}">
              <a16:creationId xmlns:a16="http://schemas.microsoft.com/office/drawing/2014/main" id="{9AA22C88-F4FA-4DA7-998C-89E7772199D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49" name="Text Box 2">
          <a:extLst>
            <a:ext uri="{FF2B5EF4-FFF2-40B4-BE49-F238E27FC236}">
              <a16:creationId xmlns:a16="http://schemas.microsoft.com/office/drawing/2014/main" id="{0EB05B78-43FD-4157-9CFE-4A7E3EF33A6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50" name="Text Box 1">
          <a:extLst>
            <a:ext uri="{FF2B5EF4-FFF2-40B4-BE49-F238E27FC236}">
              <a16:creationId xmlns:a16="http://schemas.microsoft.com/office/drawing/2014/main" id="{B22EED51-BA83-4C3F-830F-F88525460A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51" name="Text Box 2">
          <a:extLst>
            <a:ext uri="{FF2B5EF4-FFF2-40B4-BE49-F238E27FC236}">
              <a16:creationId xmlns:a16="http://schemas.microsoft.com/office/drawing/2014/main" id="{1B0401EC-001C-400A-94DD-A416C107874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52" name="Text Box 1">
          <a:extLst>
            <a:ext uri="{FF2B5EF4-FFF2-40B4-BE49-F238E27FC236}">
              <a16:creationId xmlns:a16="http://schemas.microsoft.com/office/drawing/2014/main" id="{F154E55C-8E26-46B7-85C2-3D0FD2DFF1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53" name="Text Box 2">
          <a:extLst>
            <a:ext uri="{FF2B5EF4-FFF2-40B4-BE49-F238E27FC236}">
              <a16:creationId xmlns:a16="http://schemas.microsoft.com/office/drawing/2014/main" id="{38F8B7A5-3F3E-445E-A429-434200A6034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54" name="Text Box 1">
          <a:extLst>
            <a:ext uri="{FF2B5EF4-FFF2-40B4-BE49-F238E27FC236}">
              <a16:creationId xmlns:a16="http://schemas.microsoft.com/office/drawing/2014/main" id="{73651D7E-7AE5-4BF9-B125-5C47D6FF0F4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55" name="Text Box 2">
          <a:extLst>
            <a:ext uri="{FF2B5EF4-FFF2-40B4-BE49-F238E27FC236}">
              <a16:creationId xmlns:a16="http://schemas.microsoft.com/office/drawing/2014/main" id="{DE297B78-AACA-4FAF-8C19-1DE431E7E29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56" name="Text Box 1">
          <a:extLst>
            <a:ext uri="{FF2B5EF4-FFF2-40B4-BE49-F238E27FC236}">
              <a16:creationId xmlns:a16="http://schemas.microsoft.com/office/drawing/2014/main" id="{DCE381BD-775E-4881-A301-75E70DB3DE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57" name="Text Box 2">
          <a:extLst>
            <a:ext uri="{FF2B5EF4-FFF2-40B4-BE49-F238E27FC236}">
              <a16:creationId xmlns:a16="http://schemas.microsoft.com/office/drawing/2014/main" id="{B30A1829-04E8-4B1D-881E-029DE2F2B3A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58" name="Text Box 1">
          <a:extLst>
            <a:ext uri="{FF2B5EF4-FFF2-40B4-BE49-F238E27FC236}">
              <a16:creationId xmlns:a16="http://schemas.microsoft.com/office/drawing/2014/main" id="{F8E0D6FF-7BB4-4940-B43E-51A10EC8BCF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59" name="Text Box 2">
          <a:extLst>
            <a:ext uri="{FF2B5EF4-FFF2-40B4-BE49-F238E27FC236}">
              <a16:creationId xmlns:a16="http://schemas.microsoft.com/office/drawing/2014/main" id="{8C245BB3-1890-4F0E-A17E-DC0702A9FC3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60" name="Text Box 1">
          <a:extLst>
            <a:ext uri="{FF2B5EF4-FFF2-40B4-BE49-F238E27FC236}">
              <a16:creationId xmlns:a16="http://schemas.microsoft.com/office/drawing/2014/main" id="{AB03C2F7-4CD0-445B-81AD-E15FB2207C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61" name="Text Box 2">
          <a:extLst>
            <a:ext uri="{FF2B5EF4-FFF2-40B4-BE49-F238E27FC236}">
              <a16:creationId xmlns:a16="http://schemas.microsoft.com/office/drawing/2014/main" id="{EFC757DB-9828-4DFB-A54D-8084208D2CD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62" name="Text Box 1">
          <a:extLst>
            <a:ext uri="{FF2B5EF4-FFF2-40B4-BE49-F238E27FC236}">
              <a16:creationId xmlns:a16="http://schemas.microsoft.com/office/drawing/2014/main" id="{EAABAF6F-725C-45C8-9B85-7F7F381F4F5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63" name="Text Box 2">
          <a:extLst>
            <a:ext uri="{FF2B5EF4-FFF2-40B4-BE49-F238E27FC236}">
              <a16:creationId xmlns:a16="http://schemas.microsoft.com/office/drawing/2014/main" id="{50F5F080-4466-4949-9AF5-77F0DE96413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64" name="Text Box 1">
          <a:extLst>
            <a:ext uri="{FF2B5EF4-FFF2-40B4-BE49-F238E27FC236}">
              <a16:creationId xmlns:a16="http://schemas.microsoft.com/office/drawing/2014/main" id="{A743813B-92F5-488C-B870-A0E77678247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65" name="Text Box 2">
          <a:extLst>
            <a:ext uri="{FF2B5EF4-FFF2-40B4-BE49-F238E27FC236}">
              <a16:creationId xmlns:a16="http://schemas.microsoft.com/office/drawing/2014/main" id="{0D7914C1-4849-40A3-908E-B21B07D15E2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66" name="Text Box 1">
          <a:extLst>
            <a:ext uri="{FF2B5EF4-FFF2-40B4-BE49-F238E27FC236}">
              <a16:creationId xmlns:a16="http://schemas.microsoft.com/office/drawing/2014/main" id="{1E87AABA-936B-4B9B-B2B9-D553B8A17F1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67" name="Text Box 2">
          <a:extLst>
            <a:ext uri="{FF2B5EF4-FFF2-40B4-BE49-F238E27FC236}">
              <a16:creationId xmlns:a16="http://schemas.microsoft.com/office/drawing/2014/main" id="{3AB0BBE6-BBA7-492D-8490-37405AF8FAC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68" name="Text Box 1">
          <a:extLst>
            <a:ext uri="{FF2B5EF4-FFF2-40B4-BE49-F238E27FC236}">
              <a16:creationId xmlns:a16="http://schemas.microsoft.com/office/drawing/2014/main" id="{A1534810-C564-4F78-8ECA-2AA04D09E8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69" name="Text Box 2">
          <a:extLst>
            <a:ext uri="{FF2B5EF4-FFF2-40B4-BE49-F238E27FC236}">
              <a16:creationId xmlns:a16="http://schemas.microsoft.com/office/drawing/2014/main" id="{B5D92B79-418E-4329-9BC5-4C17063CA3E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70" name="Text Box 1">
          <a:extLst>
            <a:ext uri="{FF2B5EF4-FFF2-40B4-BE49-F238E27FC236}">
              <a16:creationId xmlns:a16="http://schemas.microsoft.com/office/drawing/2014/main" id="{F67F2D1E-9955-422B-B1B7-6E480684C8E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71" name="Text Box 2">
          <a:extLst>
            <a:ext uri="{FF2B5EF4-FFF2-40B4-BE49-F238E27FC236}">
              <a16:creationId xmlns:a16="http://schemas.microsoft.com/office/drawing/2014/main" id="{09CA8302-FD4F-4881-A0CD-5F6B5C73EAA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72" name="Text Box 1">
          <a:extLst>
            <a:ext uri="{FF2B5EF4-FFF2-40B4-BE49-F238E27FC236}">
              <a16:creationId xmlns:a16="http://schemas.microsoft.com/office/drawing/2014/main" id="{646CD567-DF34-4C23-9981-411006316EA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73" name="Text Box 2">
          <a:extLst>
            <a:ext uri="{FF2B5EF4-FFF2-40B4-BE49-F238E27FC236}">
              <a16:creationId xmlns:a16="http://schemas.microsoft.com/office/drawing/2014/main" id="{5F7A60E9-0666-4FF0-8635-893C123E906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74" name="Text Box 1">
          <a:extLst>
            <a:ext uri="{FF2B5EF4-FFF2-40B4-BE49-F238E27FC236}">
              <a16:creationId xmlns:a16="http://schemas.microsoft.com/office/drawing/2014/main" id="{680CBA0C-D816-4026-8B09-79D1C158350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75" name="Text Box 2">
          <a:extLst>
            <a:ext uri="{FF2B5EF4-FFF2-40B4-BE49-F238E27FC236}">
              <a16:creationId xmlns:a16="http://schemas.microsoft.com/office/drawing/2014/main" id="{CFDD82C7-F0A1-4E5C-A1B3-E04167608E1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76" name="Text Box 1">
          <a:extLst>
            <a:ext uri="{FF2B5EF4-FFF2-40B4-BE49-F238E27FC236}">
              <a16:creationId xmlns:a16="http://schemas.microsoft.com/office/drawing/2014/main" id="{16169C83-FF74-4219-8239-B34CFF0E86A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77" name="Text Box 2">
          <a:extLst>
            <a:ext uri="{FF2B5EF4-FFF2-40B4-BE49-F238E27FC236}">
              <a16:creationId xmlns:a16="http://schemas.microsoft.com/office/drawing/2014/main" id="{DF6E5769-F069-4C83-9F35-46820EE8118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78" name="Text Box 1">
          <a:extLst>
            <a:ext uri="{FF2B5EF4-FFF2-40B4-BE49-F238E27FC236}">
              <a16:creationId xmlns:a16="http://schemas.microsoft.com/office/drawing/2014/main" id="{B199C1C0-FCAB-439C-938F-5E63EFE4724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79" name="Text Box 2">
          <a:extLst>
            <a:ext uri="{FF2B5EF4-FFF2-40B4-BE49-F238E27FC236}">
              <a16:creationId xmlns:a16="http://schemas.microsoft.com/office/drawing/2014/main" id="{C5C7BE33-1CA4-4E55-AE7C-79094586001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80" name="Text Box 1">
          <a:extLst>
            <a:ext uri="{FF2B5EF4-FFF2-40B4-BE49-F238E27FC236}">
              <a16:creationId xmlns:a16="http://schemas.microsoft.com/office/drawing/2014/main" id="{C15011B6-C6B0-4578-9AC7-84F22F50262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81" name="Text Box 2">
          <a:extLst>
            <a:ext uri="{FF2B5EF4-FFF2-40B4-BE49-F238E27FC236}">
              <a16:creationId xmlns:a16="http://schemas.microsoft.com/office/drawing/2014/main" id="{65D06E25-DE85-4191-8579-F2090DF0E1B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82" name="Text Box 1">
          <a:extLst>
            <a:ext uri="{FF2B5EF4-FFF2-40B4-BE49-F238E27FC236}">
              <a16:creationId xmlns:a16="http://schemas.microsoft.com/office/drawing/2014/main" id="{C5453200-60FD-4DA8-AF6D-A4E003CA08B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83" name="Text Box 2">
          <a:extLst>
            <a:ext uri="{FF2B5EF4-FFF2-40B4-BE49-F238E27FC236}">
              <a16:creationId xmlns:a16="http://schemas.microsoft.com/office/drawing/2014/main" id="{70E94CF8-DF7F-469A-B2F3-7C39890A611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84" name="Text Box 1">
          <a:extLst>
            <a:ext uri="{FF2B5EF4-FFF2-40B4-BE49-F238E27FC236}">
              <a16:creationId xmlns:a16="http://schemas.microsoft.com/office/drawing/2014/main" id="{AA56C35A-8E1E-4607-886B-E1EC423692B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85" name="Text Box 2">
          <a:extLst>
            <a:ext uri="{FF2B5EF4-FFF2-40B4-BE49-F238E27FC236}">
              <a16:creationId xmlns:a16="http://schemas.microsoft.com/office/drawing/2014/main" id="{F3597452-147E-41BA-9B69-96A8F3C8FC0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86" name="Text Box 1">
          <a:extLst>
            <a:ext uri="{FF2B5EF4-FFF2-40B4-BE49-F238E27FC236}">
              <a16:creationId xmlns:a16="http://schemas.microsoft.com/office/drawing/2014/main" id="{EE18BDB4-A529-4513-973B-4FD55C97DC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87" name="Text Box 2">
          <a:extLst>
            <a:ext uri="{FF2B5EF4-FFF2-40B4-BE49-F238E27FC236}">
              <a16:creationId xmlns:a16="http://schemas.microsoft.com/office/drawing/2014/main" id="{75B1F903-37C4-4482-BB5D-2B9810B4325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88" name="Text Box 1">
          <a:extLst>
            <a:ext uri="{FF2B5EF4-FFF2-40B4-BE49-F238E27FC236}">
              <a16:creationId xmlns:a16="http://schemas.microsoft.com/office/drawing/2014/main" id="{66009FFF-CA4A-40F9-9814-A47423BB7D1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89" name="Text Box 2">
          <a:extLst>
            <a:ext uri="{FF2B5EF4-FFF2-40B4-BE49-F238E27FC236}">
              <a16:creationId xmlns:a16="http://schemas.microsoft.com/office/drawing/2014/main" id="{7F5F3CB9-E244-4DF6-BBA8-E4C2285D266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90" name="Text Box 1">
          <a:extLst>
            <a:ext uri="{FF2B5EF4-FFF2-40B4-BE49-F238E27FC236}">
              <a16:creationId xmlns:a16="http://schemas.microsoft.com/office/drawing/2014/main" id="{A18241A0-ED6D-4D3F-87BC-51709A5CFC2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91" name="Text Box 2">
          <a:extLst>
            <a:ext uri="{FF2B5EF4-FFF2-40B4-BE49-F238E27FC236}">
              <a16:creationId xmlns:a16="http://schemas.microsoft.com/office/drawing/2014/main" id="{374D4BD2-ED1D-49E9-BDFE-6B081C2B085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92" name="Text Box 1">
          <a:extLst>
            <a:ext uri="{FF2B5EF4-FFF2-40B4-BE49-F238E27FC236}">
              <a16:creationId xmlns:a16="http://schemas.microsoft.com/office/drawing/2014/main" id="{779BE07D-B6A8-4F6E-B871-EC37F1635AA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93" name="Text Box 2">
          <a:extLst>
            <a:ext uri="{FF2B5EF4-FFF2-40B4-BE49-F238E27FC236}">
              <a16:creationId xmlns:a16="http://schemas.microsoft.com/office/drawing/2014/main" id="{A626F97E-F764-4D31-ABAD-60F43F709B9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94" name="Text Box 1">
          <a:extLst>
            <a:ext uri="{FF2B5EF4-FFF2-40B4-BE49-F238E27FC236}">
              <a16:creationId xmlns:a16="http://schemas.microsoft.com/office/drawing/2014/main" id="{DAA2850D-AC29-49C3-B5F6-BE73A23D79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95" name="Text Box 2">
          <a:extLst>
            <a:ext uri="{FF2B5EF4-FFF2-40B4-BE49-F238E27FC236}">
              <a16:creationId xmlns:a16="http://schemas.microsoft.com/office/drawing/2014/main" id="{CE31F330-885D-43A7-AEC8-A3412C4DC2D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96" name="Text Box 1">
          <a:extLst>
            <a:ext uri="{FF2B5EF4-FFF2-40B4-BE49-F238E27FC236}">
              <a16:creationId xmlns:a16="http://schemas.microsoft.com/office/drawing/2014/main" id="{2F858873-F9CA-479F-ABBE-0853E747792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97" name="Text Box 2">
          <a:extLst>
            <a:ext uri="{FF2B5EF4-FFF2-40B4-BE49-F238E27FC236}">
              <a16:creationId xmlns:a16="http://schemas.microsoft.com/office/drawing/2014/main" id="{6E65820A-164F-4CF2-891C-9707F66DC8D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98" name="Text Box 1">
          <a:extLst>
            <a:ext uri="{FF2B5EF4-FFF2-40B4-BE49-F238E27FC236}">
              <a16:creationId xmlns:a16="http://schemas.microsoft.com/office/drawing/2014/main" id="{32DC2954-56E1-4697-97A0-EBDF98D41DF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299" name="Text Box 2">
          <a:extLst>
            <a:ext uri="{FF2B5EF4-FFF2-40B4-BE49-F238E27FC236}">
              <a16:creationId xmlns:a16="http://schemas.microsoft.com/office/drawing/2014/main" id="{D8F3C99E-FECA-4DAB-816A-8349FE60D5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00" name="Text Box 1">
          <a:extLst>
            <a:ext uri="{FF2B5EF4-FFF2-40B4-BE49-F238E27FC236}">
              <a16:creationId xmlns:a16="http://schemas.microsoft.com/office/drawing/2014/main" id="{BC56BFA6-C54B-48EA-A67D-514E2D5E90B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01" name="Text Box 2">
          <a:extLst>
            <a:ext uri="{FF2B5EF4-FFF2-40B4-BE49-F238E27FC236}">
              <a16:creationId xmlns:a16="http://schemas.microsoft.com/office/drawing/2014/main" id="{F8DEF7D7-BE29-4EFB-8431-FE73B18A629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02" name="Text Box 1">
          <a:extLst>
            <a:ext uri="{FF2B5EF4-FFF2-40B4-BE49-F238E27FC236}">
              <a16:creationId xmlns:a16="http://schemas.microsoft.com/office/drawing/2014/main" id="{62F0AFB9-E60C-403C-8BF7-8D15C3A10D9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03" name="Text Box 2">
          <a:extLst>
            <a:ext uri="{FF2B5EF4-FFF2-40B4-BE49-F238E27FC236}">
              <a16:creationId xmlns:a16="http://schemas.microsoft.com/office/drawing/2014/main" id="{EA271FB1-C391-4E4B-999D-7F0268A354B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04" name="Text Box 1">
          <a:extLst>
            <a:ext uri="{FF2B5EF4-FFF2-40B4-BE49-F238E27FC236}">
              <a16:creationId xmlns:a16="http://schemas.microsoft.com/office/drawing/2014/main" id="{5E0CFCA4-3775-4E42-92C6-0C1DB765E93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05" name="Text Box 2">
          <a:extLst>
            <a:ext uri="{FF2B5EF4-FFF2-40B4-BE49-F238E27FC236}">
              <a16:creationId xmlns:a16="http://schemas.microsoft.com/office/drawing/2014/main" id="{ED8E6DA7-9499-478F-B3F6-82667B57B3C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06" name="Text Box 1">
          <a:extLst>
            <a:ext uri="{FF2B5EF4-FFF2-40B4-BE49-F238E27FC236}">
              <a16:creationId xmlns:a16="http://schemas.microsoft.com/office/drawing/2014/main" id="{6C51FE4D-309A-415F-BF5D-21B353E0B7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07" name="Text Box 2">
          <a:extLst>
            <a:ext uri="{FF2B5EF4-FFF2-40B4-BE49-F238E27FC236}">
              <a16:creationId xmlns:a16="http://schemas.microsoft.com/office/drawing/2014/main" id="{BE49C790-6281-4F48-AEF3-459E757596A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08" name="Text Box 1">
          <a:extLst>
            <a:ext uri="{FF2B5EF4-FFF2-40B4-BE49-F238E27FC236}">
              <a16:creationId xmlns:a16="http://schemas.microsoft.com/office/drawing/2014/main" id="{0B967166-A138-490D-8916-E3ABFCF69D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09" name="Text Box 2">
          <a:extLst>
            <a:ext uri="{FF2B5EF4-FFF2-40B4-BE49-F238E27FC236}">
              <a16:creationId xmlns:a16="http://schemas.microsoft.com/office/drawing/2014/main" id="{5722E53E-BDF7-455B-80F5-F7F03FC961B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10" name="Text Box 1">
          <a:extLst>
            <a:ext uri="{FF2B5EF4-FFF2-40B4-BE49-F238E27FC236}">
              <a16:creationId xmlns:a16="http://schemas.microsoft.com/office/drawing/2014/main" id="{69F1564F-4B1F-4FA7-99A2-AF4B1F3C159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11" name="Text Box 2">
          <a:extLst>
            <a:ext uri="{FF2B5EF4-FFF2-40B4-BE49-F238E27FC236}">
              <a16:creationId xmlns:a16="http://schemas.microsoft.com/office/drawing/2014/main" id="{C6BFED65-C01C-47AD-8DE3-C85CEFC663E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12" name="Text Box 1">
          <a:extLst>
            <a:ext uri="{FF2B5EF4-FFF2-40B4-BE49-F238E27FC236}">
              <a16:creationId xmlns:a16="http://schemas.microsoft.com/office/drawing/2014/main" id="{DD5E90C2-2717-43DE-92C4-64505933E06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13" name="Text Box 2">
          <a:extLst>
            <a:ext uri="{FF2B5EF4-FFF2-40B4-BE49-F238E27FC236}">
              <a16:creationId xmlns:a16="http://schemas.microsoft.com/office/drawing/2014/main" id="{0BFE8892-E658-401B-B8E3-9C508D99622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14" name="Text Box 1">
          <a:extLst>
            <a:ext uri="{FF2B5EF4-FFF2-40B4-BE49-F238E27FC236}">
              <a16:creationId xmlns:a16="http://schemas.microsoft.com/office/drawing/2014/main" id="{8772F1E1-A86E-445B-9871-BB7E5FCCBD6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15" name="Text Box 2">
          <a:extLst>
            <a:ext uri="{FF2B5EF4-FFF2-40B4-BE49-F238E27FC236}">
              <a16:creationId xmlns:a16="http://schemas.microsoft.com/office/drawing/2014/main" id="{5D5550BC-4168-495C-847E-A28243DD039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16" name="Text Box 1">
          <a:extLst>
            <a:ext uri="{FF2B5EF4-FFF2-40B4-BE49-F238E27FC236}">
              <a16:creationId xmlns:a16="http://schemas.microsoft.com/office/drawing/2014/main" id="{224DBF5D-4FF9-4D71-BEA0-67E8FDDDC84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17" name="Text Box 2">
          <a:extLst>
            <a:ext uri="{FF2B5EF4-FFF2-40B4-BE49-F238E27FC236}">
              <a16:creationId xmlns:a16="http://schemas.microsoft.com/office/drawing/2014/main" id="{F5E85BA6-D6E9-4234-9017-0B571BE4CB3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18" name="Text Box 1">
          <a:extLst>
            <a:ext uri="{FF2B5EF4-FFF2-40B4-BE49-F238E27FC236}">
              <a16:creationId xmlns:a16="http://schemas.microsoft.com/office/drawing/2014/main" id="{1B5C92DD-96EE-43D5-A16D-DBF82DC34E1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19" name="Text Box 2">
          <a:extLst>
            <a:ext uri="{FF2B5EF4-FFF2-40B4-BE49-F238E27FC236}">
              <a16:creationId xmlns:a16="http://schemas.microsoft.com/office/drawing/2014/main" id="{A421907E-9072-4647-8238-3766023F40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20" name="Text Box 1">
          <a:extLst>
            <a:ext uri="{FF2B5EF4-FFF2-40B4-BE49-F238E27FC236}">
              <a16:creationId xmlns:a16="http://schemas.microsoft.com/office/drawing/2014/main" id="{27B5E20D-4715-407F-B40C-B0A7475B242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21" name="Text Box 2">
          <a:extLst>
            <a:ext uri="{FF2B5EF4-FFF2-40B4-BE49-F238E27FC236}">
              <a16:creationId xmlns:a16="http://schemas.microsoft.com/office/drawing/2014/main" id="{C6BBEFEA-8FD4-441F-979B-929E426B08B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22" name="Text Box 1">
          <a:extLst>
            <a:ext uri="{FF2B5EF4-FFF2-40B4-BE49-F238E27FC236}">
              <a16:creationId xmlns:a16="http://schemas.microsoft.com/office/drawing/2014/main" id="{BEA19618-26F2-433F-A417-80D17BCCF4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23" name="Text Box 2">
          <a:extLst>
            <a:ext uri="{FF2B5EF4-FFF2-40B4-BE49-F238E27FC236}">
              <a16:creationId xmlns:a16="http://schemas.microsoft.com/office/drawing/2014/main" id="{4CE07D2C-1FC6-44E1-B719-31DFE4ED46B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24" name="Text Box 1">
          <a:extLst>
            <a:ext uri="{FF2B5EF4-FFF2-40B4-BE49-F238E27FC236}">
              <a16:creationId xmlns:a16="http://schemas.microsoft.com/office/drawing/2014/main" id="{F3D0FCC4-AEE7-4E1F-9714-0561A5C8067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25" name="Text Box 2">
          <a:extLst>
            <a:ext uri="{FF2B5EF4-FFF2-40B4-BE49-F238E27FC236}">
              <a16:creationId xmlns:a16="http://schemas.microsoft.com/office/drawing/2014/main" id="{347DD9BA-6279-4D51-88DF-53927EE7BB3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26" name="Text Box 1">
          <a:extLst>
            <a:ext uri="{FF2B5EF4-FFF2-40B4-BE49-F238E27FC236}">
              <a16:creationId xmlns:a16="http://schemas.microsoft.com/office/drawing/2014/main" id="{F5E72420-ADC0-46A2-8A0D-BA02CDD1BAA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27" name="Text Box 2">
          <a:extLst>
            <a:ext uri="{FF2B5EF4-FFF2-40B4-BE49-F238E27FC236}">
              <a16:creationId xmlns:a16="http://schemas.microsoft.com/office/drawing/2014/main" id="{D8BED592-DC28-4A42-AECE-236049199BA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28" name="Text Box 1">
          <a:extLst>
            <a:ext uri="{FF2B5EF4-FFF2-40B4-BE49-F238E27FC236}">
              <a16:creationId xmlns:a16="http://schemas.microsoft.com/office/drawing/2014/main" id="{B28E29B0-91AD-4798-A7D4-A4AD814D8E6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29" name="Text Box 2">
          <a:extLst>
            <a:ext uri="{FF2B5EF4-FFF2-40B4-BE49-F238E27FC236}">
              <a16:creationId xmlns:a16="http://schemas.microsoft.com/office/drawing/2014/main" id="{2B6430F6-DA2B-4880-9568-E6509C32BF6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30" name="Text Box 1">
          <a:extLst>
            <a:ext uri="{FF2B5EF4-FFF2-40B4-BE49-F238E27FC236}">
              <a16:creationId xmlns:a16="http://schemas.microsoft.com/office/drawing/2014/main" id="{2F2B67A0-9899-433F-A39F-B3E7A5BC512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31" name="Text Box 2">
          <a:extLst>
            <a:ext uri="{FF2B5EF4-FFF2-40B4-BE49-F238E27FC236}">
              <a16:creationId xmlns:a16="http://schemas.microsoft.com/office/drawing/2014/main" id="{5177FCDB-BFC9-434F-BF21-4AAC563958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32" name="Text Box 1">
          <a:extLst>
            <a:ext uri="{FF2B5EF4-FFF2-40B4-BE49-F238E27FC236}">
              <a16:creationId xmlns:a16="http://schemas.microsoft.com/office/drawing/2014/main" id="{CE01B36C-EC8E-49F5-81B8-DAC19F65D10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33" name="Text Box 2">
          <a:extLst>
            <a:ext uri="{FF2B5EF4-FFF2-40B4-BE49-F238E27FC236}">
              <a16:creationId xmlns:a16="http://schemas.microsoft.com/office/drawing/2014/main" id="{D1B2B533-C08D-4870-8A05-6CA6C6B4434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34" name="Text Box 1">
          <a:extLst>
            <a:ext uri="{FF2B5EF4-FFF2-40B4-BE49-F238E27FC236}">
              <a16:creationId xmlns:a16="http://schemas.microsoft.com/office/drawing/2014/main" id="{0A45C74A-32ED-4F1A-BCF9-D872EC60886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35" name="Text Box 2">
          <a:extLst>
            <a:ext uri="{FF2B5EF4-FFF2-40B4-BE49-F238E27FC236}">
              <a16:creationId xmlns:a16="http://schemas.microsoft.com/office/drawing/2014/main" id="{1E5FC6FF-BB2D-4929-A20C-405FA6492E6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36" name="Text Box 1">
          <a:extLst>
            <a:ext uri="{FF2B5EF4-FFF2-40B4-BE49-F238E27FC236}">
              <a16:creationId xmlns:a16="http://schemas.microsoft.com/office/drawing/2014/main" id="{6053C8CC-6C11-4500-95AC-282839EFAD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37" name="Text Box 2">
          <a:extLst>
            <a:ext uri="{FF2B5EF4-FFF2-40B4-BE49-F238E27FC236}">
              <a16:creationId xmlns:a16="http://schemas.microsoft.com/office/drawing/2014/main" id="{5B50A4F3-F9E3-4719-A83E-D42D3C06963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38" name="Text Box 1">
          <a:extLst>
            <a:ext uri="{FF2B5EF4-FFF2-40B4-BE49-F238E27FC236}">
              <a16:creationId xmlns:a16="http://schemas.microsoft.com/office/drawing/2014/main" id="{487BC34B-8373-4EB6-AB62-193A958F1D1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39" name="Text Box 2">
          <a:extLst>
            <a:ext uri="{FF2B5EF4-FFF2-40B4-BE49-F238E27FC236}">
              <a16:creationId xmlns:a16="http://schemas.microsoft.com/office/drawing/2014/main" id="{7F8AEBC9-BDF2-4843-95FA-FB0602FA2E0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40" name="Text Box 1">
          <a:extLst>
            <a:ext uri="{FF2B5EF4-FFF2-40B4-BE49-F238E27FC236}">
              <a16:creationId xmlns:a16="http://schemas.microsoft.com/office/drawing/2014/main" id="{7EFA3CB4-4D7C-4999-B043-F7ED9E270F6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41" name="Text Box 2">
          <a:extLst>
            <a:ext uri="{FF2B5EF4-FFF2-40B4-BE49-F238E27FC236}">
              <a16:creationId xmlns:a16="http://schemas.microsoft.com/office/drawing/2014/main" id="{A2E617B2-5820-4BF3-AD8D-D9BCCDE5511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42" name="Text Box 1">
          <a:extLst>
            <a:ext uri="{FF2B5EF4-FFF2-40B4-BE49-F238E27FC236}">
              <a16:creationId xmlns:a16="http://schemas.microsoft.com/office/drawing/2014/main" id="{8FEC423C-9FE3-4468-925E-09780E93CF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43" name="Text Box 2">
          <a:extLst>
            <a:ext uri="{FF2B5EF4-FFF2-40B4-BE49-F238E27FC236}">
              <a16:creationId xmlns:a16="http://schemas.microsoft.com/office/drawing/2014/main" id="{B2FEAD92-F99A-41B5-93AC-D3463A71FF7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44" name="Text Box 1">
          <a:extLst>
            <a:ext uri="{FF2B5EF4-FFF2-40B4-BE49-F238E27FC236}">
              <a16:creationId xmlns:a16="http://schemas.microsoft.com/office/drawing/2014/main" id="{5FBD2A06-448F-439E-87C0-3D1F6F04A80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45" name="Text Box 2">
          <a:extLst>
            <a:ext uri="{FF2B5EF4-FFF2-40B4-BE49-F238E27FC236}">
              <a16:creationId xmlns:a16="http://schemas.microsoft.com/office/drawing/2014/main" id="{6C3EE96E-9E6E-4B3E-9BE8-2C0091A760D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46" name="Text Box 1">
          <a:extLst>
            <a:ext uri="{FF2B5EF4-FFF2-40B4-BE49-F238E27FC236}">
              <a16:creationId xmlns:a16="http://schemas.microsoft.com/office/drawing/2014/main" id="{7BB92264-7634-47BE-BFAB-E115464DE83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47" name="Text Box 2">
          <a:extLst>
            <a:ext uri="{FF2B5EF4-FFF2-40B4-BE49-F238E27FC236}">
              <a16:creationId xmlns:a16="http://schemas.microsoft.com/office/drawing/2014/main" id="{2EDEBE0D-AFD3-4F41-86CB-19B0D08127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48" name="Text Box 1">
          <a:extLst>
            <a:ext uri="{FF2B5EF4-FFF2-40B4-BE49-F238E27FC236}">
              <a16:creationId xmlns:a16="http://schemas.microsoft.com/office/drawing/2014/main" id="{2F24B5B1-DEF7-4F4A-976A-5D8BD663813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49" name="Text Box 2">
          <a:extLst>
            <a:ext uri="{FF2B5EF4-FFF2-40B4-BE49-F238E27FC236}">
              <a16:creationId xmlns:a16="http://schemas.microsoft.com/office/drawing/2014/main" id="{6C2CBD1F-5284-466D-93D1-9B27568A56F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50" name="Text Box 1">
          <a:extLst>
            <a:ext uri="{FF2B5EF4-FFF2-40B4-BE49-F238E27FC236}">
              <a16:creationId xmlns:a16="http://schemas.microsoft.com/office/drawing/2014/main" id="{2B0C1B14-432F-4CA7-A61C-8A333827893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51" name="Text Box 2">
          <a:extLst>
            <a:ext uri="{FF2B5EF4-FFF2-40B4-BE49-F238E27FC236}">
              <a16:creationId xmlns:a16="http://schemas.microsoft.com/office/drawing/2014/main" id="{3F3F5728-289C-4C49-8F8D-7B44EB26063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52" name="Text Box 1">
          <a:extLst>
            <a:ext uri="{FF2B5EF4-FFF2-40B4-BE49-F238E27FC236}">
              <a16:creationId xmlns:a16="http://schemas.microsoft.com/office/drawing/2014/main" id="{DDE5F0C1-B2DD-4F9F-A199-A18D90DFA5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53" name="Text Box 2">
          <a:extLst>
            <a:ext uri="{FF2B5EF4-FFF2-40B4-BE49-F238E27FC236}">
              <a16:creationId xmlns:a16="http://schemas.microsoft.com/office/drawing/2014/main" id="{04CEA907-DE2C-4893-9FA5-3D83636B133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54" name="Text Box 1">
          <a:extLst>
            <a:ext uri="{FF2B5EF4-FFF2-40B4-BE49-F238E27FC236}">
              <a16:creationId xmlns:a16="http://schemas.microsoft.com/office/drawing/2014/main" id="{3D48C99D-CA42-4119-B0F6-DCD6C9D116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55" name="Text Box 2">
          <a:extLst>
            <a:ext uri="{FF2B5EF4-FFF2-40B4-BE49-F238E27FC236}">
              <a16:creationId xmlns:a16="http://schemas.microsoft.com/office/drawing/2014/main" id="{38E05B4B-E08A-4B80-8DDE-DEDD505CA7E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56" name="Text Box 1">
          <a:extLst>
            <a:ext uri="{FF2B5EF4-FFF2-40B4-BE49-F238E27FC236}">
              <a16:creationId xmlns:a16="http://schemas.microsoft.com/office/drawing/2014/main" id="{76F36926-4F16-4F07-9F08-7FADCE3BF92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57" name="Text Box 2">
          <a:extLst>
            <a:ext uri="{FF2B5EF4-FFF2-40B4-BE49-F238E27FC236}">
              <a16:creationId xmlns:a16="http://schemas.microsoft.com/office/drawing/2014/main" id="{70895F67-88F3-439B-A788-3B74F1186B4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58" name="Text Box 1">
          <a:extLst>
            <a:ext uri="{FF2B5EF4-FFF2-40B4-BE49-F238E27FC236}">
              <a16:creationId xmlns:a16="http://schemas.microsoft.com/office/drawing/2014/main" id="{7C30B3E3-120A-4347-8C38-E421825B3FA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59" name="Text Box 2">
          <a:extLst>
            <a:ext uri="{FF2B5EF4-FFF2-40B4-BE49-F238E27FC236}">
              <a16:creationId xmlns:a16="http://schemas.microsoft.com/office/drawing/2014/main" id="{9E68AD53-EDC6-4BAA-96B6-29B51B2E6B5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60" name="Text Box 1">
          <a:extLst>
            <a:ext uri="{FF2B5EF4-FFF2-40B4-BE49-F238E27FC236}">
              <a16:creationId xmlns:a16="http://schemas.microsoft.com/office/drawing/2014/main" id="{1BB38BEF-3636-4A2D-BD32-50FD8710787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61" name="Text Box 2">
          <a:extLst>
            <a:ext uri="{FF2B5EF4-FFF2-40B4-BE49-F238E27FC236}">
              <a16:creationId xmlns:a16="http://schemas.microsoft.com/office/drawing/2014/main" id="{5CD198CF-BE34-45A2-9CD1-456C103533E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62" name="Text Box 1">
          <a:extLst>
            <a:ext uri="{FF2B5EF4-FFF2-40B4-BE49-F238E27FC236}">
              <a16:creationId xmlns:a16="http://schemas.microsoft.com/office/drawing/2014/main" id="{27F50FA4-747C-4CC0-A3CB-07DBAF008F1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63" name="Text Box 2">
          <a:extLst>
            <a:ext uri="{FF2B5EF4-FFF2-40B4-BE49-F238E27FC236}">
              <a16:creationId xmlns:a16="http://schemas.microsoft.com/office/drawing/2014/main" id="{3615E629-16F1-4739-B542-E63A4299E43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64" name="Text Box 1">
          <a:extLst>
            <a:ext uri="{FF2B5EF4-FFF2-40B4-BE49-F238E27FC236}">
              <a16:creationId xmlns:a16="http://schemas.microsoft.com/office/drawing/2014/main" id="{827193A6-425B-4CC2-A759-CB3E01A925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65" name="Text Box 2">
          <a:extLst>
            <a:ext uri="{FF2B5EF4-FFF2-40B4-BE49-F238E27FC236}">
              <a16:creationId xmlns:a16="http://schemas.microsoft.com/office/drawing/2014/main" id="{27EFC43E-482D-4269-8554-ED2E3A63DB3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66" name="Text Box 1">
          <a:extLst>
            <a:ext uri="{FF2B5EF4-FFF2-40B4-BE49-F238E27FC236}">
              <a16:creationId xmlns:a16="http://schemas.microsoft.com/office/drawing/2014/main" id="{8636791C-BBF7-4453-9F7D-98753EB472C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67" name="Text Box 2">
          <a:extLst>
            <a:ext uri="{FF2B5EF4-FFF2-40B4-BE49-F238E27FC236}">
              <a16:creationId xmlns:a16="http://schemas.microsoft.com/office/drawing/2014/main" id="{E69B6785-CBA4-49A7-AA30-1AEF2FABC39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68" name="Text Box 1">
          <a:extLst>
            <a:ext uri="{FF2B5EF4-FFF2-40B4-BE49-F238E27FC236}">
              <a16:creationId xmlns:a16="http://schemas.microsoft.com/office/drawing/2014/main" id="{57722857-C7F8-437C-BC1D-6DA486BC1E0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69" name="Text Box 2">
          <a:extLst>
            <a:ext uri="{FF2B5EF4-FFF2-40B4-BE49-F238E27FC236}">
              <a16:creationId xmlns:a16="http://schemas.microsoft.com/office/drawing/2014/main" id="{4B195582-B492-4F78-A2C0-79ACF2809EA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70" name="Text Box 1">
          <a:extLst>
            <a:ext uri="{FF2B5EF4-FFF2-40B4-BE49-F238E27FC236}">
              <a16:creationId xmlns:a16="http://schemas.microsoft.com/office/drawing/2014/main" id="{DF76E12F-D1DE-416B-A929-070735A32AA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71" name="Text Box 2">
          <a:extLst>
            <a:ext uri="{FF2B5EF4-FFF2-40B4-BE49-F238E27FC236}">
              <a16:creationId xmlns:a16="http://schemas.microsoft.com/office/drawing/2014/main" id="{40A6EE2E-BD43-4A0F-B333-D8BEC73799A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72" name="Text Box 1">
          <a:extLst>
            <a:ext uri="{FF2B5EF4-FFF2-40B4-BE49-F238E27FC236}">
              <a16:creationId xmlns:a16="http://schemas.microsoft.com/office/drawing/2014/main" id="{D2C79D50-1F39-44CF-9F73-2C8905E021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73" name="Text Box 2">
          <a:extLst>
            <a:ext uri="{FF2B5EF4-FFF2-40B4-BE49-F238E27FC236}">
              <a16:creationId xmlns:a16="http://schemas.microsoft.com/office/drawing/2014/main" id="{DAE77E4B-035E-48FE-8C76-3E8F24A8E95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74" name="Text Box 1">
          <a:extLst>
            <a:ext uri="{FF2B5EF4-FFF2-40B4-BE49-F238E27FC236}">
              <a16:creationId xmlns:a16="http://schemas.microsoft.com/office/drawing/2014/main" id="{09AC288E-D89E-42A0-89D9-E9B29881AFD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75" name="Text Box 2">
          <a:extLst>
            <a:ext uri="{FF2B5EF4-FFF2-40B4-BE49-F238E27FC236}">
              <a16:creationId xmlns:a16="http://schemas.microsoft.com/office/drawing/2014/main" id="{49C8FC01-1B9C-4279-9282-16B560B213B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76" name="Text Box 1">
          <a:extLst>
            <a:ext uri="{FF2B5EF4-FFF2-40B4-BE49-F238E27FC236}">
              <a16:creationId xmlns:a16="http://schemas.microsoft.com/office/drawing/2014/main" id="{9600388D-E62D-44B8-9293-6C969772578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77" name="Text Box 2">
          <a:extLst>
            <a:ext uri="{FF2B5EF4-FFF2-40B4-BE49-F238E27FC236}">
              <a16:creationId xmlns:a16="http://schemas.microsoft.com/office/drawing/2014/main" id="{C7F6C10A-A8F4-4CC1-A677-14E33D51180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78" name="Text Box 1">
          <a:extLst>
            <a:ext uri="{FF2B5EF4-FFF2-40B4-BE49-F238E27FC236}">
              <a16:creationId xmlns:a16="http://schemas.microsoft.com/office/drawing/2014/main" id="{955AFC25-62B6-4029-8B71-50DB9FE4750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79" name="Text Box 2">
          <a:extLst>
            <a:ext uri="{FF2B5EF4-FFF2-40B4-BE49-F238E27FC236}">
              <a16:creationId xmlns:a16="http://schemas.microsoft.com/office/drawing/2014/main" id="{B94A2F39-E77F-46D9-AFEF-D0C06F58D14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80" name="Text Box 1">
          <a:extLst>
            <a:ext uri="{FF2B5EF4-FFF2-40B4-BE49-F238E27FC236}">
              <a16:creationId xmlns:a16="http://schemas.microsoft.com/office/drawing/2014/main" id="{44609235-B788-483B-977E-B3D3D013D6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81" name="Text Box 2">
          <a:extLst>
            <a:ext uri="{FF2B5EF4-FFF2-40B4-BE49-F238E27FC236}">
              <a16:creationId xmlns:a16="http://schemas.microsoft.com/office/drawing/2014/main" id="{CE29F883-D96F-4A21-B27F-EF49FD23967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82" name="Text Box 1">
          <a:extLst>
            <a:ext uri="{FF2B5EF4-FFF2-40B4-BE49-F238E27FC236}">
              <a16:creationId xmlns:a16="http://schemas.microsoft.com/office/drawing/2014/main" id="{D54B3B80-6BE6-4BD6-9EC1-F48E1A0AAE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83" name="Text Box 2">
          <a:extLst>
            <a:ext uri="{FF2B5EF4-FFF2-40B4-BE49-F238E27FC236}">
              <a16:creationId xmlns:a16="http://schemas.microsoft.com/office/drawing/2014/main" id="{8DCDC1ED-9D41-4FE4-8B7A-CD9307C633F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84" name="Text Box 1">
          <a:extLst>
            <a:ext uri="{FF2B5EF4-FFF2-40B4-BE49-F238E27FC236}">
              <a16:creationId xmlns:a16="http://schemas.microsoft.com/office/drawing/2014/main" id="{48753279-A4CC-47E8-9990-5615032FDF2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85" name="Text Box 2">
          <a:extLst>
            <a:ext uri="{FF2B5EF4-FFF2-40B4-BE49-F238E27FC236}">
              <a16:creationId xmlns:a16="http://schemas.microsoft.com/office/drawing/2014/main" id="{720C0533-A528-4D2D-A5CB-F8BC94AF88A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86" name="Text Box 1">
          <a:extLst>
            <a:ext uri="{FF2B5EF4-FFF2-40B4-BE49-F238E27FC236}">
              <a16:creationId xmlns:a16="http://schemas.microsoft.com/office/drawing/2014/main" id="{1099F44D-D040-4B9F-9355-31E018DACB3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87" name="Text Box 2">
          <a:extLst>
            <a:ext uri="{FF2B5EF4-FFF2-40B4-BE49-F238E27FC236}">
              <a16:creationId xmlns:a16="http://schemas.microsoft.com/office/drawing/2014/main" id="{3C4703D2-2D26-45DF-81D3-FD01E446CF7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88" name="Text Box 1">
          <a:extLst>
            <a:ext uri="{FF2B5EF4-FFF2-40B4-BE49-F238E27FC236}">
              <a16:creationId xmlns:a16="http://schemas.microsoft.com/office/drawing/2014/main" id="{BAE19595-216A-4548-A685-6973490BA73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89" name="Text Box 2">
          <a:extLst>
            <a:ext uri="{FF2B5EF4-FFF2-40B4-BE49-F238E27FC236}">
              <a16:creationId xmlns:a16="http://schemas.microsoft.com/office/drawing/2014/main" id="{C695524F-D3A4-4DC0-8528-29305009630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90" name="Text Box 1">
          <a:extLst>
            <a:ext uri="{FF2B5EF4-FFF2-40B4-BE49-F238E27FC236}">
              <a16:creationId xmlns:a16="http://schemas.microsoft.com/office/drawing/2014/main" id="{7AE1797F-B1BF-4E77-8867-0F86D520225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91" name="Text Box 2">
          <a:extLst>
            <a:ext uri="{FF2B5EF4-FFF2-40B4-BE49-F238E27FC236}">
              <a16:creationId xmlns:a16="http://schemas.microsoft.com/office/drawing/2014/main" id="{5B1B5918-B521-49CC-BC42-2D9C931321D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92" name="Text Box 1">
          <a:extLst>
            <a:ext uri="{FF2B5EF4-FFF2-40B4-BE49-F238E27FC236}">
              <a16:creationId xmlns:a16="http://schemas.microsoft.com/office/drawing/2014/main" id="{61B257D5-CD2D-467B-8119-9929D36F1D9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93" name="Text Box 2">
          <a:extLst>
            <a:ext uri="{FF2B5EF4-FFF2-40B4-BE49-F238E27FC236}">
              <a16:creationId xmlns:a16="http://schemas.microsoft.com/office/drawing/2014/main" id="{914FAE31-F96D-43FB-B97E-482B5EAD4FD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94" name="Text Box 1">
          <a:extLst>
            <a:ext uri="{FF2B5EF4-FFF2-40B4-BE49-F238E27FC236}">
              <a16:creationId xmlns:a16="http://schemas.microsoft.com/office/drawing/2014/main" id="{3CCAB392-D618-4724-BDC1-5B24726232E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95" name="Text Box 2">
          <a:extLst>
            <a:ext uri="{FF2B5EF4-FFF2-40B4-BE49-F238E27FC236}">
              <a16:creationId xmlns:a16="http://schemas.microsoft.com/office/drawing/2014/main" id="{B4C87459-D62E-4E02-8579-451686AB571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96" name="Text Box 1">
          <a:extLst>
            <a:ext uri="{FF2B5EF4-FFF2-40B4-BE49-F238E27FC236}">
              <a16:creationId xmlns:a16="http://schemas.microsoft.com/office/drawing/2014/main" id="{A2C3C981-2CEF-4608-A9BD-CD984AE5287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97" name="Text Box 2">
          <a:extLst>
            <a:ext uri="{FF2B5EF4-FFF2-40B4-BE49-F238E27FC236}">
              <a16:creationId xmlns:a16="http://schemas.microsoft.com/office/drawing/2014/main" id="{26DA3721-5C95-4A15-AA92-164F2D2BAA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98" name="Text Box 1">
          <a:extLst>
            <a:ext uri="{FF2B5EF4-FFF2-40B4-BE49-F238E27FC236}">
              <a16:creationId xmlns:a16="http://schemas.microsoft.com/office/drawing/2014/main" id="{43BF8075-115A-4FB9-A35A-DA546E2BAE1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399" name="Text Box 2">
          <a:extLst>
            <a:ext uri="{FF2B5EF4-FFF2-40B4-BE49-F238E27FC236}">
              <a16:creationId xmlns:a16="http://schemas.microsoft.com/office/drawing/2014/main" id="{941F4C03-0DCC-4DA8-82ED-0437091D175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00" name="Text Box 1">
          <a:extLst>
            <a:ext uri="{FF2B5EF4-FFF2-40B4-BE49-F238E27FC236}">
              <a16:creationId xmlns:a16="http://schemas.microsoft.com/office/drawing/2014/main" id="{B1E97C37-7940-4D76-B6B2-D6E0F479F6E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01" name="Text Box 2">
          <a:extLst>
            <a:ext uri="{FF2B5EF4-FFF2-40B4-BE49-F238E27FC236}">
              <a16:creationId xmlns:a16="http://schemas.microsoft.com/office/drawing/2014/main" id="{3153E223-B2CF-49C6-A992-653365D7634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02" name="Text Box 1">
          <a:extLst>
            <a:ext uri="{FF2B5EF4-FFF2-40B4-BE49-F238E27FC236}">
              <a16:creationId xmlns:a16="http://schemas.microsoft.com/office/drawing/2014/main" id="{A32BE4EF-68B1-4A38-90BD-84E290598DE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03" name="Text Box 2">
          <a:extLst>
            <a:ext uri="{FF2B5EF4-FFF2-40B4-BE49-F238E27FC236}">
              <a16:creationId xmlns:a16="http://schemas.microsoft.com/office/drawing/2014/main" id="{360E2E96-3614-4CFC-B3B9-13C19FFA50C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04" name="Text Box 1">
          <a:extLst>
            <a:ext uri="{FF2B5EF4-FFF2-40B4-BE49-F238E27FC236}">
              <a16:creationId xmlns:a16="http://schemas.microsoft.com/office/drawing/2014/main" id="{21791EA3-937A-4396-A92D-3FDC18356B9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05" name="Text Box 2">
          <a:extLst>
            <a:ext uri="{FF2B5EF4-FFF2-40B4-BE49-F238E27FC236}">
              <a16:creationId xmlns:a16="http://schemas.microsoft.com/office/drawing/2014/main" id="{164B3134-86CF-4950-9855-22B410D83E4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06" name="Text Box 1">
          <a:extLst>
            <a:ext uri="{FF2B5EF4-FFF2-40B4-BE49-F238E27FC236}">
              <a16:creationId xmlns:a16="http://schemas.microsoft.com/office/drawing/2014/main" id="{BA528E72-EA05-453C-BA26-3548A6C6C08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07" name="Text Box 2">
          <a:extLst>
            <a:ext uri="{FF2B5EF4-FFF2-40B4-BE49-F238E27FC236}">
              <a16:creationId xmlns:a16="http://schemas.microsoft.com/office/drawing/2014/main" id="{0CF2A82F-6931-47FF-9401-88EA3ED75A3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08" name="Text Box 1">
          <a:extLst>
            <a:ext uri="{FF2B5EF4-FFF2-40B4-BE49-F238E27FC236}">
              <a16:creationId xmlns:a16="http://schemas.microsoft.com/office/drawing/2014/main" id="{688D40CA-E3D1-4BE8-9E0D-22CFBB77E17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09" name="Text Box 2">
          <a:extLst>
            <a:ext uri="{FF2B5EF4-FFF2-40B4-BE49-F238E27FC236}">
              <a16:creationId xmlns:a16="http://schemas.microsoft.com/office/drawing/2014/main" id="{7E9423E3-35F6-454B-92F5-CF492787AF5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10" name="Text Box 1">
          <a:extLst>
            <a:ext uri="{FF2B5EF4-FFF2-40B4-BE49-F238E27FC236}">
              <a16:creationId xmlns:a16="http://schemas.microsoft.com/office/drawing/2014/main" id="{A557D9E4-5A7D-44A4-A881-02937E93AA4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11" name="Text Box 2">
          <a:extLst>
            <a:ext uri="{FF2B5EF4-FFF2-40B4-BE49-F238E27FC236}">
              <a16:creationId xmlns:a16="http://schemas.microsoft.com/office/drawing/2014/main" id="{6F898552-0426-46E4-AC72-A1487BE639B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12" name="Text Box 1">
          <a:extLst>
            <a:ext uri="{FF2B5EF4-FFF2-40B4-BE49-F238E27FC236}">
              <a16:creationId xmlns:a16="http://schemas.microsoft.com/office/drawing/2014/main" id="{8E72FE4B-70A9-4685-BB5A-8E2B8629A88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13" name="Text Box 2">
          <a:extLst>
            <a:ext uri="{FF2B5EF4-FFF2-40B4-BE49-F238E27FC236}">
              <a16:creationId xmlns:a16="http://schemas.microsoft.com/office/drawing/2014/main" id="{2C49A51B-631B-4BA3-A99A-16FCF299A92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14" name="Text Box 1">
          <a:extLst>
            <a:ext uri="{FF2B5EF4-FFF2-40B4-BE49-F238E27FC236}">
              <a16:creationId xmlns:a16="http://schemas.microsoft.com/office/drawing/2014/main" id="{F87FB8A0-C0E7-4D47-8CE0-1F98BB75EA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15" name="Text Box 2">
          <a:extLst>
            <a:ext uri="{FF2B5EF4-FFF2-40B4-BE49-F238E27FC236}">
              <a16:creationId xmlns:a16="http://schemas.microsoft.com/office/drawing/2014/main" id="{35BB83A9-937D-4A98-9F3B-09C425E0E5B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16" name="Text Box 1">
          <a:extLst>
            <a:ext uri="{FF2B5EF4-FFF2-40B4-BE49-F238E27FC236}">
              <a16:creationId xmlns:a16="http://schemas.microsoft.com/office/drawing/2014/main" id="{5CA82932-19BF-4CFA-AA4B-834F12E6093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17" name="Text Box 2">
          <a:extLst>
            <a:ext uri="{FF2B5EF4-FFF2-40B4-BE49-F238E27FC236}">
              <a16:creationId xmlns:a16="http://schemas.microsoft.com/office/drawing/2014/main" id="{CCC8665A-5F96-4316-BFA9-EA823AACB45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18" name="Text Box 1">
          <a:extLst>
            <a:ext uri="{FF2B5EF4-FFF2-40B4-BE49-F238E27FC236}">
              <a16:creationId xmlns:a16="http://schemas.microsoft.com/office/drawing/2014/main" id="{B6BABC92-99F4-463C-9CF9-2741F29D3CB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19" name="Text Box 2">
          <a:extLst>
            <a:ext uri="{FF2B5EF4-FFF2-40B4-BE49-F238E27FC236}">
              <a16:creationId xmlns:a16="http://schemas.microsoft.com/office/drawing/2014/main" id="{76818249-F84A-4873-9AAA-14058541601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20" name="Text Box 1">
          <a:extLst>
            <a:ext uri="{FF2B5EF4-FFF2-40B4-BE49-F238E27FC236}">
              <a16:creationId xmlns:a16="http://schemas.microsoft.com/office/drawing/2014/main" id="{BB522394-50F9-478A-B788-FEB5B04A121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21" name="Text Box 2">
          <a:extLst>
            <a:ext uri="{FF2B5EF4-FFF2-40B4-BE49-F238E27FC236}">
              <a16:creationId xmlns:a16="http://schemas.microsoft.com/office/drawing/2014/main" id="{1CE0BB91-CC74-4665-A5C7-2F08C75C3F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22" name="Text Box 1">
          <a:extLst>
            <a:ext uri="{FF2B5EF4-FFF2-40B4-BE49-F238E27FC236}">
              <a16:creationId xmlns:a16="http://schemas.microsoft.com/office/drawing/2014/main" id="{78CCF78B-D4F4-4487-A1AE-6A91ACA77E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23" name="Text Box 2">
          <a:extLst>
            <a:ext uri="{FF2B5EF4-FFF2-40B4-BE49-F238E27FC236}">
              <a16:creationId xmlns:a16="http://schemas.microsoft.com/office/drawing/2014/main" id="{89E468D2-118A-4192-8027-5F9D60E455D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24" name="Text Box 1">
          <a:extLst>
            <a:ext uri="{FF2B5EF4-FFF2-40B4-BE49-F238E27FC236}">
              <a16:creationId xmlns:a16="http://schemas.microsoft.com/office/drawing/2014/main" id="{09034517-622B-4061-9364-3792585A23A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25" name="Text Box 2">
          <a:extLst>
            <a:ext uri="{FF2B5EF4-FFF2-40B4-BE49-F238E27FC236}">
              <a16:creationId xmlns:a16="http://schemas.microsoft.com/office/drawing/2014/main" id="{74068A08-D224-441D-B36C-BFA8309DADE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26" name="Text Box 1">
          <a:extLst>
            <a:ext uri="{FF2B5EF4-FFF2-40B4-BE49-F238E27FC236}">
              <a16:creationId xmlns:a16="http://schemas.microsoft.com/office/drawing/2014/main" id="{C47B0173-15DE-4173-B2B9-C115E66F45E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27" name="Text Box 2">
          <a:extLst>
            <a:ext uri="{FF2B5EF4-FFF2-40B4-BE49-F238E27FC236}">
              <a16:creationId xmlns:a16="http://schemas.microsoft.com/office/drawing/2014/main" id="{8D75A7BD-E707-4A6A-BF23-E3602B2599B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28" name="Text Box 1">
          <a:extLst>
            <a:ext uri="{FF2B5EF4-FFF2-40B4-BE49-F238E27FC236}">
              <a16:creationId xmlns:a16="http://schemas.microsoft.com/office/drawing/2014/main" id="{60323406-4EBD-4894-9151-A080F93CCD9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29" name="Text Box 2">
          <a:extLst>
            <a:ext uri="{FF2B5EF4-FFF2-40B4-BE49-F238E27FC236}">
              <a16:creationId xmlns:a16="http://schemas.microsoft.com/office/drawing/2014/main" id="{E00C5F4F-F0DF-42A6-BB20-363AB659F04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30" name="Text Box 1">
          <a:extLst>
            <a:ext uri="{FF2B5EF4-FFF2-40B4-BE49-F238E27FC236}">
              <a16:creationId xmlns:a16="http://schemas.microsoft.com/office/drawing/2014/main" id="{A70BD465-09DD-4613-B4B8-7FCBEDBCDD0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31" name="Text Box 2">
          <a:extLst>
            <a:ext uri="{FF2B5EF4-FFF2-40B4-BE49-F238E27FC236}">
              <a16:creationId xmlns:a16="http://schemas.microsoft.com/office/drawing/2014/main" id="{A7CC58B6-A7E2-401F-8CCB-96B9C7BEB22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32" name="Text Box 1">
          <a:extLst>
            <a:ext uri="{FF2B5EF4-FFF2-40B4-BE49-F238E27FC236}">
              <a16:creationId xmlns:a16="http://schemas.microsoft.com/office/drawing/2014/main" id="{12E0E60A-C935-4AAC-9300-A21FEB5682F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33" name="Text Box 2">
          <a:extLst>
            <a:ext uri="{FF2B5EF4-FFF2-40B4-BE49-F238E27FC236}">
              <a16:creationId xmlns:a16="http://schemas.microsoft.com/office/drawing/2014/main" id="{134EBB92-5381-4854-8B3A-5F5D7A54D5D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34" name="Text Box 1">
          <a:extLst>
            <a:ext uri="{FF2B5EF4-FFF2-40B4-BE49-F238E27FC236}">
              <a16:creationId xmlns:a16="http://schemas.microsoft.com/office/drawing/2014/main" id="{73608C29-6451-443C-B17B-2746083912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35" name="Text Box 2">
          <a:extLst>
            <a:ext uri="{FF2B5EF4-FFF2-40B4-BE49-F238E27FC236}">
              <a16:creationId xmlns:a16="http://schemas.microsoft.com/office/drawing/2014/main" id="{CF4329C0-2888-45FC-9FBB-DE04C53434C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36" name="Text Box 1">
          <a:extLst>
            <a:ext uri="{FF2B5EF4-FFF2-40B4-BE49-F238E27FC236}">
              <a16:creationId xmlns:a16="http://schemas.microsoft.com/office/drawing/2014/main" id="{BE78F4E2-B451-4640-985A-16D67503B8C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37" name="Text Box 2">
          <a:extLst>
            <a:ext uri="{FF2B5EF4-FFF2-40B4-BE49-F238E27FC236}">
              <a16:creationId xmlns:a16="http://schemas.microsoft.com/office/drawing/2014/main" id="{197ACFBF-B705-4B32-9BBA-0C51E0CAFB4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38" name="Text Box 1">
          <a:extLst>
            <a:ext uri="{FF2B5EF4-FFF2-40B4-BE49-F238E27FC236}">
              <a16:creationId xmlns:a16="http://schemas.microsoft.com/office/drawing/2014/main" id="{F6F31B91-E547-473C-8B79-1205B4C4987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39" name="Text Box 2">
          <a:extLst>
            <a:ext uri="{FF2B5EF4-FFF2-40B4-BE49-F238E27FC236}">
              <a16:creationId xmlns:a16="http://schemas.microsoft.com/office/drawing/2014/main" id="{75F3D8FF-A269-4CFF-923D-FDE57BA2122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40" name="Text Box 1">
          <a:extLst>
            <a:ext uri="{FF2B5EF4-FFF2-40B4-BE49-F238E27FC236}">
              <a16:creationId xmlns:a16="http://schemas.microsoft.com/office/drawing/2014/main" id="{1CDCE3EB-C37A-4B9A-B74D-BB9AA40138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41" name="Text Box 2">
          <a:extLst>
            <a:ext uri="{FF2B5EF4-FFF2-40B4-BE49-F238E27FC236}">
              <a16:creationId xmlns:a16="http://schemas.microsoft.com/office/drawing/2014/main" id="{B776FBA8-E5A0-4ED6-B0E7-A87A0B66C51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42" name="Text Box 1">
          <a:extLst>
            <a:ext uri="{FF2B5EF4-FFF2-40B4-BE49-F238E27FC236}">
              <a16:creationId xmlns:a16="http://schemas.microsoft.com/office/drawing/2014/main" id="{CDC0D8CB-7F84-4A5C-968B-6BB3B37B7AB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43" name="Text Box 2">
          <a:extLst>
            <a:ext uri="{FF2B5EF4-FFF2-40B4-BE49-F238E27FC236}">
              <a16:creationId xmlns:a16="http://schemas.microsoft.com/office/drawing/2014/main" id="{5013382D-93DB-460D-8F13-0FF57EBEC16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44" name="Text Box 1">
          <a:extLst>
            <a:ext uri="{FF2B5EF4-FFF2-40B4-BE49-F238E27FC236}">
              <a16:creationId xmlns:a16="http://schemas.microsoft.com/office/drawing/2014/main" id="{98ECAB5F-275E-4D50-A4F8-7BDCEB17612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45" name="Text Box 2">
          <a:extLst>
            <a:ext uri="{FF2B5EF4-FFF2-40B4-BE49-F238E27FC236}">
              <a16:creationId xmlns:a16="http://schemas.microsoft.com/office/drawing/2014/main" id="{A6980841-5834-457B-903F-EC87396CA94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46" name="Text Box 1">
          <a:extLst>
            <a:ext uri="{FF2B5EF4-FFF2-40B4-BE49-F238E27FC236}">
              <a16:creationId xmlns:a16="http://schemas.microsoft.com/office/drawing/2014/main" id="{910E2BE2-2C21-4062-940E-AD762466A6D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47" name="Text Box 2">
          <a:extLst>
            <a:ext uri="{FF2B5EF4-FFF2-40B4-BE49-F238E27FC236}">
              <a16:creationId xmlns:a16="http://schemas.microsoft.com/office/drawing/2014/main" id="{A3BC688F-5C01-4113-9B06-F2DD4D13C1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48" name="Text Box 1">
          <a:extLst>
            <a:ext uri="{FF2B5EF4-FFF2-40B4-BE49-F238E27FC236}">
              <a16:creationId xmlns:a16="http://schemas.microsoft.com/office/drawing/2014/main" id="{E1700BC7-9FF8-4760-8EB9-F5CE7BFAF55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49" name="Text Box 2">
          <a:extLst>
            <a:ext uri="{FF2B5EF4-FFF2-40B4-BE49-F238E27FC236}">
              <a16:creationId xmlns:a16="http://schemas.microsoft.com/office/drawing/2014/main" id="{1F5E86F2-1F66-4F7A-B7BC-9CE9555E8CD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50" name="Text Box 1">
          <a:extLst>
            <a:ext uri="{FF2B5EF4-FFF2-40B4-BE49-F238E27FC236}">
              <a16:creationId xmlns:a16="http://schemas.microsoft.com/office/drawing/2014/main" id="{E5697F6F-DD34-4328-B821-8E2E045C554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51" name="Text Box 2">
          <a:extLst>
            <a:ext uri="{FF2B5EF4-FFF2-40B4-BE49-F238E27FC236}">
              <a16:creationId xmlns:a16="http://schemas.microsoft.com/office/drawing/2014/main" id="{A9D9B89D-E616-4E61-BAE2-F3313656D3B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52" name="Text Box 1">
          <a:extLst>
            <a:ext uri="{FF2B5EF4-FFF2-40B4-BE49-F238E27FC236}">
              <a16:creationId xmlns:a16="http://schemas.microsoft.com/office/drawing/2014/main" id="{06A19ECC-62DC-4AE1-B80B-39A322780FC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53" name="Text Box 2">
          <a:extLst>
            <a:ext uri="{FF2B5EF4-FFF2-40B4-BE49-F238E27FC236}">
              <a16:creationId xmlns:a16="http://schemas.microsoft.com/office/drawing/2014/main" id="{433405A7-D134-4569-B39E-A29C6EA1C25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54" name="Text Box 1">
          <a:extLst>
            <a:ext uri="{FF2B5EF4-FFF2-40B4-BE49-F238E27FC236}">
              <a16:creationId xmlns:a16="http://schemas.microsoft.com/office/drawing/2014/main" id="{B7DBC977-71C3-4A95-A9B9-A3136A2EEB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55" name="Text Box 2">
          <a:extLst>
            <a:ext uri="{FF2B5EF4-FFF2-40B4-BE49-F238E27FC236}">
              <a16:creationId xmlns:a16="http://schemas.microsoft.com/office/drawing/2014/main" id="{51CF7543-CAAE-4258-9FF9-A1C6205AF89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56" name="Text Box 1">
          <a:extLst>
            <a:ext uri="{FF2B5EF4-FFF2-40B4-BE49-F238E27FC236}">
              <a16:creationId xmlns:a16="http://schemas.microsoft.com/office/drawing/2014/main" id="{278E6188-0D27-43F8-9FF3-19517647AB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57" name="Text Box 2">
          <a:extLst>
            <a:ext uri="{FF2B5EF4-FFF2-40B4-BE49-F238E27FC236}">
              <a16:creationId xmlns:a16="http://schemas.microsoft.com/office/drawing/2014/main" id="{22FE4C47-957A-4FAF-8A17-F0500CD7376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58" name="Text Box 1">
          <a:extLst>
            <a:ext uri="{FF2B5EF4-FFF2-40B4-BE49-F238E27FC236}">
              <a16:creationId xmlns:a16="http://schemas.microsoft.com/office/drawing/2014/main" id="{AF5FB6A1-7B7F-4F76-8442-411BCFBED4A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59" name="Text Box 2">
          <a:extLst>
            <a:ext uri="{FF2B5EF4-FFF2-40B4-BE49-F238E27FC236}">
              <a16:creationId xmlns:a16="http://schemas.microsoft.com/office/drawing/2014/main" id="{81930DBA-CB2C-4D83-8F66-46FBE3B05DA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60" name="Text Box 1">
          <a:extLst>
            <a:ext uri="{FF2B5EF4-FFF2-40B4-BE49-F238E27FC236}">
              <a16:creationId xmlns:a16="http://schemas.microsoft.com/office/drawing/2014/main" id="{FD4A05DE-A334-43F7-84E7-627B1268823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61" name="Text Box 2">
          <a:extLst>
            <a:ext uri="{FF2B5EF4-FFF2-40B4-BE49-F238E27FC236}">
              <a16:creationId xmlns:a16="http://schemas.microsoft.com/office/drawing/2014/main" id="{4AAA67E4-794A-4489-8304-341A777F08A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62" name="Text Box 1">
          <a:extLst>
            <a:ext uri="{FF2B5EF4-FFF2-40B4-BE49-F238E27FC236}">
              <a16:creationId xmlns:a16="http://schemas.microsoft.com/office/drawing/2014/main" id="{28629675-0461-4570-A63F-252934FD227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63" name="Text Box 2">
          <a:extLst>
            <a:ext uri="{FF2B5EF4-FFF2-40B4-BE49-F238E27FC236}">
              <a16:creationId xmlns:a16="http://schemas.microsoft.com/office/drawing/2014/main" id="{9818B1BA-7925-455C-ADDA-C294AF67F2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64" name="Text Box 1">
          <a:extLst>
            <a:ext uri="{FF2B5EF4-FFF2-40B4-BE49-F238E27FC236}">
              <a16:creationId xmlns:a16="http://schemas.microsoft.com/office/drawing/2014/main" id="{8F759B0F-9DAD-4F7E-A9BD-42CF4A98607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65" name="Text Box 2">
          <a:extLst>
            <a:ext uri="{FF2B5EF4-FFF2-40B4-BE49-F238E27FC236}">
              <a16:creationId xmlns:a16="http://schemas.microsoft.com/office/drawing/2014/main" id="{16C9A743-14F8-4657-9FAE-F42F134511B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66" name="Text Box 1">
          <a:extLst>
            <a:ext uri="{FF2B5EF4-FFF2-40B4-BE49-F238E27FC236}">
              <a16:creationId xmlns:a16="http://schemas.microsoft.com/office/drawing/2014/main" id="{D0899FF1-634C-4D25-9662-F7F6D091942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67" name="Text Box 2">
          <a:extLst>
            <a:ext uri="{FF2B5EF4-FFF2-40B4-BE49-F238E27FC236}">
              <a16:creationId xmlns:a16="http://schemas.microsoft.com/office/drawing/2014/main" id="{F72E7D1B-6B23-4B30-932C-CE91B4991C6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68" name="Text Box 1">
          <a:extLst>
            <a:ext uri="{FF2B5EF4-FFF2-40B4-BE49-F238E27FC236}">
              <a16:creationId xmlns:a16="http://schemas.microsoft.com/office/drawing/2014/main" id="{EF8C403B-7152-4BE8-9AE1-D1D68574CA2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69" name="Text Box 2">
          <a:extLst>
            <a:ext uri="{FF2B5EF4-FFF2-40B4-BE49-F238E27FC236}">
              <a16:creationId xmlns:a16="http://schemas.microsoft.com/office/drawing/2014/main" id="{7F37D047-9D33-42D1-913F-5224D983262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70" name="Text Box 1">
          <a:extLst>
            <a:ext uri="{FF2B5EF4-FFF2-40B4-BE49-F238E27FC236}">
              <a16:creationId xmlns:a16="http://schemas.microsoft.com/office/drawing/2014/main" id="{B40615AB-94A6-4319-A717-C12CB60BE8E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71" name="Text Box 2">
          <a:extLst>
            <a:ext uri="{FF2B5EF4-FFF2-40B4-BE49-F238E27FC236}">
              <a16:creationId xmlns:a16="http://schemas.microsoft.com/office/drawing/2014/main" id="{1C77CEF1-78F5-4F84-9CE9-9963CB37B4B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72" name="Text Box 1">
          <a:extLst>
            <a:ext uri="{FF2B5EF4-FFF2-40B4-BE49-F238E27FC236}">
              <a16:creationId xmlns:a16="http://schemas.microsoft.com/office/drawing/2014/main" id="{19EF4435-67FA-4B64-A891-FB0385ED98C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73" name="Text Box 2">
          <a:extLst>
            <a:ext uri="{FF2B5EF4-FFF2-40B4-BE49-F238E27FC236}">
              <a16:creationId xmlns:a16="http://schemas.microsoft.com/office/drawing/2014/main" id="{DEB97E9E-1DAF-49F1-A0DB-6CE66DFA272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74" name="Text Box 1">
          <a:extLst>
            <a:ext uri="{FF2B5EF4-FFF2-40B4-BE49-F238E27FC236}">
              <a16:creationId xmlns:a16="http://schemas.microsoft.com/office/drawing/2014/main" id="{1C90BA6C-0DD3-4805-B7DB-DD7F0B00BE9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75" name="Text Box 2">
          <a:extLst>
            <a:ext uri="{FF2B5EF4-FFF2-40B4-BE49-F238E27FC236}">
              <a16:creationId xmlns:a16="http://schemas.microsoft.com/office/drawing/2014/main" id="{7E5F40E0-AF24-418F-81B2-755E5405FC9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76" name="Text Box 1">
          <a:extLst>
            <a:ext uri="{FF2B5EF4-FFF2-40B4-BE49-F238E27FC236}">
              <a16:creationId xmlns:a16="http://schemas.microsoft.com/office/drawing/2014/main" id="{6FA616B1-37EE-44C2-9282-9EAB5BB7A22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77" name="Text Box 2">
          <a:extLst>
            <a:ext uri="{FF2B5EF4-FFF2-40B4-BE49-F238E27FC236}">
              <a16:creationId xmlns:a16="http://schemas.microsoft.com/office/drawing/2014/main" id="{67E4485F-F258-42A1-B0C3-E03E3C1FB7D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78" name="Text Box 1">
          <a:extLst>
            <a:ext uri="{FF2B5EF4-FFF2-40B4-BE49-F238E27FC236}">
              <a16:creationId xmlns:a16="http://schemas.microsoft.com/office/drawing/2014/main" id="{6AC5EE03-1D80-42DC-B027-0504F5F9AD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79" name="Text Box 2">
          <a:extLst>
            <a:ext uri="{FF2B5EF4-FFF2-40B4-BE49-F238E27FC236}">
              <a16:creationId xmlns:a16="http://schemas.microsoft.com/office/drawing/2014/main" id="{3A375306-29AA-451D-B82D-280D89C41C0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80" name="Text Box 1">
          <a:extLst>
            <a:ext uri="{FF2B5EF4-FFF2-40B4-BE49-F238E27FC236}">
              <a16:creationId xmlns:a16="http://schemas.microsoft.com/office/drawing/2014/main" id="{5B05D0F1-8587-4DAA-A213-08CC704E1D0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81" name="Text Box 2">
          <a:extLst>
            <a:ext uri="{FF2B5EF4-FFF2-40B4-BE49-F238E27FC236}">
              <a16:creationId xmlns:a16="http://schemas.microsoft.com/office/drawing/2014/main" id="{24A21F31-AD1B-4C21-9153-1FF524A1EE8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82" name="Text Box 1">
          <a:extLst>
            <a:ext uri="{FF2B5EF4-FFF2-40B4-BE49-F238E27FC236}">
              <a16:creationId xmlns:a16="http://schemas.microsoft.com/office/drawing/2014/main" id="{24BB618E-FEC1-4F66-B538-E53F491D1A1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83" name="Text Box 2">
          <a:extLst>
            <a:ext uri="{FF2B5EF4-FFF2-40B4-BE49-F238E27FC236}">
              <a16:creationId xmlns:a16="http://schemas.microsoft.com/office/drawing/2014/main" id="{E77DF55F-8B8F-4589-B004-7D13D867561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84" name="Text Box 1">
          <a:extLst>
            <a:ext uri="{FF2B5EF4-FFF2-40B4-BE49-F238E27FC236}">
              <a16:creationId xmlns:a16="http://schemas.microsoft.com/office/drawing/2014/main" id="{AEB29462-CEC0-49F6-B807-0CCE5F732E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85" name="Text Box 2">
          <a:extLst>
            <a:ext uri="{FF2B5EF4-FFF2-40B4-BE49-F238E27FC236}">
              <a16:creationId xmlns:a16="http://schemas.microsoft.com/office/drawing/2014/main" id="{0CD710A0-7D67-4F53-ADA6-E1706DE9D8E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86" name="Text Box 1">
          <a:extLst>
            <a:ext uri="{FF2B5EF4-FFF2-40B4-BE49-F238E27FC236}">
              <a16:creationId xmlns:a16="http://schemas.microsoft.com/office/drawing/2014/main" id="{E76BE6C0-BFCF-458C-AEBE-6F7658BB2D5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87" name="Text Box 2">
          <a:extLst>
            <a:ext uri="{FF2B5EF4-FFF2-40B4-BE49-F238E27FC236}">
              <a16:creationId xmlns:a16="http://schemas.microsoft.com/office/drawing/2014/main" id="{4C7E3CD5-AD47-4DCA-8B7B-0936D0CFE37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88" name="Text Box 1">
          <a:extLst>
            <a:ext uri="{FF2B5EF4-FFF2-40B4-BE49-F238E27FC236}">
              <a16:creationId xmlns:a16="http://schemas.microsoft.com/office/drawing/2014/main" id="{D40586E0-8604-430D-B2FA-FFFBDB1E13F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89" name="Text Box 2">
          <a:extLst>
            <a:ext uri="{FF2B5EF4-FFF2-40B4-BE49-F238E27FC236}">
              <a16:creationId xmlns:a16="http://schemas.microsoft.com/office/drawing/2014/main" id="{CFC1A67F-B55A-4628-A131-FA2AA2B13E4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90" name="Text Box 1">
          <a:extLst>
            <a:ext uri="{FF2B5EF4-FFF2-40B4-BE49-F238E27FC236}">
              <a16:creationId xmlns:a16="http://schemas.microsoft.com/office/drawing/2014/main" id="{10899D6B-0727-416F-AD20-BD9480D950A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91" name="Text Box 2">
          <a:extLst>
            <a:ext uri="{FF2B5EF4-FFF2-40B4-BE49-F238E27FC236}">
              <a16:creationId xmlns:a16="http://schemas.microsoft.com/office/drawing/2014/main" id="{93C2D10C-2C8D-47C5-91B2-AFE43542489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92" name="Text Box 1">
          <a:extLst>
            <a:ext uri="{FF2B5EF4-FFF2-40B4-BE49-F238E27FC236}">
              <a16:creationId xmlns:a16="http://schemas.microsoft.com/office/drawing/2014/main" id="{BCBCFCD0-1DC1-48F1-8326-DDD5FFD803D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93" name="Text Box 2">
          <a:extLst>
            <a:ext uri="{FF2B5EF4-FFF2-40B4-BE49-F238E27FC236}">
              <a16:creationId xmlns:a16="http://schemas.microsoft.com/office/drawing/2014/main" id="{3EF078B5-5A9D-4733-AFA3-EDB040444DE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94" name="Text Box 1">
          <a:extLst>
            <a:ext uri="{FF2B5EF4-FFF2-40B4-BE49-F238E27FC236}">
              <a16:creationId xmlns:a16="http://schemas.microsoft.com/office/drawing/2014/main" id="{0926707B-2DD6-4BEC-8D3B-A19F8BA6319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95" name="Text Box 2">
          <a:extLst>
            <a:ext uri="{FF2B5EF4-FFF2-40B4-BE49-F238E27FC236}">
              <a16:creationId xmlns:a16="http://schemas.microsoft.com/office/drawing/2014/main" id="{3B4EED65-AE66-41E0-8653-EBDB3FEDF18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96" name="Text Box 1">
          <a:extLst>
            <a:ext uri="{FF2B5EF4-FFF2-40B4-BE49-F238E27FC236}">
              <a16:creationId xmlns:a16="http://schemas.microsoft.com/office/drawing/2014/main" id="{06B53BE1-0CA1-4496-A23A-1BC1A15D911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97" name="Text Box 2">
          <a:extLst>
            <a:ext uri="{FF2B5EF4-FFF2-40B4-BE49-F238E27FC236}">
              <a16:creationId xmlns:a16="http://schemas.microsoft.com/office/drawing/2014/main" id="{8A7EE0B8-33D0-429C-93B7-49EBA86A5F3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98" name="Text Box 1">
          <a:extLst>
            <a:ext uri="{FF2B5EF4-FFF2-40B4-BE49-F238E27FC236}">
              <a16:creationId xmlns:a16="http://schemas.microsoft.com/office/drawing/2014/main" id="{7452FCC8-BEA8-4846-900A-F1D50B831E6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499" name="Text Box 2">
          <a:extLst>
            <a:ext uri="{FF2B5EF4-FFF2-40B4-BE49-F238E27FC236}">
              <a16:creationId xmlns:a16="http://schemas.microsoft.com/office/drawing/2014/main" id="{36473103-8BE4-487B-9825-13FD8A8E08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00" name="Text Box 1">
          <a:extLst>
            <a:ext uri="{FF2B5EF4-FFF2-40B4-BE49-F238E27FC236}">
              <a16:creationId xmlns:a16="http://schemas.microsoft.com/office/drawing/2014/main" id="{C05CA273-39BC-4B5A-8C8C-882D498549B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01" name="Text Box 2">
          <a:extLst>
            <a:ext uri="{FF2B5EF4-FFF2-40B4-BE49-F238E27FC236}">
              <a16:creationId xmlns:a16="http://schemas.microsoft.com/office/drawing/2014/main" id="{C69A98C9-CBD7-4BF1-9156-9FFCFF8C8B0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02" name="Text Box 1">
          <a:extLst>
            <a:ext uri="{FF2B5EF4-FFF2-40B4-BE49-F238E27FC236}">
              <a16:creationId xmlns:a16="http://schemas.microsoft.com/office/drawing/2014/main" id="{B7B67D80-7C74-4BA1-999B-97DAD23896F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03" name="Text Box 2">
          <a:extLst>
            <a:ext uri="{FF2B5EF4-FFF2-40B4-BE49-F238E27FC236}">
              <a16:creationId xmlns:a16="http://schemas.microsoft.com/office/drawing/2014/main" id="{CBDB0117-952A-4225-80C4-6F5A8557479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04" name="Text Box 1">
          <a:extLst>
            <a:ext uri="{FF2B5EF4-FFF2-40B4-BE49-F238E27FC236}">
              <a16:creationId xmlns:a16="http://schemas.microsoft.com/office/drawing/2014/main" id="{2CDACB41-0ACC-4204-8D8F-9B8E7F8577D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05" name="Text Box 2">
          <a:extLst>
            <a:ext uri="{FF2B5EF4-FFF2-40B4-BE49-F238E27FC236}">
              <a16:creationId xmlns:a16="http://schemas.microsoft.com/office/drawing/2014/main" id="{C48CA2F7-6020-4E47-B26B-EBA295BD7A0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06" name="Text Box 1">
          <a:extLst>
            <a:ext uri="{FF2B5EF4-FFF2-40B4-BE49-F238E27FC236}">
              <a16:creationId xmlns:a16="http://schemas.microsoft.com/office/drawing/2014/main" id="{B87C28C9-AB17-4770-89AA-944B38199C0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07" name="Text Box 2">
          <a:extLst>
            <a:ext uri="{FF2B5EF4-FFF2-40B4-BE49-F238E27FC236}">
              <a16:creationId xmlns:a16="http://schemas.microsoft.com/office/drawing/2014/main" id="{6E507A6A-020C-487B-BAFD-08FA317070A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08" name="Text Box 1">
          <a:extLst>
            <a:ext uri="{FF2B5EF4-FFF2-40B4-BE49-F238E27FC236}">
              <a16:creationId xmlns:a16="http://schemas.microsoft.com/office/drawing/2014/main" id="{F6D89272-E9B1-48B4-B7BC-7174E926877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09" name="Text Box 2">
          <a:extLst>
            <a:ext uri="{FF2B5EF4-FFF2-40B4-BE49-F238E27FC236}">
              <a16:creationId xmlns:a16="http://schemas.microsoft.com/office/drawing/2014/main" id="{9AE48978-D8F8-482E-9A63-B27F29E6E11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10" name="Text Box 1">
          <a:extLst>
            <a:ext uri="{FF2B5EF4-FFF2-40B4-BE49-F238E27FC236}">
              <a16:creationId xmlns:a16="http://schemas.microsoft.com/office/drawing/2014/main" id="{57350DE7-B9D0-4A15-A2EF-DC6D2B59E28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11" name="Text Box 2">
          <a:extLst>
            <a:ext uri="{FF2B5EF4-FFF2-40B4-BE49-F238E27FC236}">
              <a16:creationId xmlns:a16="http://schemas.microsoft.com/office/drawing/2014/main" id="{3F573CCD-15F0-4DC7-B098-E201D93F909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12" name="Text Box 1">
          <a:extLst>
            <a:ext uri="{FF2B5EF4-FFF2-40B4-BE49-F238E27FC236}">
              <a16:creationId xmlns:a16="http://schemas.microsoft.com/office/drawing/2014/main" id="{8C4D8B9E-8DE5-4C67-8E55-1CDEB95823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13" name="Text Box 2">
          <a:extLst>
            <a:ext uri="{FF2B5EF4-FFF2-40B4-BE49-F238E27FC236}">
              <a16:creationId xmlns:a16="http://schemas.microsoft.com/office/drawing/2014/main" id="{905B6BB3-B395-4227-B2B2-FE664C1F7AD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14" name="Text Box 1">
          <a:extLst>
            <a:ext uri="{FF2B5EF4-FFF2-40B4-BE49-F238E27FC236}">
              <a16:creationId xmlns:a16="http://schemas.microsoft.com/office/drawing/2014/main" id="{17150940-B1A7-46A1-9172-50F495B8CDC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15" name="Text Box 2">
          <a:extLst>
            <a:ext uri="{FF2B5EF4-FFF2-40B4-BE49-F238E27FC236}">
              <a16:creationId xmlns:a16="http://schemas.microsoft.com/office/drawing/2014/main" id="{2F547019-2525-47BA-A9C5-18795B16A19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16" name="Text Box 1">
          <a:extLst>
            <a:ext uri="{FF2B5EF4-FFF2-40B4-BE49-F238E27FC236}">
              <a16:creationId xmlns:a16="http://schemas.microsoft.com/office/drawing/2014/main" id="{7FC66866-1CE9-468B-A165-116920B34C6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17" name="Text Box 2">
          <a:extLst>
            <a:ext uri="{FF2B5EF4-FFF2-40B4-BE49-F238E27FC236}">
              <a16:creationId xmlns:a16="http://schemas.microsoft.com/office/drawing/2014/main" id="{C5C6325D-A06E-4C36-96D8-E2E45EF04C7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18" name="Text Box 1">
          <a:extLst>
            <a:ext uri="{FF2B5EF4-FFF2-40B4-BE49-F238E27FC236}">
              <a16:creationId xmlns:a16="http://schemas.microsoft.com/office/drawing/2014/main" id="{FC4FC5AF-7C67-4725-9150-F1CEB56795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19" name="Text Box 2">
          <a:extLst>
            <a:ext uri="{FF2B5EF4-FFF2-40B4-BE49-F238E27FC236}">
              <a16:creationId xmlns:a16="http://schemas.microsoft.com/office/drawing/2014/main" id="{6871D74E-3FD5-4055-846D-D47C2B6E73A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20" name="Text Box 1">
          <a:extLst>
            <a:ext uri="{FF2B5EF4-FFF2-40B4-BE49-F238E27FC236}">
              <a16:creationId xmlns:a16="http://schemas.microsoft.com/office/drawing/2014/main" id="{EA87E46B-2189-446E-ADC3-78B095CC756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21" name="Text Box 2">
          <a:extLst>
            <a:ext uri="{FF2B5EF4-FFF2-40B4-BE49-F238E27FC236}">
              <a16:creationId xmlns:a16="http://schemas.microsoft.com/office/drawing/2014/main" id="{A6D849A3-32B9-42E1-A566-C64FD66D2CA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22" name="Text Box 1">
          <a:extLst>
            <a:ext uri="{FF2B5EF4-FFF2-40B4-BE49-F238E27FC236}">
              <a16:creationId xmlns:a16="http://schemas.microsoft.com/office/drawing/2014/main" id="{8B50C3F2-E181-488D-9CF3-9972A7A73C1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23" name="Text Box 2">
          <a:extLst>
            <a:ext uri="{FF2B5EF4-FFF2-40B4-BE49-F238E27FC236}">
              <a16:creationId xmlns:a16="http://schemas.microsoft.com/office/drawing/2014/main" id="{743944BA-1E8C-41B8-8E49-AA4A00C4B79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24" name="Text Box 1">
          <a:extLst>
            <a:ext uri="{FF2B5EF4-FFF2-40B4-BE49-F238E27FC236}">
              <a16:creationId xmlns:a16="http://schemas.microsoft.com/office/drawing/2014/main" id="{FB122C84-7FBF-481F-89A2-082F2778C0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25" name="Text Box 2">
          <a:extLst>
            <a:ext uri="{FF2B5EF4-FFF2-40B4-BE49-F238E27FC236}">
              <a16:creationId xmlns:a16="http://schemas.microsoft.com/office/drawing/2014/main" id="{270DFB89-6870-4AB0-BCA9-723F15A0F20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26" name="Text Box 1">
          <a:extLst>
            <a:ext uri="{FF2B5EF4-FFF2-40B4-BE49-F238E27FC236}">
              <a16:creationId xmlns:a16="http://schemas.microsoft.com/office/drawing/2014/main" id="{68F6DF89-C923-49EB-8A71-162D2DFAB23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27" name="Text Box 2">
          <a:extLst>
            <a:ext uri="{FF2B5EF4-FFF2-40B4-BE49-F238E27FC236}">
              <a16:creationId xmlns:a16="http://schemas.microsoft.com/office/drawing/2014/main" id="{30A81A0D-6055-4D20-8019-CC17E55CE60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28" name="Text Box 1">
          <a:extLst>
            <a:ext uri="{FF2B5EF4-FFF2-40B4-BE49-F238E27FC236}">
              <a16:creationId xmlns:a16="http://schemas.microsoft.com/office/drawing/2014/main" id="{0E64EC55-8B1D-4114-A663-40F4C35DF86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29" name="Text Box 2">
          <a:extLst>
            <a:ext uri="{FF2B5EF4-FFF2-40B4-BE49-F238E27FC236}">
              <a16:creationId xmlns:a16="http://schemas.microsoft.com/office/drawing/2014/main" id="{EF6BCF7A-2A94-434F-9C48-1739EEDFDDC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30" name="Text Box 1">
          <a:extLst>
            <a:ext uri="{FF2B5EF4-FFF2-40B4-BE49-F238E27FC236}">
              <a16:creationId xmlns:a16="http://schemas.microsoft.com/office/drawing/2014/main" id="{C638E760-4EEF-4352-9C0D-4AE5518081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31" name="Text Box 2">
          <a:extLst>
            <a:ext uri="{FF2B5EF4-FFF2-40B4-BE49-F238E27FC236}">
              <a16:creationId xmlns:a16="http://schemas.microsoft.com/office/drawing/2014/main" id="{39A6594A-7093-493D-A391-A966C2ECE04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32" name="Text Box 1">
          <a:extLst>
            <a:ext uri="{FF2B5EF4-FFF2-40B4-BE49-F238E27FC236}">
              <a16:creationId xmlns:a16="http://schemas.microsoft.com/office/drawing/2014/main" id="{43C2B075-44DE-4DAD-8418-07687347F8A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33" name="Text Box 2">
          <a:extLst>
            <a:ext uri="{FF2B5EF4-FFF2-40B4-BE49-F238E27FC236}">
              <a16:creationId xmlns:a16="http://schemas.microsoft.com/office/drawing/2014/main" id="{08C2AFC3-5A6C-4DA3-8F9A-194A802D4CE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34" name="Text Box 1">
          <a:extLst>
            <a:ext uri="{FF2B5EF4-FFF2-40B4-BE49-F238E27FC236}">
              <a16:creationId xmlns:a16="http://schemas.microsoft.com/office/drawing/2014/main" id="{5F1F05D5-132F-4037-BAC4-B6CA70E6736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35" name="Text Box 2">
          <a:extLst>
            <a:ext uri="{FF2B5EF4-FFF2-40B4-BE49-F238E27FC236}">
              <a16:creationId xmlns:a16="http://schemas.microsoft.com/office/drawing/2014/main" id="{AA5666CA-F08F-42F7-8E64-6C9EEA626D2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36" name="Text Box 1">
          <a:extLst>
            <a:ext uri="{FF2B5EF4-FFF2-40B4-BE49-F238E27FC236}">
              <a16:creationId xmlns:a16="http://schemas.microsoft.com/office/drawing/2014/main" id="{48BFD491-1CA3-494A-B75A-FC1D7DDC37D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37" name="Text Box 2">
          <a:extLst>
            <a:ext uri="{FF2B5EF4-FFF2-40B4-BE49-F238E27FC236}">
              <a16:creationId xmlns:a16="http://schemas.microsoft.com/office/drawing/2014/main" id="{7D7ADD27-88CD-42C4-A173-587F5C659DE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38" name="Text Box 1">
          <a:extLst>
            <a:ext uri="{FF2B5EF4-FFF2-40B4-BE49-F238E27FC236}">
              <a16:creationId xmlns:a16="http://schemas.microsoft.com/office/drawing/2014/main" id="{BB07972F-2CAF-4567-9A60-7C9D7558747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39" name="Text Box 2">
          <a:extLst>
            <a:ext uri="{FF2B5EF4-FFF2-40B4-BE49-F238E27FC236}">
              <a16:creationId xmlns:a16="http://schemas.microsoft.com/office/drawing/2014/main" id="{C6D6C319-8C19-470E-9577-9CADFC18843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40" name="Text Box 1">
          <a:extLst>
            <a:ext uri="{FF2B5EF4-FFF2-40B4-BE49-F238E27FC236}">
              <a16:creationId xmlns:a16="http://schemas.microsoft.com/office/drawing/2014/main" id="{29B033A7-5AD2-4368-A5C8-84888C3A934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41" name="Text Box 2">
          <a:extLst>
            <a:ext uri="{FF2B5EF4-FFF2-40B4-BE49-F238E27FC236}">
              <a16:creationId xmlns:a16="http://schemas.microsoft.com/office/drawing/2014/main" id="{D6E53E11-9735-45EC-A4EF-DCDC4463FC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42" name="Text Box 1">
          <a:extLst>
            <a:ext uri="{FF2B5EF4-FFF2-40B4-BE49-F238E27FC236}">
              <a16:creationId xmlns:a16="http://schemas.microsoft.com/office/drawing/2014/main" id="{6AE1BB07-A8F5-4E7A-B696-9A34A4BC05E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43" name="Text Box 2">
          <a:extLst>
            <a:ext uri="{FF2B5EF4-FFF2-40B4-BE49-F238E27FC236}">
              <a16:creationId xmlns:a16="http://schemas.microsoft.com/office/drawing/2014/main" id="{6FD798A7-28B3-43C2-A094-C29724DB1E3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44" name="Text Box 1">
          <a:extLst>
            <a:ext uri="{FF2B5EF4-FFF2-40B4-BE49-F238E27FC236}">
              <a16:creationId xmlns:a16="http://schemas.microsoft.com/office/drawing/2014/main" id="{AAA93A4B-1013-4934-B7A1-8234FA088DA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45" name="Text Box 2">
          <a:extLst>
            <a:ext uri="{FF2B5EF4-FFF2-40B4-BE49-F238E27FC236}">
              <a16:creationId xmlns:a16="http://schemas.microsoft.com/office/drawing/2014/main" id="{AC8CAB62-474E-4144-A0B6-CA76A7C9B67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46" name="Text Box 1">
          <a:extLst>
            <a:ext uri="{FF2B5EF4-FFF2-40B4-BE49-F238E27FC236}">
              <a16:creationId xmlns:a16="http://schemas.microsoft.com/office/drawing/2014/main" id="{0F05A8A8-BCA4-49BA-A0B2-AF3F57D6D33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47" name="Text Box 2">
          <a:extLst>
            <a:ext uri="{FF2B5EF4-FFF2-40B4-BE49-F238E27FC236}">
              <a16:creationId xmlns:a16="http://schemas.microsoft.com/office/drawing/2014/main" id="{2A7E0D5D-54D7-421F-8F25-B9CF278AECB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48" name="Text Box 1">
          <a:extLst>
            <a:ext uri="{FF2B5EF4-FFF2-40B4-BE49-F238E27FC236}">
              <a16:creationId xmlns:a16="http://schemas.microsoft.com/office/drawing/2014/main" id="{8C678A64-E12E-4F66-B3E7-D8BF0A26881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49" name="Text Box 2">
          <a:extLst>
            <a:ext uri="{FF2B5EF4-FFF2-40B4-BE49-F238E27FC236}">
              <a16:creationId xmlns:a16="http://schemas.microsoft.com/office/drawing/2014/main" id="{09E13014-78A8-4063-A9E6-CCFBCFF2D1A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50" name="Text Box 1">
          <a:extLst>
            <a:ext uri="{FF2B5EF4-FFF2-40B4-BE49-F238E27FC236}">
              <a16:creationId xmlns:a16="http://schemas.microsoft.com/office/drawing/2014/main" id="{B2AFB47A-5FFD-4A20-8506-85FC9914E49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51" name="Text Box 2">
          <a:extLst>
            <a:ext uri="{FF2B5EF4-FFF2-40B4-BE49-F238E27FC236}">
              <a16:creationId xmlns:a16="http://schemas.microsoft.com/office/drawing/2014/main" id="{6E191FA2-BF53-439D-9AA2-879AE1C9FF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52" name="Text Box 1">
          <a:extLst>
            <a:ext uri="{FF2B5EF4-FFF2-40B4-BE49-F238E27FC236}">
              <a16:creationId xmlns:a16="http://schemas.microsoft.com/office/drawing/2014/main" id="{BF5F6602-3792-4C16-A6DD-A8D5754CA21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53" name="Text Box 2">
          <a:extLst>
            <a:ext uri="{FF2B5EF4-FFF2-40B4-BE49-F238E27FC236}">
              <a16:creationId xmlns:a16="http://schemas.microsoft.com/office/drawing/2014/main" id="{E45ADC3F-4853-4D61-AD9D-83DD4712714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54" name="Text Box 1">
          <a:extLst>
            <a:ext uri="{FF2B5EF4-FFF2-40B4-BE49-F238E27FC236}">
              <a16:creationId xmlns:a16="http://schemas.microsoft.com/office/drawing/2014/main" id="{F225F170-1444-4D91-AA1F-AA79EF4F2D0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55" name="Text Box 2">
          <a:extLst>
            <a:ext uri="{FF2B5EF4-FFF2-40B4-BE49-F238E27FC236}">
              <a16:creationId xmlns:a16="http://schemas.microsoft.com/office/drawing/2014/main" id="{F8AD2A57-0D07-4150-B498-D2088DD3AE3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56" name="Text Box 1">
          <a:extLst>
            <a:ext uri="{FF2B5EF4-FFF2-40B4-BE49-F238E27FC236}">
              <a16:creationId xmlns:a16="http://schemas.microsoft.com/office/drawing/2014/main" id="{BF53C7BE-5754-4BA6-88BB-FD5997D043E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57" name="Text Box 2">
          <a:extLst>
            <a:ext uri="{FF2B5EF4-FFF2-40B4-BE49-F238E27FC236}">
              <a16:creationId xmlns:a16="http://schemas.microsoft.com/office/drawing/2014/main" id="{D5711AD0-0CDF-482E-94AC-0F991677F02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58" name="Text Box 1">
          <a:extLst>
            <a:ext uri="{FF2B5EF4-FFF2-40B4-BE49-F238E27FC236}">
              <a16:creationId xmlns:a16="http://schemas.microsoft.com/office/drawing/2014/main" id="{22C9742F-3C43-4F4B-9DC1-C8607420E23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59" name="Text Box 2">
          <a:extLst>
            <a:ext uri="{FF2B5EF4-FFF2-40B4-BE49-F238E27FC236}">
              <a16:creationId xmlns:a16="http://schemas.microsoft.com/office/drawing/2014/main" id="{FBB0C795-24CA-4352-9BAA-941E7EF7E6E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60" name="Text Box 1">
          <a:extLst>
            <a:ext uri="{FF2B5EF4-FFF2-40B4-BE49-F238E27FC236}">
              <a16:creationId xmlns:a16="http://schemas.microsoft.com/office/drawing/2014/main" id="{76DC94C8-C6B9-461B-AAA5-8F53363B15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61" name="Text Box 2">
          <a:extLst>
            <a:ext uri="{FF2B5EF4-FFF2-40B4-BE49-F238E27FC236}">
              <a16:creationId xmlns:a16="http://schemas.microsoft.com/office/drawing/2014/main" id="{3C9B188E-3BC3-4DF6-8B5C-0BE506AE751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62" name="Text Box 1">
          <a:extLst>
            <a:ext uri="{FF2B5EF4-FFF2-40B4-BE49-F238E27FC236}">
              <a16:creationId xmlns:a16="http://schemas.microsoft.com/office/drawing/2014/main" id="{E85A74FB-0596-4A5B-85E8-EEC7DCF5CFE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63" name="Text Box 2">
          <a:extLst>
            <a:ext uri="{FF2B5EF4-FFF2-40B4-BE49-F238E27FC236}">
              <a16:creationId xmlns:a16="http://schemas.microsoft.com/office/drawing/2014/main" id="{449A5C29-987C-46C6-B5A4-1FB086D6D93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64" name="Text Box 1">
          <a:extLst>
            <a:ext uri="{FF2B5EF4-FFF2-40B4-BE49-F238E27FC236}">
              <a16:creationId xmlns:a16="http://schemas.microsoft.com/office/drawing/2014/main" id="{3A5DB769-FD86-4BDD-B55E-3D111382469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65" name="Text Box 2">
          <a:extLst>
            <a:ext uri="{FF2B5EF4-FFF2-40B4-BE49-F238E27FC236}">
              <a16:creationId xmlns:a16="http://schemas.microsoft.com/office/drawing/2014/main" id="{7FAA77F9-5080-4414-9AB2-032A6D92C99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66" name="Text Box 1">
          <a:extLst>
            <a:ext uri="{FF2B5EF4-FFF2-40B4-BE49-F238E27FC236}">
              <a16:creationId xmlns:a16="http://schemas.microsoft.com/office/drawing/2014/main" id="{FC6B6FE3-F198-428E-83C7-88E655B5C00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67" name="Text Box 2">
          <a:extLst>
            <a:ext uri="{FF2B5EF4-FFF2-40B4-BE49-F238E27FC236}">
              <a16:creationId xmlns:a16="http://schemas.microsoft.com/office/drawing/2014/main" id="{79037A2F-0D58-475F-ACB7-EE1E905E1FC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68" name="Text Box 1">
          <a:extLst>
            <a:ext uri="{FF2B5EF4-FFF2-40B4-BE49-F238E27FC236}">
              <a16:creationId xmlns:a16="http://schemas.microsoft.com/office/drawing/2014/main" id="{907F8A36-D661-4D6D-86E4-5AF3E2326B2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69" name="Text Box 2">
          <a:extLst>
            <a:ext uri="{FF2B5EF4-FFF2-40B4-BE49-F238E27FC236}">
              <a16:creationId xmlns:a16="http://schemas.microsoft.com/office/drawing/2014/main" id="{4045899D-9017-483B-8254-87708AC9B7B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70" name="Text Box 1">
          <a:extLst>
            <a:ext uri="{FF2B5EF4-FFF2-40B4-BE49-F238E27FC236}">
              <a16:creationId xmlns:a16="http://schemas.microsoft.com/office/drawing/2014/main" id="{FF91EF4D-963F-48F3-BF42-5751257BE34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71" name="Text Box 2">
          <a:extLst>
            <a:ext uri="{FF2B5EF4-FFF2-40B4-BE49-F238E27FC236}">
              <a16:creationId xmlns:a16="http://schemas.microsoft.com/office/drawing/2014/main" id="{CD8D58A0-476A-4080-B027-AF8E7DB670D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72" name="Text Box 1">
          <a:extLst>
            <a:ext uri="{FF2B5EF4-FFF2-40B4-BE49-F238E27FC236}">
              <a16:creationId xmlns:a16="http://schemas.microsoft.com/office/drawing/2014/main" id="{DBC01EAC-151D-4CD5-AE4A-CA457C4FB49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73" name="Text Box 2">
          <a:extLst>
            <a:ext uri="{FF2B5EF4-FFF2-40B4-BE49-F238E27FC236}">
              <a16:creationId xmlns:a16="http://schemas.microsoft.com/office/drawing/2014/main" id="{08CF6F59-34C3-46F8-99CC-9AB3131CED1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74" name="Text Box 1">
          <a:extLst>
            <a:ext uri="{FF2B5EF4-FFF2-40B4-BE49-F238E27FC236}">
              <a16:creationId xmlns:a16="http://schemas.microsoft.com/office/drawing/2014/main" id="{6EF2E4A1-B1A0-4D5C-993C-E1319A8EA54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75" name="Text Box 2">
          <a:extLst>
            <a:ext uri="{FF2B5EF4-FFF2-40B4-BE49-F238E27FC236}">
              <a16:creationId xmlns:a16="http://schemas.microsoft.com/office/drawing/2014/main" id="{5B9E57F1-151C-4B6B-9D54-21D36E81C64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76" name="Text Box 1">
          <a:extLst>
            <a:ext uri="{FF2B5EF4-FFF2-40B4-BE49-F238E27FC236}">
              <a16:creationId xmlns:a16="http://schemas.microsoft.com/office/drawing/2014/main" id="{66F886D0-94A8-4DE1-B8F7-6EAFA8C666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77" name="Text Box 2">
          <a:extLst>
            <a:ext uri="{FF2B5EF4-FFF2-40B4-BE49-F238E27FC236}">
              <a16:creationId xmlns:a16="http://schemas.microsoft.com/office/drawing/2014/main" id="{82466B6D-FADB-4ADA-8339-5587D3B0069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78" name="Text Box 1">
          <a:extLst>
            <a:ext uri="{FF2B5EF4-FFF2-40B4-BE49-F238E27FC236}">
              <a16:creationId xmlns:a16="http://schemas.microsoft.com/office/drawing/2014/main" id="{B53E713F-1682-494E-B6B9-7158E1FF8F6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79" name="Text Box 2">
          <a:extLst>
            <a:ext uri="{FF2B5EF4-FFF2-40B4-BE49-F238E27FC236}">
              <a16:creationId xmlns:a16="http://schemas.microsoft.com/office/drawing/2014/main" id="{8623169D-974C-4152-A59A-6FE603D0A82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80" name="Text Box 1">
          <a:extLst>
            <a:ext uri="{FF2B5EF4-FFF2-40B4-BE49-F238E27FC236}">
              <a16:creationId xmlns:a16="http://schemas.microsoft.com/office/drawing/2014/main" id="{EF01DD58-3F2C-4445-9ADC-C6918DE51FC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81" name="Text Box 2">
          <a:extLst>
            <a:ext uri="{FF2B5EF4-FFF2-40B4-BE49-F238E27FC236}">
              <a16:creationId xmlns:a16="http://schemas.microsoft.com/office/drawing/2014/main" id="{81130093-0134-4F56-A0F4-06B74026D94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82" name="Text Box 1">
          <a:extLst>
            <a:ext uri="{FF2B5EF4-FFF2-40B4-BE49-F238E27FC236}">
              <a16:creationId xmlns:a16="http://schemas.microsoft.com/office/drawing/2014/main" id="{9D1ADA34-C3FD-456A-90FF-087586FDDC7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83" name="Text Box 2">
          <a:extLst>
            <a:ext uri="{FF2B5EF4-FFF2-40B4-BE49-F238E27FC236}">
              <a16:creationId xmlns:a16="http://schemas.microsoft.com/office/drawing/2014/main" id="{35533538-59A7-4CD3-B02D-98F09A675FC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84" name="Text Box 1">
          <a:extLst>
            <a:ext uri="{FF2B5EF4-FFF2-40B4-BE49-F238E27FC236}">
              <a16:creationId xmlns:a16="http://schemas.microsoft.com/office/drawing/2014/main" id="{DE37FF9F-A976-4059-B914-62656BD9407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85" name="Text Box 2">
          <a:extLst>
            <a:ext uri="{FF2B5EF4-FFF2-40B4-BE49-F238E27FC236}">
              <a16:creationId xmlns:a16="http://schemas.microsoft.com/office/drawing/2014/main" id="{3486C463-57C0-4455-8F42-4FE267E1441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86" name="Text Box 1">
          <a:extLst>
            <a:ext uri="{FF2B5EF4-FFF2-40B4-BE49-F238E27FC236}">
              <a16:creationId xmlns:a16="http://schemas.microsoft.com/office/drawing/2014/main" id="{E5AA3360-1615-46FB-B511-63ED6DF1DC1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87" name="Text Box 2">
          <a:extLst>
            <a:ext uri="{FF2B5EF4-FFF2-40B4-BE49-F238E27FC236}">
              <a16:creationId xmlns:a16="http://schemas.microsoft.com/office/drawing/2014/main" id="{D2E34A05-63F7-4B0A-B65E-E9279839D37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88" name="Text Box 1">
          <a:extLst>
            <a:ext uri="{FF2B5EF4-FFF2-40B4-BE49-F238E27FC236}">
              <a16:creationId xmlns:a16="http://schemas.microsoft.com/office/drawing/2014/main" id="{84461269-80F8-4397-B0EB-FF0FA424ABB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89" name="Text Box 2">
          <a:extLst>
            <a:ext uri="{FF2B5EF4-FFF2-40B4-BE49-F238E27FC236}">
              <a16:creationId xmlns:a16="http://schemas.microsoft.com/office/drawing/2014/main" id="{EE435A02-24A2-4ECA-B822-B0F383649E3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90" name="Text Box 1">
          <a:extLst>
            <a:ext uri="{FF2B5EF4-FFF2-40B4-BE49-F238E27FC236}">
              <a16:creationId xmlns:a16="http://schemas.microsoft.com/office/drawing/2014/main" id="{EAAD2AF1-273E-4752-BAB7-7D2A87969FF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91" name="Text Box 2">
          <a:extLst>
            <a:ext uri="{FF2B5EF4-FFF2-40B4-BE49-F238E27FC236}">
              <a16:creationId xmlns:a16="http://schemas.microsoft.com/office/drawing/2014/main" id="{5CA991FD-C293-4F82-B946-B72A86FC57A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92" name="Text Box 1">
          <a:extLst>
            <a:ext uri="{FF2B5EF4-FFF2-40B4-BE49-F238E27FC236}">
              <a16:creationId xmlns:a16="http://schemas.microsoft.com/office/drawing/2014/main" id="{F35735B5-FB83-4EC8-AD77-12DAB68D8C5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93" name="Text Box 2">
          <a:extLst>
            <a:ext uri="{FF2B5EF4-FFF2-40B4-BE49-F238E27FC236}">
              <a16:creationId xmlns:a16="http://schemas.microsoft.com/office/drawing/2014/main" id="{8398373D-9095-4F80-8663-D2FD43D9B4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94" name="Text Box 1">
          <a:extLst>
            <a:ext uri="{FF2B5EF4-FFF2-40B4-BE49-F238E27FC236}">
              <a16:creationId xmlns:a16="http://schemas.microsoft.com/office/drawing/2014/main" id="{0E9300E4-DAA8-4226-8183-EBCEAA78253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95" name="Text Box 2">
          <a:extLst>
            <a:ext uri="{FF2B5EF4-FFF2-40B4-BE49-F238E27FC236}">
              <a16:creationId xmlns:a16="http://schemas.microsoft.com/office/drawing/2014/main" id="{E9DA43B3-1D34-4896-B8DD-FC2347C79F1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96" name="Text Box 1">
          <a:extLst>
            <a:ext uri="{FF2B5EF4-FFF2-40B4-BE49-F238E27FC236}">
              <a16:creationId xmlns:a16="http://schemas.microsoft.com/office/drawing/2014/main" id="{FA85E9B8-02D7-4CB9-AB34-7FBBB3A0B17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97" name="Text Box 2">
          <a:extLst>
            <a:ext uri="{FF2B5EF4-FFF2-40B4-BE49-F238E27FC236}">
              <a16:creationId xmlns:a16="http://schemas.microsoft.com/office/drawing/2014/main" id="{86B23BB4-EFD8-4CDB-B618-1009AE6ED11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98" name="Text Box 1">
          <a:extLst>
            <a:ext uri="{FF2B5EF4-FFF2-40B4-BE49-F238E27FC236}">
              <a16:creationId xmlns:a16="http://schemas.microsoft.com/office/drawing/2014/main" id="{13711ABA-4072-4E1D-86E9-B10CEA64FCF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599" name="Text Box 2">
          <a:extLst>
            <a:ext uri="{FF2B5EF4-FFF2-40B4-BE49-F238E27FC236}">
              <a16:creationId xmlns:a16="http://schemas.microsoft.com/office/drawing/2014/main" id="{754D9CDE-0DF5-4416-857B-F217F3D425C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00" name="Text Box 1">
          <a:extLst>
            <a:ext uri="{FF2B5EF4-FFF2-40B4-BE49-F238E27FC236}">
              <a16:creationId xmlns:a16="http://schemas.microsoft.com/office/drawing/2014/main" id="{D62E4EE4-A3CD-4157-AAD9-446FA606AE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01" name="Text Box 2">
          <a:extLst>
            <a:ext uri="{FF2B5EF4-FFF2-40B4-BE49-F238E27FC236}">
              <a16:creationId xmlns:a16="http://schemas.microsoft.com/office/drawing/2014/main" id="{F8FFBE6C-8B3C-4FF5-AA2B-7A2EB8C544C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02" name="Text Box 1">
          <a:extLst>
            <a:ext uri="{FF2B5EF4-FFF2-40B4-BE49-F238E27FC236}">
              <a16:creationId xmlns:a16="http://schemas.microsoft.com/office/drawing/2014/main" id="{35790785-9E54-4BA6-93E4-766F2B4B311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03" name="Text Box 2">
          <a:extLst>
            <a:ext uri="{FF2B5EF4-FFF2-40B4-BE49-F238E27FC236}">
              <a16:creationId xmlns:a16="http://schemas.microsoft.com/office/drawing/2014/main" id="{16BDCF07-B685-48D8-BDA3-BD56400ED33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04" name="Text Box 1">
          <a:extLst>
            <a:ext uri="{FF2B5EF4-FFF2-40B4-BE49-F238E27FC236}">
              <a16:creationId xmlns:a16="http://schemas.microsoft.com/office/drawing/2014/main" id="{B1588FB1-DAFD-44D8-8866-9660CD54556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05" name="Text Box 2">
          <a:extLst>
            <a:ext uri="{FF2B5EF4-FFF2-40B4-BE49-F238E27FC236}">
              <a16:creationId xmlns:a16="http://schemas.microsoft.com/office/drawing/2014/main" id="{2C255267-A0FD-4A97-BCF8-2B19B144211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06" name="Text Box 1">
          <a:extLst>
            <a:ext uri="{FF2B5EF4-FFF2-40B4-BE49-F238E27FC236}">
              <a16:creationId xmlns:a16="http://schemas.microsoft.com/office/drawing/2014/main" id="{B522B926-FE9D-4AE3-BF7C-6ABD2365E65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07" name="Text Box 2">
          <a:extLst>
            <a:ext uri="{FF2B5EF4-FFF2-40B4-BE49-F238E27FC236}">
              <a16:creationId xmlns:a16="http://schemas.microsoft.com/office/drawing/2014/main" id="{4489DA8E-ECC2-466A-91AF-44EC5342E81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08" name="Text Box 1">
          <a:extLst>
            <a:ext uri="{FF2B5EF4-FFF2-40B4-BE49-F238E27FC236}">
              <a16:creationId xmlns:a16="http://schemas.microsoft.com/office/drawing/2014/main" id="{64CE1C82-D389-4EDD-A52A-5DEFB1F037D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09" name="Text Box 2">
          <a:extLst>
            <a:ext uri="{FF2B5EF4-FFF2-40B4-BE49-F238E27FC236}">
              <a16:creationId xmlns:a16="http://schemas.microsoft.com/office/drawing/2014/main" id="{64A4704C-CA69-407A-ABE3-22AE7B64888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10" name="Text Box 1">
          <a:extLst>
            <a:ext uri="{FF2B5EF4-FFF2-40B4-BE49-F238E27FC236}">
              <a16:creationId xmlns:a16="http://schemas.microsoft.com/office/drawing/2014/main" id="{B0BD5948-4205-4ADA-9CFC-CA24BF93B64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11" name="Text Box 2">
          <a:extLst>
            <a:ext uri="{FF2B5EF4-FFF2-40B4-BE49-F238E27FC236}">
              <a16:creationId xmlns:a16="http://schemas.microsoft.com/office/drawing/2014/main" id="{6C55AA38-F6DD-4700-A9B8-7BA5B6EAECF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12" name="Text Box 1">
          <a:extLst>
            <a:ext uri="{FF2B5EF4-FFF2-40B4-BE49-F238E27FC236}">
              <a16:creationId xmlns:a16="http://schemas.microsoft.com/office/drawing/2014/main" id="{BF67B114-CECE-4789-A367-2B4EB422D90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13" name="Text Box 2">
          <a:extLst>
            <a:ext uri="{FF2B5EF4-FFF2-40B4-BE49-F238E27FC236}">
              <a16:creationId xmlns:a16="http://schemas.microsoft.com/office/drawing/2014/main" id="{F5821B98-1A85-422F-9A0B-84B26A6DCB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14" name="Text Box 1">
          <a:extLst>
            <a:ext uri="{FF2B5EF4-FFF2-40B4-BE49-F238E27FC236}">
              <a16:creationId xmlns:a16="http://schemas.microsoft.com/office/drawing/2014/main" id="{0CF5C80A-2019-4AC1-8DD8-F9C5DA3C42B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15" name="Text Box 2">
          <a:extLst>
            <a:ext uri="{FF2B5EF4-FFF2-40B4-BE49-F238E27FC236}">
              <a16:creationId xmlns:a16="http://schemas.microsoft.com/office/drawing/2014/main" id="{75D1BBE3-44EB-4BFC-B2BB-DC99451A755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16" name="Text Box 1">
          <a:extLst>
            <a:ext uri="{FF2B5EF4-FFF2-40B4-BE49-F238E27FC236}">
              <a16:creationId xmlns:a16="http://schemas.microsoft.com/office/drawing/2014/main" id="{3BE84165-8FF1-489F-80FC-C290B9DF0A9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17" name="Text Box 2">
          <a:extLst>
            <a:ext uri="{FF2B5EF4-FFF2-40B4-BE49-F238E27FC236}">
              <a16:creationId xmlns:a16="http://schemas.microsoft.com/office/drawing/2014/main" id="{426DCFA0-EE63-4362-A5F3-4FB92733756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18" name="Text Box 1">
          <a:extLst>
            <a:ext uri="{FF2B5EF4-FFF2-40B4-BE49-F238E27FC236}">
              <a16:creationId xmlns:a16="http://schemas.microsoft.com/office/drawing/2014/main" id="{27DE8585-25D4-4AE7-8D35-61CEF211A2B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19" name="Text Box 2">
          <a:extLst>
            <a:ext uri="{FF2B5EF4-FFF2-40B4-BE49-F238E27FC236}">
              <a16:creationId xmlns:a16="http://schemas.microsoft.com/office/drawing/2014/main" id="{DAC94EFA-AAA5-42C1-9B57-6055EE4DF6F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20" name="Text Box 1">
          <a:extLst>
            <a:ext uri="{FF2B5EF4-FFF2-40B4-BE49-F238E27FC236}">
              <a16:creationId xmlns:a16="http://schemas.microsoft.com/office/drawing/2014/main" id="{AE0CF79D-0432-43D1-9801-BA3CE1161A4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21" name="Text Box 2">
          <a:extLst>
            <a:ext uri="{FF2B5EF4-FFF2-40B4-BE49-F238E27FC236}">
              <a16:creationId xmlns:a16="http://schemas.microsoft.com/office/drawing/2014/main" id="{0B8854E8-778D-4309-BE94-49427E386C2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22" name="Text Box 1">
          <a:extLst>
            <a:ext uri="{FF2B5EF4-FFF2-40B4-BE49-F238E27FC236}">
              <a16:creationId xmlns:a16="http://schemas.microsoft.com/office/drawing/2014/main" id="{AB38E6CC-A669-4852-832F-D560AB01A80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23" name="Text Box 2">
          <a:extLst>
            <a:ext uri="{FF2B5EF4-FFF2-40B4-BE49-F238E27FC236}">
              <a16:creationId xmlns:a16="http://schemas.microsoft.com/office/drawing/2014/main" id="{4B381BD9-D67A-41A6-B702-9C3C7285E20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24" name="Text Box 1">
          <a:extLst>
            <a:ext uri="{FF2B5EF4-FFF2-40B4-BE49-F238E27FC236}">
              <a16:creationId xmlns:a16="http://schemas.microsoft.com/office/drawing/2014/main" id="{CF6A1600-BBF5-4070-BAF8-2EE8024EF58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25" name="Text Box 2">
          <a:extLst>
            <a:ext uri="{FF2B5EF4-FFF2-40B4-BE49-F238E27FC236}">
              <a16:creationId xmlns:a16="http://schemas.microsoft.com/office/drawing/2014/main" id="{5DF6D3AB-E438-4AD5-88C1-0AD2FCC3499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26" name="Text Box 1">
          <a:extLst>
            <a:ext uri="{FF2B5EF4-FFF2-40B4-BE49-F238E27FC236}">
              <a16:creationId xmlns:a16="http://schemas.microsoft.com/office/drawing/2014/main" id="{53B7CF65-52CF-44B5-839F-704BA8CD432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27" name="Text Box 2">
          <a:extLst>
            <a:ext uri="{FF2B5EF4-FFF2-40B4-BE49-F238E27FC236}">
              <a16:creationId xmlns:a16="http://schemas.microsoft.com/office/drawing/2014/main" id="{713FA949-02EB-40D3-8A48-F00EAE35B18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28" name="Text Box 1">
          <a:extLst>
            <a:ext uri="{FF2B5EF4-FFF2-40B4-BE49-F238E27FC236}">
              <a16:creationId xmlns:a16="http://schemas.microsoft.com/office/drawing/2014/main" id="{8F129765-C390-4FEC-827C-4CC4196C4B6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29" name="Text Box 2">
          <a:extLst>
            <a:ext uri="{FF2B5EF4-FFF2-40B4-BE49-F238E27FC236}">
              <a16:creationId xmlns:a16="http://schemas.microsoft.com/office/drawing/2014/main" id="{992E94B2-9EF8-4AFB-BC87-C3EE656D6E9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30" name="Text Box 1">
          <a:extLst>
            <a:ext uri="{FF2B5EF4-FFF2-40B4-BE49-F238E27FC236}">
              <a16:creationId xmlns:a16="http://schemas.microsoft.com/office/drawing/2014/main" id="{081F0A82-B8A9-43AF-AD0F-BFBB145C7FA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31" name="Text Box 2">
          <a:extLst>
            <a:ext uri="{FF2B5EF4-FFF2-40B4-BE49-F238E27FC236}">
              <a16:creationId xmlns:a16="http://schemas.microsoft.com/office/drawing/2014/main" id="{AF83B59E-5E55-4C9D-B9D9-87A971E9AF9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32" name="Text Box 1">
          <a:extLst>
            <a:ext uri="{FF2B5EF4-FFF2-40B4-BE49-F238E27FC236}">
              <a16:creationId xmlns:a16="http://schemas.microsoft.com/office/drawing/2014/main" id="{2D44CF66-18F7-479A-8AC5-CC95D1699CD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33" name="Text Box 2">
          <a:extLst>
            <a:ext uri="{FF2B5EF4-FFF2-40B4-BE49-F238E27FC236}">
              <a16:creationId xmlns:a16="http://schemas.microsoft.com/office/drawing/2014/main" id="{2B5904E4-84AA-4FD6-89EA-A6C541279AF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34" name="Text Box 1">
          <a:extLst>
            <a:ext uri="{FF2B5EF4-FFF2-40B4-BE49-F238E27FC236}">
              <a16:creationId xmlns:a16="http://schemas.microsoft.com/office/drawing/2014/main" id="{08A0D5B4-860B-4B80-B356-DADDF20F924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35" name="Text Box 2">
          <a:extLst>
            <a:ext uri="{FF2B5EF4-FFF2-40B4-BE49-F238E27FC236}">
              <a16:creationId xmlns:a16="http://schemas.microsoft.com/office/drawing/2014/main" id="{0C741178-9B38-4279-8FEC-AE479303AE3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36" name="Text Box 1">
          <a:extLst>
            <a:ext uri="{FF2B5EF4-FFF2-40B4-BE49-F238E27FC236}">
              <a16:creationId xmlns:a16="http://schemas.microsoft.com/office/drawing/2014/main" id="{F42585FF-6945-412C-9FCC-6F497F60D75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37" name="Text Box 2">
          <a:extLst>
            <a:ext uri="{FF2B5EF4-FFF2-40B4-BE49-F238E27FC236}">
              <a16:creationId xmlns:a16="http://schemas.microsoft.com/office/drawing/2014/main" id="{884519E9-15AA-4570-8D07-D45AF0F9B5E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38" name="Text Box 1">
          <a:extLst>
            <a:ext uri="{FF2B5EF4-FFF2-40B4-BE49-F238E27FC236}">
              <a16:creationId xmlns:a16="http://schemas.microsoft.com/office/drawing/2014/main" id="{6A9610F5-AC63-41BB-B85F-4A52D6D5BFB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39" name="Text Box 2">
          <a:extLst>
            <a:ext uri="{FF2B5EF4-FFF2-40B4-BE49-F238E27FC236}">
              <a16:creationId xmlns:a16="http://schemas.microsoft.com/office/drawing/2014/main" id="{0755B9E5-2FFD-4278-92F8-6349CC9612D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40" name="Text Box 1">
          <a:extLst>
            <a:ext uri="{FF2B5EF4-FFF2-40B4-BE49-F238E27FC236}">
              <a16:creationId xmlns:a16="http://schemas.microsoft.com/office/drawing/2014/main" id="{122FF040-9F6C-4984-8A7C-B6B39540C9A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41" name="Text Box 2">
          <a:extLst>
            <a:ext uri="{FF2B5EF4-FFF2-40B4-BE49-F238E27FC236}">
              <a16:creationId xmlns:a16="http://schemas.microsoft.com/office/drawing/2014/main" id="{35C90A8E-29EC-4704-99F2-42326D6AC5E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42" name="Text Box 1">
          <a:extLst>
            <a:ext uri="{FF2B5EF4-FFF2-40B4-BE49-F238E27FC236}">
              <a16:creationId xmlns:a16="http://schemas.microsoft.com/office/drawing/2014/main" id="{5CD4316B-ED0E-49F3-9003-C607D109E6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43" name="Text Box 2">
          <a:extLst>
            <a:ext uri="{FF2B5EF4-FFF2-40B4-BE49-F238E27FC236}">
              <a16:creationId xmlns:a16="http://schemas.microsoft.com/office/drawing/2014/main" id="{2E76D6BB-5723-4CE8-8F05-4336A22FBD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44" name="Text Box 1">
          <a:extLst>
            <a:ext uri="{FF2B5EF4-FFF2-40B4-BE49-F238E27FC236}">
              <a16:creationId xmlns:a16="http://schemas.microsoft.com/office/drawing/2014/main" id="{758E8577-4184-4D57-ABF1-99B040E2340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45" name="Text Box 2">
          <a:extLst>
            <a:ext uri="{FF2B5EF4-FFF2-40B4-BE49-F238E27FC236}">
              <a16:creationId xmlns:a16="http://schemas.microsoft.com/office/drawing/2014/main" id="{546E7A17-1E19-4E5C-9210-8AECCD02027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46" name="Text Box 1">
          <a:extLst>
            <a:ext uri="{FF2B5EF4-FFF2-40B4-BE49-F238E27FC236}">
              <a16:creationId xmlns:a16="http://schemas.microsoft.com/office/drawing/2014/main" id="{EDEC6E65-1942-4713-B52F-5CAAE64EA7B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47" name="Text Box 2">
          <a:extLst>
            <a:ext uri="{FF2B5EF4-FFF2-40B4-BE49-F238E27FC236}">
              <a16:creationId xmlns:a16="http://schemas.microsoft.com/office/drawing/2014/main" id="{3242B9C6-4DE6-41E1-A8B3-7B54E035CBB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48" name="Text Box 1">
          <a:extLst>
            <a:ext uri="{FF2B5EF4-FFF2-40B4-BE49-F238E27FC236}">
              <a16:creationId xmlns:a16="http://schemas.microsoft.com/office/drawing/2014/main" id="{6D0266F4-2EA4-42D9-B647-048E04CDFB0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49" name="Text Box 2">
          <a:extLst>
            <a:ext uri="{FF2B5EF4-FFF2-40B4-BE49-F238E27FC236}">
              <a16:creationId xmlns:a16="http://schemas.microsoft.com/office/drawing/2014/main" id="{B6F02E2F-10A9-41DC-ABE2-90133292505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50" name="Text Box 1">
          <a:extLst>
            <a:ext uri="{FF2B5EF4-FFF2-40B4-BE49-F238E27FC236}">
              <a16:creationId xmlns:a16="http://schemas.microsoft.com/office/drawing/2014/main" id="{2EEB3EC9-C782-4627-90B7-CBAADB6E00F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51" name="Text Box 2">
          <a:extLst>
            <a:ext uri="{FF2B5EF4-FFF2-40B4-BE49-F238E27FC236}">
              <a16:creationId xmlns:a16="http://schemas.microsoft.com/office/drawing/2014/main" id="{B78ED7A7-19AD-4E35-A2CB-00C2B5108DB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52" name="Text Box 1">
          <a:extLst>
            <a:ext uri="{FF2B5EF4-FFF2-40B4-BE49-F238E27FC236}">
              <a16:creationId xmlns:a16="http://schemas.microsoft.com/office/drawing/2014/main" id="{519BCC42-E69C-4935-B192-67F5058A32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53" name="Text Box 2">
          <a:extLst>
            <a:ext uri="{FF2B5EF4-FFF2-40B4-BE49-F238E27FC236}">
              <a16:creationId xmlns:a16="http://schemas.microsoft.com/office/drawing/2014/main" id="{5F2A7823-AFEC-48AC-9FA8-F72448EEBCA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54" name="Text Box 1">
          <a:extLst>
            <a:ext uri="{FF2B5EF4-FFF2-40B4-BE49-F238E27FC236}">
              <a16:creationId xmlns:a16="http://schemas.microsoft.com/office/drawing/2014/main" id="{3A63EC6A-50C2-4897-8900-401776C952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55" name="Text Box 2">
          <a:extLst>
            <a:ext uri="{FF2B5EF4-FFF2-40B4-BE49-F238E27FC236}">
              <a16:creationId xmlns:a16="http://schemas.microsoft.com/office/drawing/2014/main" id="{D840D4F9-842A-41C5-BB55-09EB4C227A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56" name="Text Box 1">
          <a:extLst>
            <a:ext uri="{FF2B5EF4-FFF2-40B4-BE49-F238E27FC236}">
              <a16:creationId xmlns:a16="http://schemas.microsoft.com/office/drawing/2014/main" id="{F7EE21C0-9BEE-421D-B75D-B891429A95E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57" name="Text Box 2">
          <a:extLst>
            <a:ext uri="{FF2B5EF4-FFF2-40B4-BE49-F238E27FC236}">
              <a16:creationId xmlns:a16="http://schemas.microsoft.com/office/drawing/2014/main" id="{70A11E38-34E0-4FF8-89C4-059DBD4AFBA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58" name="Text Box 1">
          <a:extLst>
            <a:ext uri="{FF2B5EF4-FFF2-40B4-BE49-F238E27FC236}">
              <a16:creationId xmlns:a16="http://schemas.microsoft.com/office/drawing/2014/main" id="{63230C0A-7213-4D1B-AF11-D6E370C7D96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59" name="Text Box 2">
          <a:extLst>
            <a:ext uri="{FF2B5EF4-FFF2-40B4-BE49-F238E27FC236}">
              <a16:creationId xmlns:a16="http://schemas.microsoft.com/office/drawing/2014/main" id="{10CFB3E0-9A75-4DA2-8812-505B0456F0F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60" name="Text Box 1">
          <a:extLst>
            <a:ext uri="{FF2B5EF4-FFF2-40B4-BE49-F238E27FC236}">
              <a16:creationId xmlns:a16="http://schemas.microsoft.com/office/drawing/2014/main" id="{363DC8DD-930E-45C7-92A8-BBDB5125761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61" name="Text Box 2">
          <a:extLst>
            <a:ext uri="{FF2B5EF4-FFF2-40B4-BE49-F238E27FC236}">
              <a16:creationId xmlns:a16="http://schemas.microsoft.com/office/drawing/2014/main" id="{F9C340F5-78E8-48AF-A948-9F0652DA78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62" name="Text Box 1">
          <a:extLst>
            <a:ext uri="{FF2B5EF4-FFF2-40B4-BE49-F238E27FC236}">
              <a16:creationId xmlns:a16="http://schemas.microsoft.com/office/drawing/2014/main" id="{183BA430-20D4-4B05-8AC1-E45DA81FDD7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63" name="Text Box 2">
          <a:extLst>
            <a:ext uri="{FF2B5EF4-FFF2-40B4-BE49-F238E27FC236}">
              <a16:creationId xmlns:a16="http://schemas.microsoft.com/office/drawing/2014/main" id="{4080A4B4-09E1-4151-81C5-28AFAC1368D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64" name="Text Box 1">
          <a:extLst>
            <a:ext uri="{FF2B5EF4-FFF2-40B4-BE49-F238E27FC236}">
              <a16:creationId xmlns:a16="http://schemas.microsoft.com/office/drawing/2014/main" id="{FEB1E1F8-8D64-4F85-B2DB-96F4030447C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65" name="Text Box 2">
          <a:extLst>
            <a:ext uri="{FF2B5EF4-FFF2-40B4-BE49-F238E27FC236}">
              <a16:creationId xmlns:a16="http://schemas.microsoft.com/office/drawing/2014/main" id="{AAFF6103-E76B-492D-B851-5D542D75130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66" name="Text Box 1">
          <a:extLst>
            <a:ext uri="{FF2B5EF4-FFF2-40B4-BE49-F238E27FC236}">
              <a16:creationId xmlns:a16="http://schemas.microsoft.com/office/drawing/2014/main" id="{0A0440DC-E18B-41D3-AAB7-0F4A347764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67" name="Text Box 2">
          <a:extLst>
            <a:ext uri="{FF2B5EF4-FFF2-40B4-BE49-F238E27FC236}">
              <a16:creationId xmlns:a16="http://schemas.microsoft.com/office/drawing/2014/main" id="{36B73C04-B431-4A7E-9D1E-21E633E3543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68" name="Text Box 1">
          <a:extLst>
            <a:ext uri="{FF2B5EF4-FFF2-40B4-BE49-F238E27FC236}">
              <a16:creationId xmlns:a16="http://schemas.microsoft.com/office/drawing/2014/main" id="{6B1FC03D-C21B-4675-8287-0C3E8749DB7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69" name="Text Box 2">
          <a:extLst>
            <a:ext uri="{FF2B5EF4-FFF2-40B4-BE49-F238E27FC236}">
              <a16:creationId xmlns:a16="http://schemas.microsoft.com/office/drawing/2014/main" id="{D46A7DB2-DB63-4BDC-A084-8134BC6E49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70" name="Text Box 1">
          <a:extLst>
            <a:ext uri="{FF2B5EF4-FFF2-40B4-BE49-F238E27FC236}">
              <a16:creationId xmlns:a16="http://schemas.microsoft.com/office/drawing/2014/main" id="{1E3BF842-3C7F-4230-8573-3AAE624F7AC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71" name="Text Box 2">
          <a:extLst>
            <a:ext uri="{FF2B5EF4-FFF2-40B4-BE49-F238E27FC236}">
              <a16:creationId xmlns:a16="http://schemas.microsoft.com/office/drawing/2014/main" id="{96A87844-3A04-4B2F-9201-21ECDB3EEB3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72" name="Text Box 1">
          <a:extLst>
            <a:ext uri="{FF2B5EF4-FFF2-40B4-BE49-F238E27FC236}">
              <a16:creationId xmlns:a16="http://schemas.microsoft.com/office/drawing/2014/main" id="{BCC77FEC-4CDB-4ECD-96B8-8C13B0A33D6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73" name="Text Box 2">
          <a:extLst>
            <a:ext uri="{FF2B5EF4-FFF2-40B4-BE49-F238E27FC236}">
              <a16:creationId xmlns:a16="http://schemas.microsoft.com/office/drawing/2014/main" id="{D125778A-F399-4EF4-AB46-8936E3669A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74" name="Text Box 1">
          <a:extLst>
            <a:ext uri="{FF2B5EF4-FFF2-40B4-BE49-F238E27FC236}">
              <a16:creationId xmlns:a16="http://schemas.microsoft.com/office/drawing/2014/main" id="{C6CC9263-998D-4203-BCB9-71A74EB4C8B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75" name="Text Box 2">
          <a:extLst>
            <a:ext uri="{FF2B5EF4-FFF2-40B4-BE49-F238E27FC236}">
              <a16:creationId xmlns:a16="http://schemas.microsoft.com/office/drawing/2014/main" id="{0028B101-F64E-4277-8434-7AC5ED9D048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76" name="Text Box 1">
          <a:extLst>
            <a:ext uri="{FF2B5EF4-FFF2-40B4-BE49-F238E27FC236}">
              <a16:creationId xmlns:a16="http://schemas.microsoft.com/office/drawing/2014/main" id="{D2FCCA7A-9294-4FB6-81EF-8F70324AA8C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77" name="Text Box 2">
          <a:extLst>
            <a:ext uri="{FF2B5EF4-FFF2-40B4-BE49-F238E27FC236}">
              <a16:creationId xmlns:a16="http://schemas.microsoft.com/office/drawing/2014/main" id="{FB4A9053-7E0A-4A94-AE06-3081AB3DD23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78" name="Text Box 1">
          <a:extLst>
            <a:ext uri="{FF2B5EF4-FFF2-40B4-BE49-F238E27FC236}">
              <a16:creationId xmlns:a16="http://schemas.microsoft.com/office/drawing/2014/main" id="{E1459B08-4609-4415-84D7-549DF1294F7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79" name="Text Box 2">
          <a:extLst>
            <a:ext uri="{FF2B5EF4-FFF2-40B4-BE49-F238E27FC236}">
              <a16:creationId xmlns:a16="http://schemas.microsoft.com/office/drawing/2014/main" id="{BCB4E6FE-53D7-4AD2-B6FF-B1B07233038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80" name="Text Box 1">
          <a:extLst>
            <a:ext uri="{FF2B5EF4-FFF2-40B4-BE49-F238E27FC236}">
              <a16:creationId xmlns:a16="http://schemas.microsoft.com/office/drawing/2014/main" id="{406CDCCD-62E8-4D8E-BF7B-3B323159072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81" name="Text Box 2">
          <a:extLst>
            <a:ext uri="{FF2B5EF4-FFF2-40B4-BE49-F238E27FC236}">
              <a16:creationId xmlns:a16="http://schemas.microsoft.com/office/drawing/2014/main" id="{A4A83FAA-FC71-4FEA-A0C4-489E3AD70E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82" name="Text Box 1">
          <a:extLst>
            <a:ext uri="{FF2B5EF4-FFF2-40B4-BE49-F238E27FC236}">
              <a16:creationId xmlns:a16="http://schemas.microsoft.com/office/drawing/2014/main" id="{6E69BFB1-0984-4041-9C46-EDD091988B3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83" name="Text Box 2">
          <a:extLst>
            <a:ext uri="{FF2B5EF4-FFF2-40B4-BE49-F238E27FC236}">
              <a16:creationId xmlns:a16="http://schemas.microsoft.com/office/drawing/2014/main" id="{7733078C-992E-4356-B2AF-5400190D9FA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84" name="Text Box 1">
          <a:extLst>
            <a:ext uri="{FF2B5EF4-FFF2-40B4-BE49-F238E27FC236}">
              <a16:creationId xmlns:a16="http://schemas.microsoft.com/office/drawing/2014/main" id="{7041ED7F-56F8-44D8-8EB6-E275484177A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85" name="Text Box 2">
          <a:extLst>
            <a:ext uri="{FF2B5EF4-FFF2-40B4-BE49-F238E27FC236}">
              <a16:creationId xmlns:a16="http://schemas.microsoft.com/office/drawing/2014/main" id="{ECA93B86-8DF6-4782-96FC-4615FAC0D6E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86" name="Text Box 1">
          <a:extLst>
            <a:ext uri="{FF2B5EF4-FFF2-40B4-BE49-F238E27FC236}">
              <a16:creationId xmlns:a16="http://schemas.microsoft.com/office/drawing/2014/main" id="{228A1864-82BA-40A9-B958-BE56D58A94B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87" name="Text Box 2">
          <a:extLst>
            <a:ext uri="{FF2B5EF4-FFF2-40B4-BE49-F238E27FC236}">
              <a16:creationId xmlns:a16="http://schemas.microsoft.com/office/drawing/2014/main" id="{8EB6F743-A183-4CDB-A879-B79E529F094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88" name="Text Box 1">
          <a:extLst>
            <a:ext uri="{FF2B5EF4-FFF2-40B4-BE49-F238E27FC236}">
              <a16:creationId xmlns:a16="http://schemas.microsoft.com/office/drawing/2014/main" id="{D2F33D34-A754-4E6E-A3C8-CAB3A8ACB7E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89" name="Text Box 2">
          <a:extLst>
            <a:ext uri="{FF2B5EF4-FFF2-40B4-BE49-F238E27FC236}">
              <a16:creationId xmlns:a16="http://schemas.microsoft.com/office/drawing/2014/main" id="{69E680FE-F92C-4474-A8D9-69F4E427294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90" name="Text Box 1">
          <a:extLst>
            <a:ext uri="{FF2B5EF4-FFF2-40B4-BE49-F238E27FC236}">
              <a16:creationId xmlns:a16="http://schemas.microsoft.com/office/drawing/2014/main" id="{170AD4ED-A357-4DE8-888D-A31C6DFD2E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91" name="Text Box 2">
          <a:extLst>
            <a:ext uri="{FF2B5EF4-FFF2-40B4-BE49-F238E27FC236}">
              <a16:creationId xmlns:a16="http://schemas.microsoft.com/office/drawing/2014/main" id="{C4AE19D5-64CA-4356-95B5-C9F4F163657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92" name="Text Box 1">
          <a:extLst>
            <a:ext uri="{FF2B5EF4-FFF2-40B4-BE49-F238E27FC236}">
              <a16:creationId xmlns:a16="http://schemas.microsoft.com/office/drawing/2014/main" id="{E7DCF2E9-FDB9-406C-8B4F-A3E9B84E96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93" name="Text Box 2">
          <a:extLst>
            <a:ext uri="{FF2B5EF4-FFF2-40B4-BE49-F238E27FC236}">
              <a16:creationId xmlns:a16="http://schemas.microsoft.com/office/drawing/2014/main" id="{1915CE21-1D02-4340-82C2-C884F7CAA0F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94" name="Text Box 1">
          <a:extLst>
            <a:ext uri="{FF2B5EF4-FFF2-40B4-BE49-F238E27FC236}">
              <a16:creationId xmlns:a16="http://schemas.microsoft.com/office/drawing/2014/main" id="{D7D2AD7A-2780-445B-B938-AF5D15AFEBE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95" name="Text Box 2">
          <a:extLst>
            <a:ext uri="{FF2B5EF4-FFF2-40B4-BE49-F238E27FC236}">
              <a16:creationId xmlns:a16="http://schemas.microsoft.com/office/drawing/2014/main" id="{CEC22244-263B-415D-A5F8-E994A3D59F1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96" name="Text Box 1">
          <a:extLst>
            <a:ext uri="{FF2B5EF4-FFF2-40B4-BE49-F238E27FC236}">
              <a16:creationId xmlns:a16="http://schemas.microsoft.com/office/drawing/2014/main" id="{3EC45FA9-B4ED-4F40-B36A-7483146C550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97" name="Text Box 2">
          <a:extLst>
            <a:ext uri="{FF2B5EF4-FFF2-40B4-BE49-F238E27FC236}">
              <a16:creationId xmlns:a16="http://schemas.microsoft.com/office/drawing/2014/main" id="{3E58E294-5F20-4CB1-97AA-7266CDFD16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98" name="Text Box 1">
          <a:extLst>
            <a:ext uri="{FF2B5EF4-FFF2-40B4-BE49-F238E27FC236}">
              <a16:creationId xmlns:a16="http://schemas.microsoft.com/office/drawing/2014/main" id="{934C8355-B751-420F-A0D5-AE830DB6E3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699" name="Text Box 2">
          <a:extLst>
            <a:ext uri="{FF2B5EF4-FFF2-40B4-BE49-F238E27FC236}">
              <a16:creationId xmlns:a16="http://schemas.microsoft.com/office/drawing/2014/main" id="{015F9578-6F0F-4AAA-8DB8-F105A4442CE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00" name="Text Box 1">
          <a:extLst>
            <a:ext uri="{FF2B5EF4-FFF2-40B4-BE49-F238E27FC236}">
              <a16:creationId xmlns:a16="http://schemas.microsoft.com/office/drawing/2014/main" id="{F6C0FD9B-8B84-4A82-975A-F1CED0E11F7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01" name="Text Box 2">
          <a:extLst>
            <a:ext uri="{FF2B5EF4-FFF2-40B4-BE49-F238E27FC236}">
              <a16:creationId xmlns:a16="http://schemas.microsoft.com/office/drawing/2014/main" id="{E29B08AB-1E7E-43A2-AC4B-13E056FE56E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02" name="Text Box 1">
          <a:extLst>
            <a:ext uri="{FF2B5EF4-FFF2-40B4-BE49-F238E27FC236}">
              <a16:creationId xmlns:a16="http://schemas.microsoft.com/office/drawing/2014/main" id="{6D982F21-DC4E-4806-9455-22DCF084BB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03" name="Text Box 2">
          <a:extLst>
            <a:ext uri="{FF2B5EF4-FFF2-40B4-BE49-F238E27FC236}">
              <a16:creationId xmlns:a16="http://schemas.microsoft.com/office/drawing/2014/main" id="{C1D2D782-7FDE-47D4-9657-2093B0E73C9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04" name="Text Box 1">
          <a:extLst>
            <a:ext uri="{FF2B5EF4-FFF2-40B4-BE49-F238E27FC236}">
              <a16:creationId xmlns:a16="http://schemas.microsoft.com/office/drawing/2014/main" id="{15557C01-8B67-440B-AA64-3E93D598467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05" name="Text Box 2">
          <a:extLst>
            <a:ext uri="{FF2B5EF4-FFF2-40B4-BE49-F238E27FC236}">
              <a16:creationId xmlns:a16="http://schemas.microsoft.com/office/drawing/2014/main" id="{A300F387-EA86-4DEF-A840-99C43D2E893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06" name="Text Box 1">
          <a:extLst>
            <a:ext uri="{FF2B5EF4-FFF2-40B4-BE49-F238E27FC236}">
              <a16:creationId xmlns:a16="http://schemas.microsoft.com/office/drawing/2014/main" id="{B03B8843-ADD7-4FB6-B9DF-45777E57125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07" name="Text Box 2">
          <a:extLst>
            <a:ext uri="{FF2B5EF4-FFF2-40B4-BE49-F238E27FC236}">
              <a16:creationId xmlns:a16="http://schemas.microsoft.com/office/drawing/2014/main" id="{560E0CF7-3539-4876-8336-BB478C0E85A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08" name="Text Box 1">
          <a:extLst>
            <a:ext uri="{FF2B5EF4-FFF2-40B4-BE49-F238E27FC236}">
              <a16:creationId xmlns:a16="http://schemas.microsoft.com/office/drawing/2014/main" id="{3101CD99-E113-4979-9AEC-AE30E58F9E8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09" name="Text Box 2">
          <a:extLst>
            <a:ext uri="{FF2B5EF4-FFF2-40B4-BE49-F238E27FC236}">
              <a16:creationId xmlns:a16="http://schemas.microsoft.com/office/drawing/2014/main" id="{6AD5FE6F-0F76-4ECC-BA9B-0988E58563E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10" name="Text Box 1">
          <a:extLst>
            <a:ext uri="{FF2B5EF4-FFF2-40B4-BE49-F238E27FC236}">
              <a16:creationId xmlns:a16="http://schemas.microsoft.com/office/drawing/2014/main" id="{CBDFE4CD-9A0B-48DE-B99D-AB17D74D38F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11" name="Text Box 2">
          <a:extLst>
            <a:ext uri="{FF2B5EF4-FFF2-40B4-BE49-F238E27FC236}">
              <a16:creationId xmlns:a16="http://schemas.microsoft.com/office/drawing/2014/main" id="{BCBDDC4C-2B0D-4197-B96F-967337806A9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12" name="Text Box 1">
          <a:extLst>
            <a:ext uri="{FF2B5EF4-FFF2-40B4-BE49-F238E27FC236}">
              <a16:creationId xmlns:a16="http://schemas.microsoft.com/office/drawing/2014/main" id="{689F699A-E17E-4753-8D60-360CC8427D1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13" name="Text Box 2">
          <a:extLst>
            <a:ext uri="{FF2B5EF4-FFF2-40B4-BE49-F238E27FC236}">
              <a16:creationId xmlns:a16="http://schemas.microsoft.com/office/drawing/2014/main" id="{59484A65-FF01-4806-BA4F-2C79B6C3FB0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14" name="Text Box 1">
          <a:extLst>
            <a:ext uri="{FF2B5EF4-FFF2-40B4-BE49-F238E27FC236}">
              <a16:creationId xmlns:a16="http://schemas.microsoft.com/office/drawing/2014/main" id="{3CAD20B6-D441-406B-ABDD-B3B8F73F03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15" name="Text Box 2">
          <a:extLst>
            <a:ext uri="{FF2B5EF4-FFF2-40B4-BE49-F238E27FC236}">
              <a16:creationId xmlns:a16="http://schemas.microsoft.com/office/drawing/2014/main" id="{154DA539-648C-48FD-9756-2BD7560300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16" name="Text Box 1">
          <a:extLst>
            <a:ext uri="{FF2B5EF4-FFF2-40B4-BE49-F238E27FC236}">
              <a16:creationId xmlns:a16="http://schemas.microsoft.com/office/drawing/2014/main" id="{1199B486-8F8B-43F7-8082-C1AF2AA8D2A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17" name="Text Box 2">
          <a:extLst>
            <a:ext uri="{FF2B5EF4-FFF2-40B4-BE49-F238E27FC236}">
              <a16:creationId xmlns:a16="http://schemas.microsoft.com/office/drawing/2014/main" id="{1554AD38-09EB-4C90-845E-176FE9086CB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18" name="Text Box 1">
          <a:extLst>
            <a:ext uri="{FF2B5EF4-FFF2-40B4-BE49-F238E27FC236}">
              <a16:creationId xmlns:a16="http://schemas.microsoft.com/office/drawing/2014/main" id="{D6DF3542-BF0A-47C7-BC3D-E15731B6C1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19" name="Text Box 2">
          <a:extLst>
            <a:ext uri="{FF2B5EF4-FFF2-40B4-BE49-F238E27FC236}">
              <a16:creationId xmlns:a16="http://schemas.microsoft.com/office/drawing/2014/main" id="{B39A855C-CAE4-4F08-90B6-FFA5DADAC7C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20" name="Text Box 1">
          <a:extLst>
            <a:ext uri="{FF2B5EF4-FFF2-40B4-BE49-F238E27FC236}">
              <a16:creationId xmlns:a16="http://schemas.microsoft.com/office/drawing/2014/main" id="{FD94A051-7A8A-4BDE-AA86-332CF4E98D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21" name="Text Box 2">
          <a:extLst>
            <a:ext uri="{FF2B5EF4-FFF2-40B4-BE49-F238E27FC236}">
              <a16:creationId xmlns:a16="http://schemas.microsoft.com/office/drawing/2014/main" id="{8870C11F-CF7A-4A68-9AE9-BFE36E747BC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22" name="Text Box 1">
          <a:extLst>
            <a:ext uri="{FF2B5EF4-FFF2-40B4-BE49-F238E27FC236}">
              <a16:creationId xmlns:a16="http://schemas.microsoft.com/office/drawing/2014/main" id="{DDE2897E-3D8F-48C3-8A58-202863D296A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23" name="Text Box 2">
          <a:extLst>
            <a:ext uri="{FF2B5EF4-FFF2-40B4-BE49-F238E27FC236}">
              <a16:creationId xmlns:a16="http://schemas.microsoft.com/office/drawing/2014/main" id="{C35BD2C1-893C-4091-A21B-772B4618A8D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24" name="Text Box 1">
          <a:extLst>
            <a:ext uri="{FF2B5EF4-FFF2-40B4-BE49-F238E27FC236}">
              <a16:creationId xmlns:a16="http://schemas.microsoft.com/office/drawing/2014/main" id="{3BD4953D-AB0A-462B-BA07-92C1F3962DE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25" name="Text Box 2">
          <a:extLst>
            <a:ext uri="{FF2B5EF4-FFF2-40B4-BE49-F238E27FC236}">
              <a16:creationId xmlns:a16="http://schemas.microsoft.com/office/drawing/2014/main" id="{4D6F680D-CF2E-4423-836B-B4085AFAD13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26" name="Text Box 1">
          <a:extLst>
            <a:ext uri="{FF2B5EF4-FFF2-40B4-BE49-F238E27FC236}">
              <a16:creationId xmlns:a16="http://schemas.microsoft.com/office/drawing/2014/main" id="{1B0B2602-4F0F-49AB-ACCE-47EB4C2FCD4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27" name="Text Box 2">
          <a:extLst>
            <a:ext uri="{FF2B5EF4-FFF2-40B4-BE49-F238E27FC236}">
              <a16:creationId xmlns:a16="http://schemas.microsoft.com/office/drawing/2014/main" id="{4CBEF60E-872E-45DA-B677-87D6DBFD65F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28" name="Text Box 1">
          <a:extLst>
            <a:ext uri="{FF2B5EF4-FFF2-40B4-BE49-F238E27FC236}">
              <a16:creationId xmlns:a16="http://schemas.microsoft.com/office/drawing/2014/main" id="{E8AEC3F2-BB59-442E-ACDA-63AA5FFDBCC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29" name="Text Box 2">
          <a:extLst>
            <a:ext uri="{FF2B5EF4-FFF2-40B4-BE49-F238E27FC236}">
              <a16:creationId xmlns:a16="http://schemas.microsoft.com/office/drawing/2014/main" id="{237DC45B-FFF4-4E1A-8797-86ECA8A9C2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30" name="Text Box 1">
          <a:extLst>
            <a:ext uri="{FF2B5EF4-FFF2-40B4-BE49-F238E27FC236}">
              <a16:creationId xmlns:a16="http://schemas.microsoft.com/office/drawing/2014/main" id="{75D4F7C6-FF3F-45ED-A152-5D06B7F19E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31" name="Text Box 2">
          <a:extLst>
            <a:ext uri="{FF2B5EF4-FFF2-40B4-BE49-F238E27FC236}">
              <a16:creationId xmlns:a16="http://schemas.microsoft.com/office/drawing/2014/main" id="{CC97DCCF-00AE-4FE0-97AF-EEE1775336D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32" name="Text Box 1">
          <a:extLst>
            <a:ext uri="{FF2B5EF4-FFF2-40B4-BE49-F238E27FC236}">
              <a16:creationId xmlns:a16="http://schemas.microsoft.com/office/drawing/2014/main" id="{0E2E683C-CDAF-4EBC-A680-FCD11B88929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33" name="Text Box 2">
          <a:extLst>
            <a:ext uri="{FF2B5EF4-FFF2-40B4-BE49-F238E27FC236}">
              <a16:creationId xmlns:a16="http://schemas.microsoft.com/office/drawing/2014/main" id="{84BF00DF-486A-4A3E-8CBB-AF915B4ED13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34" name="Text Box 1">
          <a:extLst>
            <a:ext uri="{FF2B5EF4-FFF2-40B4-BE49-F238E27FC236}">
              <a16:creationId xmlns:a16="http://schemas.microsoft.com/office/drawing/2014/main" id="{AB6821EF-B5DC-4870-8920-ACC71196BDF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35" name="Text Box 2">
          <a:extLst>
            <a:ext uri="{FF2B5EF4-FFF2-40B4-BE49-F238E27FC236}">
              <a16:creationId xmlns:a16="http://schemas.microsoft.com/office/drawing/2014/main" id="{212FA020-B7EE-4AA0-BC1D-7711481A752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36" name="Text Box 1">
          <a:extLst>
            <a:ext uri="{FF2B5EF4-FFF2-40B4-BE49-F238E27FC236}">
              <a16:creationId xmlns:a16="http://schemas.microsoft.com/office/drawing/2014/main" id="{0D5F8902-5A99-4C19-92EB-3BC67BFBEF6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37" name="Text Box 2">
          <a:extLst>
            <a:ext uri="{FF2B5EF4-FFF2-40B4-BE49-F238E27FC236}">
              <a16:creationId xmlns:a16="http://schemas.microsoft.com/office/drawing/2014/main" id="{7C4DA1F6-34B3-4C5D-886F-D5F69AA67C6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38" name="Text Box 1">
          <a:extLst>
            <a:ext uri="{FF2B5EF4-FFF2-40B4-BE49-F238E27FC236}">
              <a16:creationId xmlns:a16="http://schemas.microsoft.com/office/drawing/2014/main" id="{EBF71787-2001-4E6C-B6D0-789D81CA4FE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39" name="Text Box 2">
          <a:extLst>
            <a:ext uri="{FF2B5EF4-FFF2-40B4-BE49-F238E27FC236}">
              <a16:creationId xmlns:a16="http://schemas.microsoft.com/office/drawing/2014/main" id="{4D9794BE-92DE-418C-BF6A-59928BFB56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40" name="Text Box 1">
          <a:extLst>
            <a:ext uri="{FF2B5EF4-FFF2-40B4-BE49-F238E27FC236}">
              <a16:creationId xmlns:a16="http://schemas.microsoft.com/office/drawing/2014/main" id="{C7CA0B8D-E4AF-4559-87F4-9F03F5B9DCC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41" name="Text Box 2">
          <a:extLst>
            <a:ext uri="{FF2B5EF4-FFF2-40B4-BE49-F238E27FC236}">
              <a16:creationId xmlns:a16="http://schemas.microsoft.com/office/drawing/2014/main" id="{32627957-0519-4A5C-900B-40899E8CDF5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42" name="Text Box 1">
          <a:extLst>
            <a:ext uri="{FF2B5EF4-FFF2-40B4-BE49-F238E27FC236}">
              <a16:creationId xmlns:a16="http://schemas.microsoft.com/office/drawing/2014/main" id="{3AC984AC-4E81-4C21-9775-9E66DE01F0A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43" name="Text Box 2">
          <a:extLst>
            <a:ext uri="{FF2B5EF4-FFF2-40B4-BE49-F238E27FC236}">
              <a16:creationId xmlns:a16="http://schemas.microsoft.com/office/drawing/2014/main" id="{AD8D1F2E-4FDA-4292-AC86-15E295C04F8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44" name="Text Box 1">
          <a:extLst>
            <a:ext uri="{FF2B5EF4-FFF2-40B4-BE49-F238E27FC236}">
              <a16:creationId xmlns:a16="http://schemas.microsoft.com/office/drawing/2014/main" id="{1A1C210B-FDFA-4DC2-B505-C971200246F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45" name="Text Box 2">
          <a:extLst>
            <a:ext uri="{FF2B5EF4-FFF2-40B4-BE49-F238E27FC236}">
              <a16:creationId xmlns:a16="http://schemas.microsoft.com/office/drawing/2014/main" id="{40345570-2203-4B76-A1F0-87459840BD9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46" name="Text Box 1">
          <a:extLst>
            <a:ext uri="{FF2B5EF4-FFF2-40B4-BE49-F238E27FC236}">
              <a16:creationId xmlns:a16="http://schemas.microsoft.com/office/drawing/2014/main" id="{EAFFA402-2800-401F-84F1-20F95528FF6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47" name="Text Box 2">
          <a:extLst>
            <a:ext uri="{FF2B5EF4-FFF2-40B4-BE49-F238E27FC236}">
              <a16:creationId xmlns:a16="http://schemas.microsoft.com/office/drawing/2014/main" id="{557284DE-410B-475A-AA89-7B7539BCE2C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48" name="Text Box 1">
          <a:extLst>
            <a:ext uri="{FF2B5EF4-FFF2-40B4-BE49-F238E27FC236}">
              <a16:creationId xmlns:a16="http://schemas.microsoft.com/office/drawing/2014/main" id="{B34084A7-75DC-4949-B4B4-44E88EEA0B0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49" name="Text Box 2">
          <a:extLst>
            <a:ext uri="{FF2B5EF4-FFF2-40B4-BE49-F238E27FC236}">
              <a16:creationId xmlns:a16="http://schemas.microsoft.com/office/drawing/2014/main" id="{62EF6505-78ED-4AD3-81F5-374150D7994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50" name="Text Box 1">
          <a:extLst>
            <a:ext uri="{FF2B5EF4-FFF2-40B4-BE49-F238E27FC236}">
              <a16:creationId xmlns:a16="http://schemas.microsoft.com/office/drawing/2014/main" id="{72C663E1-BAD3-480E-8EE9-9E1EF97DE8B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51" name="Text Box 2">
          <a:extLst>
            <a:ext uri="{FF2B5EF4-FFF2-40B4-BE49-F238E27FC236}">
              <a16:creationId xmlns:a16="http://schemas.microsoft.com/office/drawing/2014/main" id="{B86FE82E-98E3-4720-8CA0-EF3C05F0887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52" name="Text Box 1">
          <a:extLst>
            <a:ext uri="{FF2B5EF4-FFF2-40B4-BE49-F238E27FC236}">
              <a16:creationId xmlns:a16="http://schemas.microsoft.com/office/drawing/2014/main" id="{809EC944-30A8-4268-9906-05B6337567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53" name="Text Box 2">
          <a:extLst>
            <a:ext uri="{FF2B5EF4-FFF2-40B4-BE49-F238E27FC236}">
              <a16:creationId xmlns:a16="http://schemas.microsoft.com/office/drawing/2014/main" id="{FD1C6CB3-6CB8-4EAC-B50D-4F44C3E49FD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54" name="Text Box 1">
          <a:extLst>
            <a:ext uri="{FF2B5EF4-FFF2-40B4-BE49-F238E27FC236}">
              <a16:creationId xmlns:a16="http://schemas.microsoft.com/office/drawing/2014/main" id="{56FF4366-926A-4FCE-97F5-8776CF8929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55" name="Text Box 2">
          <a:extLst>
            <a:ext uri="{FF2B5EF4-FFF2-40B4-BE49-F238E27FC236}">
              <a16:creationId xmlns:a16="http://schemas.microsoft.com/office/drawing/2014/main" id="{E4B37FB4-581C-4D60-A7BB-11118E74E3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56" name="Text Box 1">
          <a:extLst>
            <a:ext uri="{FF2B5EF4-FFF2-40B4-BE49-F238E27FC236}">
              <a16:creationId xmlns:a16="http://schemas.microsoft.com/office/drawing/2014/main" id="{6CCAC963-EF49-4922-9178-D0A19A41FF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57" name="Text Box 2">
          <a:extLst>
            <a:ext uri="{FF2B5EF4-FFF2-40B4-BE49-F238E27FC236}">
              <a16:creationId xmlns:a16="http://schemas.microsoft.com/office/drawing/2014/main" id="{01BD6475-2D84-4E41-A3BF-35608DCE1EF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58" name="Text Box 1">
          <a:extLst>
            <a:ext uri="{FF2B5EF4-FFF2-40B4-BE49-F238E27FC236}">
              <a16:creationId xmlns:a16="http://schemas.microsoft.com/office/drawing/2014/main" id="{3FCB1AFC-B553-42C7-BC00-47D64009D6E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59" name="Text Box 2">
          <a:extLst>
            <a:ext uri="{FF2B5EF4-FFF2-40B4-BE49-F238E27FC236}">
              <a16:creationId xmlns:a16="http://schemas.microsoft.com/office/drawing/2014/main" id="{644AEA6C-5D8A-40E4-89B9-E10E537FB9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60" name="Text Box 1">
          <a:extLst>
            <a:ext uri="{FF2B5EF4-FFF2-40B4-BE49-F238E27FC236}">
              <a16:creationId xmlns:a16="http://schemas.microsoft.com/office/drawing/2014/main" id="{B65C0055-6518-4A19-B074-2D98E75EA34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61" name="Text Box 2">
          <a:extLst>
            <a:ext uri="{FF2B5EF4-FFF2-40B4-BE49-F238E27FC236}">
              <a16:creationId xmlns:a16="http://schemas.microsoft.com/office/drawing/2014/main" id="{883AA3AB-1519-4C2C-9467-AE5130C159B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62" name="Text Box 1">
          <a:extLst>
            <a:ext uri="{FF2B5EF4-FFF2-40B4-BE49-F238E27FC236}">
              <a16:creationId xmlns:a16="http://schemas.microsoft.com/office/drawing/2014/main" id="{E6C6F2A0-8D13-497E-A66A-74824069AA4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63" name="Text Box 2">
          <a:extLst>
            <a:ext uri="{FF2B5EF4-FFF2-40B4-BE49-F238E27FC236}">
              <a16:creationId xmlns:a16="http://schemas.microsoft.com/office/drawing/2014/main" id="{FA3B4BAA-9CFE-47D4-AE19-E2DB78DB8EA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64" name="Text Box 1">
          <a:extLst>
            <a:ext uri="{FF2B5EF4-FFF2-40B4-BE49-F238E27FC236}">
              <a16:creationId xmlns:a16="http://schemas.microsoft.com/office/drawing/2014/main" id="{7182B8CF-824E-4C6C-9FC7-FEA0CE9B781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65" name="Text Box 2">
          <a:extLst>
            <a:ext uri="{FF2B5EF4-FFF2-40B4-BE49-F238E27FC236}">
              <a16:creationId xmlns:a16="http://schemas.microsoft.com/office/drawing/2014/main" id="{AA27674D-5614-4287-8541-A8BA63D9EFE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66" name="Text Box 1">
          <a:extLst>
            <a:ext uri="{FF2B5EF4-FFF2-40B4-BE49-F238E27FC236}">
              <a16:creationId xmlns:a16="http://schemas.microsoft.com/office/drawing/2014/main" id="{384133D0-5BC1-4818-A559-4A0D973F06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67" name="Text Box 2">
          <a:extLst>
            <a:ext uri="{FF2B5EF4-FFF2-40B4-BE49-F238E27FC236}">
              <a16:creationId xmlns:a16="http://schemas.microsoft.com/office/drawing/2014/main" id="{7F71E80A-6AFC-461A-8F44-AF41D44E035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68" name="Text Box 1">
          <a:extLst>
            <a:ext uri="{FF2B5EF4-FFF2-40B4-BE49-F238E27FC236}">
              <a16:creationId xmlns:a16="http://schemas.microsoft.com/office/drawing/2014/main" id="{68B764A5-6ED4-49E8-808C-0866968B64A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69" name="Text Box 2">
          <a:extLst>
            <a:ext uri="{FF2B5EF4-FFF2-40B4-BE49-F238E27FC236}">
              <a16:creationId xmlns:a16="http://schemas.microsoft.com/office/drawing/2014/main" id="{E7A4E964-D0BF-4E2D-B9F9-E32C179457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70" name="Text Box 1">
          <a:extLst>
            <a:ext uri="{FF2B5EF4-FFF2-40B4-BE49-F238E27FC236}">
              <a16:creationId xmlns:a16="http://schemas.microsoft.com/office/drawing/2014/main" id="{BBFD3291-733B-4ED6-83C3-45AD9ED736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71" name="Text Box 2">
          <a:extLst>
            <a:ext uri="{FF2B5EF4-FFF2-40B4-BE49-F238E27FC236}">
              <a16:creationId xmlns:a16="http://schemas.microsoft.com/office/drawing/2014/main" id="{B27D850D-334E-49F4-9C62-5550DA69C26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72" name="Text Box 1">
          <a:extLst>
            <a:ext uri="{FF2B5EF4-FFF2-40B4-BE49-F238E27FC236}">
              <a16:creationId xmlns:a16="http://schemas.microsoft.com/office/drawing/2014/main" id="{8162A931-DB7F-4331-96C6-98CE0869AF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73" name="Text Box 2">
          <a:extLst>
            <a:ext uri="{FF2B5EF4-FFF2-40B4-BE49-F238E27FC236}">
              <a16:creationId xmlns:a16="http://schemas.microsoft.com/office/drawing/2014/main" id="{821EB172-151C-4ED2-9DCC-26C6974C0D4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74" name="Text Box 1">
          <a:extLst>
            <a:ext uri="{FF2B5EF4-FFF2-40B4-BE49-F238E27FC236}">
              <a16:creationId xmlns:a16="http://schemas.microsoft.com/office/drawing/2014/main" id="{C09411BD-7F28-4687-BDCD-F627AA7214D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75" name="Text Box 2">
          <a:extLst>
            <a:ext uri="{FF2B5EF4-FFF2-40B4-BE49-F238E27FC236}">
              <a16:creationId xmlns:a16="http://schemas.microsoft.com/office/drawing/2014/main" id="{0371CA9C-A8F4-4A95-8F1B-6D886E6AA2D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76" name="Text Box 1">
          <a:extLst>
            <a:ext uri="{FF2B5EF4-FFF2-40B4-BE49-F238E27FC236}">
              <a16:creationId xmlns:a16="http://schemas.microsoft.com/office/drawing/2014/main" id="{90B06EE0-BF58-4882-90B7-9B58E52DCF6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77" name="Text Box 2">
          <a:extLst>
            <a:ext uri="{FF2B5EF4-FFF2-40B4-BE49-F238E27FC236}">
              <a16:creationId xmlns:a16="http://schemas.microsoft.com/office/drawing/2014/main" id="{9B191701-CFCE-4F9A-9676-DAAB59BFD15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78" name="Text Box 1">
          <a:extLst>
            <a:ext uri="{FF2B5EF4-FFF2-40B4-BE49-F238E27FC236}">
              <a16:creationId xmlns:a16="http://schemas.microsoft.com/office/drawing/2014/main" id="{76630A37-4756-4D2E-9DF3-65FADDDF0C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79" name="Text Box 2">
          <a:extLst>
            <a:ext uri="{FF2B5EF4-FFF2-40B4-BE49-F238E27FC236}">
              <a16:creationId xmlns:a16="http://schemas.microsoft.com/office/drawing/2014/main" id="{F1F8F8A6-519D-4AEE-A26E-D4F76A4B6BA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80" name="Text Box 1">
          <a:extLst>
            <a:ext uri="{FF2B5EF4-FFF2-40B4-BE49-F238E27FC236}">
              <a16:creationId xmlns:a16="http://schemas.microsoft.com/office/drawing/2014/main" id="{82B9148B-FD1A-4BC8-A4F6-60E94918B61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81" name="Text Box 2">
          <a:extLst>
            <a:ext uri="{FF2B5EF4-FFF2-40B4-BE49-F238E27FC236}">
              <a16:creationId xmlns:a16="http://schemas.microsoft.com/office/drawing/2014/main" id="{E25AB8FD-026D-4F3B-93F1-64DA6F258AD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82" name="Text Box 1">
          <a:extLst>
            <a:ext uri="{FF2B5EF4-FFF2-40B4-BE49-F238E27FC236}">
              <a16:creationId xmlns:a16="http://schemas.microsoft.com/office/drawing/2014/main" id="{DEE8B128-022A-4CBD-80D7-94C39905E7B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83" name="Text Box 2">
          <a:extLst>
            <a:ext uri="{FF2B5EF4-FFF2-40B4-BE49-F238E27FC236}">
              <a16:creationId xmlns:a16="http://schemas.microsoft.com/office/drawing/2014/main" id="{C53F635B-89FA-4006-A54A-A332654AFAA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84" name="Text Box 1">
          <a:extLst>
            <a:ext uri="{FF2B5EF4-FFF2-40B4-BE49-F238E27FC236}">
              <a16:creationId xmlns:a16="http://schemas.microsoft.com/office/drawing/2014/main" id="{EEF356D1-1A35-4888-897D-EE34EEA9BAE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85" name="Text Box 2">
          <a:extLst>
            <a:ext uri="{FF2B5EF4-FFF2-40B4-BE49-F238E27FC236}">
              <a16:creationId xmlns:a16="http://schemas.microsoft.com/office/drawing/2014/main" id="{14795D1F-03EA-4C57-9701-AA0B0660BC5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86" name="Text Box 1">
          <a:extLst>
            <a:ext uri="{FF2B5EF4-FFF2-40B4-BE49-F238E27FC236}">
              <a16:creationId xmlns:a16="http://schemas.microsoft.com/office/drawing/2014/main" id="{97E71DA5-D0DB-44B1-A910-C2A75DE07E2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87" name="Text Box 2">
          <a:extLst>
            <a:ext uri="{FF2B5EF4-FFF2-40B4-BE49-F238E27FC236}">
              <a16:creationId xmlns:a16="http://schemas.microsoft.com/office/drawing/2014/main" id="{FB0DC8C5-8751-40FC-8EA3-5DDBC393E0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88" name="Text Box 1">
          <a:extLst>
            <a:ext uri="{FF2B5EF4-FFF2-40B4-BE49-F238E27FC236}">
              <a16:creationId xmlns:a16="http://schemas.microsoft.com/office/drawing/2014/main" id="{C2FFC6BC-6D47-4B53-958F-74A611D18B0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89" name="Text Box 2">
          <a:extLst>
            <a:ext uri="{FF2B5EF4-FFF2-40B4-BE49-F238E27FC236}">
              <a16:creationId xmlns:a16="http://schemas.microsoft.com/office/drawing/2014/main" id="{C5BCA94B-7B18-4E15-84BE-BC927BE1154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90" name="Text Box 1">
          <a:extLst>
            <a:ext uri="{FF2B5EF4-FFF2-40B4-BE49-F238E27FC236}">
              <a16:creationId xmlns:a16="http://schemas.microsoft.com/office/drawing/2014/main" id="{F88BF2C4-B79D-4448-95E1-833B4D4C164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91" name="Text Box 2">
          <a:extLst>
            <a:ext uri="{FF2B5EF4-FFF2-40B4-BE49-F238E27FC236}">
              <a16:creationId xmlns:a16="http://schemas.microsoft.com/office/drawing/2014/main" id="{A4B587C9-F604-46DF-9C53-F047CC9D3C6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92" name="Text Box 1">
          <a:extLst>
            <a:ext uri="{FF2B5EF4-FFF2-40B4-BE49-F238E27FC236}">
              <a16:creationId xmlns:a16="http://schemas.microsoft.com/office/drawing/2014/main" id="{D5BC50E0-6E3A-4129-B537-6A4B4E25B40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93" name="Text Box 2">
          <a:extLst>
            <a:ext uri="{FF2B5EF4-FFF2-40B4-BE49-F238E27FC236}">
              <a16:creationId xmlns:a16="http://schemas.microsoft.com/office/drawing/2014/main" id="{E5E740C1-88B3-4FE7-B6DB-2A9E8A8DE22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94" name="Text Box 1">
          <a:extLst>
            <a:ext uri="{FF2B5EF4-FFF2-40B4-BE49-F238E27FC236}">
              <a16:creationId xmlns:a16="http://schemas.microsoft.com/office/drawing/2014/main" id="{BE479600-F25A-4524-BB80-B89DA57989A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95" name="Text Box 2">
          <a:extLst>
            <a:ext uri="{FF2B5EF4-FFF2-40B4-BE49-F238E27FC236}">
              <a16:creationId xmlns:a16="http://schemas.microsoft.com/office/drawing/2014/main" id="{C1BADC7E-BD39-40C8-B813-3C245090352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96" name="Text Box 1">
          <a:extLst>
            <a:ext uri="{FF2B5EF4-FFF2-40B4-BE49-F238E27FC236}">
              <a16:creationId xmlns:a16="http://schemas.microsoft.com/office/drawing/2014/main" id="{C4A0F404-EE1C-4122-9DDA-34863A53878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97" name="Text Box 2">
          <a:extLst>
            <a:ext uri="{FF2B5EF4-FFF2-40B4-BE49-F238E27FC236}">
              <a16:creationId xmlns:a16="http://schemas.microsoft.com/office/drawing/2014/main" id="{364427C0-D7F2-424E-9FE1-37948430C60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98" name="Text Box 1">
          <a:extLst>
            <a:ext uri="{FF2B5EF4-FFF2-40B4-BE49-F238E27FC236}">
              <a16:creationId xmlns:a16="http://schemas.microsoft.com/office/drawing/2014/main" id="{395C1FB9-9ED6-43FB-ADA4-1D78CF48019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799" name="Text Box 2">
          <a:extLst>
            <a:ext uri="{FF2B5EF4-FFF2-40B4-BE49-F238E27FC236}">
              <a16:creationId xmlns:a16="http://schemas.microsoft.com/office/drawing/2014/main" id="{2752BB89-B19F-459D-AC3C-AA4180A7F05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00" name="Text Box 1">
          <a:extLst>
            <a:ext uri="{FF2B5EF4-FFF2-40B4-BE49-F238E27FC236}">
              <a16:creationId xmlns:a16="http://schemas.microsoft.com/office/drawing/2014/main" id="{49A203F7-DEFF-4CE1-A273-55D171B1825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01" name="Text Box 2">
          <a:extLst>
            <a:ext uri="{FF2B5EF4-FFF2-40B4-BE49-F238E27FC236}">
              <a16:creationId xmlns:a16="http://schemas.microsoft.com/office/drawing/2014/main" id="{E4349A6B-5BD1-49BA-96BB-C2969CC2BB7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02" name="Text Box 1">
          <a:extLst>
            <a:ext uri="{FF2B5EF4-FFF2-40B4-BE49-F238E27FC236}">
              <a16:creationId xmlns:a16="http://schemas.microsoft.com/office/drawing/2014/main" id="{03881DD9-C458-477E-BD72-2242A5EDBA3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03" name="Text Box 2">
          <a:extLst>
            <a:ext uri="{FF2B5EF4-FFF2-40B4-BE49-F238E27FC236}">
              <a16:creationId xmlns:a16="http://schemas.microsoft.com/office/drawing/2014/main" id="{65ACDE07-CA05-4FF3-8620-D9C21E47072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04" name="Text Box 1">
          <a:extLst>
            <a:ext uri="{FF2B5EF4-FFF2-40B4-BE49-F238E27FC236}">
              <a16:creationId xmlns:a16="http://schemas.microsoft.com/office/drawing/2014/main" id="{AB3AAE2C-D143-4933-A825-E4885384324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05" name="Text Box 2">
          <a:extLst>
            <a:ext uri="{FF2B5EF4-FFF2-40B4-BE49-F238E27FC236}">
              <a16:creationId xmlns:a16="http://schemas.microsoft.com/office/drawing/2014/main" id="{FFCA5683-3D10-44E7-9D67-520378993FD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06" name="Text Box 1">
          <a:extLst>
            <a:ext uri="{FF2B5EF4-FFF2-40B4-BE49-F238E27FC236}">
              <a16:creationId xmlns:a16="http://schemas.microsoft.com/office/drawing/2014/main" id="{E4AA9B16-E5DF-4AA1-8E2F-0479431130B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07" name="Text Box 2">
          <a:extLst>
            <a:ext uri="{FF2B5EF4-FFF2-40B4-BE49-F238E27FC236}">
              <a16:creationId xmlns:a16="http://schemas.microsoft.com/office/drawing/2014/main" id="{1AF5A0D2-E7E7-411E-8A32-3A932960E13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08" name="Text Box 1">
          <a:extLst>
            <a:ext uri="{FF2B5EF4-FFF2-40B4-BE49-F238E27FC236}">
              <a16:creationId xmlns:a16="http://schemas.microsoft.com/office/drawing/2014/main" id="{7231B20E-DC7F-4BEF-AB36-07A2D2E9E71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09" name="Text Box 2">
          <a:extLst>
            <a:ext uri="{FF2B5EF4-FFF2-40B4-BE49-F238E27FC236}">
              <a16:creationId xmlns:a16="http://schemas.microsoft.com/office/drawing/2014/main" id="{D152752F-149A-44E9-A7F8-2DFD5388040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10" name="Text Box 1">
          <a:extLst>
            <a:ext uri="{FF2B5EF4-FFF2-40B4-BE49-F238E27FC236}">
              <a16:creationId xmlns:a16="http://schemas.microsoft.com/office/drawing/2014/main" id="{1D269DEA-CF36-44FB-859F-6BEFED9A446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11" name="Text Box 2">
          <a:extLst>
            <a:ext uri="{FF2B5EF4-FFF2-40B4-BE49-F238E27FC236}">
              <a16:creationId xmlns:a16="http://schemas.microsoft.com/office/drawing/2014/main" id="{70C0A7B6-5B8F-413A-AEE3-19F6CD9059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12" name="Text Box 1">
          <a:extLst>
            <a:ext uri="{FF2B5EF4-FFF2-40B4-BE49-F238E27FC236}">
              <a16:creationId xmlns:a16="http://schemas.microsoft.com/office/drawing/2014/main" id="{898FC819-F188-4E83-A5D6-A51AD0C97F9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13" name="Text Box 2">
          <a:extLst>
            <a:ext uri="{FF2B5EF4-FFF2-40B4-BE49-F238E27FC236}">
              <a16:creationId xmlns:a16="http://schemas.microsoft.com/office/drawing/2014/main" id="{723BAC8F-C24F-4826-B973-3A1B5496E7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14" name="Text Box 1">
          <a:extLst>
            <a:ext uri="{FF2B5EF4-FFF2-40B4-BE49-F238E27FC236}">
              <a16:creationId xmlns:a16="http://schemas.microsoft.com/office/drawing/2014/main" id="{4AF17A8B-2A25-4027-9795-DE31C4EC5C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15" name="Text Box 2">
          <a:extLst>
            <a:ext uri="{FF2B5EF4-FFF2-40B4-BE49-F238E27FC236}">
              <a16:creationId xmlns:a16="http://schemas.microsoft.com/office/drawing/2014/main" id="{E5D9E329-6369-4CCE-87B6-660FD0D1230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16" name="Text Box 1">
          <a:extLst>
            <a:ext uri="{FF2B5EF4-FFF2-40B4-BE49-F238E27FC236}">
              <a16:creationId xmlns:a16="http://schemas.microsoft.com/office/drawing/2014/main" id="{4044AC1B-B7AA-449F-82C5-36ED7AA949A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17" name="Text Box 2">
          <a:extLst>
            <a:ext uri="{FF2B5EF4-FFF2-40B4-BE49-F238E27FC236}">
              <a16:creationId xmlns:a16="http://schemas.microsoft.com/office/drawing/2014/main" id="{B7FD04AE-C1A4-465B-BAAA-6C7AA8DA66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18" name="Text Box 1">
          <a:extLst>
            <a:ext uri="{FF2B5EF4-FFF2-40B4-BE49-F238E27FC236}">
              <a16:creationId xmlns:a16="http://schemas.microsoft.com/office/drawing/2014/main" id="{5DB9657F-95F5-47FB-9394-46DE5DF729F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19" name="Text Box 2">
          <a:extLst>
            <a:ext uri="{FF2B5EF4-FFF2-40B4-BE49-F238E27FC236}">
              <a16:creationId xmlns:a16="http://schemas.microsoft.com/office/drawing/2014/main" id="{704CBF4C-47EA-47F1-B0B4-06FA77930BC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20" name="Text Box 1">
          <a:extLst>
            <a:ext uri="{FF2B5EF4-FFF2-40B4-BE49-F238E27FC236}">
              <a16:creationId xmlns:a16="http://schemas.microsoft.com/office/drawing/2014/main" id="{931DAC2B-906D-4F66-B33B-ABB1BAA55E0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21" name="Text Box 2">
          <a:extLst>
            <a:ext uri="{FF2B5EF4-FFF2-40B4-BE49-F238E27FC236}">
              <a16:creationId xmlns:a16="http://schemas.microsoft.com/office/drawing/2014/main" id="{B58C8233-7D54-42CE-98D7-A55365800B2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22" name="Text Box 1">
          <a:extLst>
            <a:ext uri="{FF2B5EF4-FFF2-40B4-BE49-F238E27FC236}">
              <a16:creationId xmlns:a16="http://schemas.microsoft.com/office/drawing/2014/main" id="{CC58314A-75A2-4790-9065-E75E099A1AD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23" name="Text Box 2">
          <a:extLst>
            <a:ext uri="{FF2B5EF4-FFF2-40B4-BE49-F238E27FC236}">
              <a16:creationId xmlns:a16="http://schemas.microsoft.com/office/drawing/2014/main" id="{0038B2D3-AF4E-428C-B5D1-1EA33A820E0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24" name="Text Box 1">
          <a:extLst>
            <a:ext uri="{FF2B5EF4-FFF2-40B4-BE49-F238E27FC236}">
              <a16:creationId xmlns:a16="http://schemas.microsoft.com/office/drawing/2014/main" id="{CCE99590-E2D5-4EB8-B53C-01071DEE276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25" name="Text Box 2">
          <a:extLst>
            <a:ext uri="{FF2B5EF4-FFF2-40B4-BE49-F238E27FC236}">
              <a16:creationId xmlns:a16="http://schemas.microsoft.com/office/drawing/2014/main" id="{F51D0426-8351-465F-AAA1-F0B5CD864A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26" name="Text Box 1">
          <a:extLst>
            <a:ext uri="{FF2B5EF4-FFF2-40B4-BE49-F238E27FC236}">
              <a16:creationId xmlns:a16="http://schemas.microsoft.com/office/drawing/2014/main" id="{3619A6E2-EF43-4B33-A739-D10FA7EE5DA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27" name="Text Box 2">
          <a:extLst>
            <a:ext uri="{FF2B5EF4-FFF2-40B4-BE49-F238E27FC236}">
              <a16:creationId xmlns:a16="http://schemas.microsoft.com/office/drawing/2014/main" id="{8FFD1C2D-CDC8-4988-A1AF-35CCB504DC0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28" name="Text Box 1">
          <a:extLst>
            <a:ext uri="{FF2B5EF4-FFF2-40B4-BE49-F238E27FC236}">
              <a16:creationId xmlns:a16="http://schemas.microsoft.com/office/drawing/2014/main" id="{19FF5582-7D75-4B1A-8F5E-86FB1393D2F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29" name="Text Box 2">
          <a:extLst>
            <a:ext uri="{FF2B5EF4-FFF2-40B4-BE49-F238E27FC236}">
              <a16:creationId xmlns:a16="http://schemas.microsoft.com/office/drawing/2014/main" id="{EEFDC508-D2D0-4D97-8201-D7A9D298031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30" name="Text Box 1">
          <a:extLst>
            <a:ext uri="{FF2B5EF4-FFF2-40B4-BE49-F238E27FC236}">
              <a16:creationId xmlns:a16="http://schemas.microsoft.com/office/drawing/2014/main" id="{5F90144C-CCB1-4CDF-88FF-AE3F405F626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31" name="Text Box 2">
          <a:extLst>
            <a:ext uri="{FF2B5EF4-FFF2-40B4-BE49-F238E27FC236}">
              <a16:creationId xmlns:a16="http://schemas.microsoft.com/office/drawing/2014/main" id="{BD9BE44C-BD1D-4731-994B-2B4DCE75528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32" name="Text Box 1">
          <a:extLst>
            <a:ext uri="{FF2B5EF4-FFF2-40B4-BE49-F238E27FC236}">
              <a16:creationId xmlns:a16="http://schemas.microsoft.com/office/drawing/2014/main" id="{FEB94515-2386-4BE3-85A0-77278499742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33" name="Text Box 2">
          <a:extLst>
            <a:ext uri="{FF2B5EF4-FFF2-40B4-BE49-F238E27FC236}">
              <a16:creationId xmlns:a16="http://schemas.microsoft.com/office/drawing/2014/main" id="{D94D7797-6FAD-4BEB-8289-6FFF29C814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34" name="Text Box 1">
          <a:extLst>
            <a:ext uri="{FF2B5EF4-FFF2-40B4-BE49-F238E27FC236}">
              <a16:creationId xmlns:a16="http://schemas.microsoft.com/office/drawing/2014/main" id="{3A986542-E714-44EE-9E7F-D735421906B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35" name="Text Box 2">
          <a:extLst>
            <a:ext uri="{FF2B5EF4-FFF2-40B4-BE49-F238E27FC236}">
              <a16:creationId xmlns:a16="http://schemas.microsoft.com/office/drawing/2014/main" id="{83C635CD-250E-435D-B193-ABCE329AC8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36" name="Text Box 1">
          <a:extLst>
            <a:ext uri="{FF2B5EF4-FFF2-40B4-BE49-F238E27FC236}">
              <a16:creationId xmlns:a16="http://schemas.microsoft.com/office/drawing/2014/main" id="{E8756406-A0FF-4EC0-8A77-5F96B262C85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37" name="Text Box 2">
          <a:extLst>
            <a:ext uri="{FF2B5EF4-FFF2-40B4-BE49-F238E27FC236}">
              <a16:creationId xmlns:a16="http://schemas.microsoft.com/office/drawing/2014/main" id="{28D7F950-9504-4E8A-8B00-AD06E848889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38" name="Text Box 1">
          <a:extLst>
            <a:ext uri="{FF2B5EF4-FFF2-40B4-BE49-F238E27FC236}">
              <a16:creationId xmlns:a16="http://schemas.microsoft.com/office/drawing/2014/main" id="{2513DD0E-54B3-424B-8F94-05DFCCD2721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39" name="Text Box 2">
          <a:extLst>
            <a:ext uri="{FF2B5EF4-FFF2-40B4-BE49-F238E27FC236}">
              <a16:creationId xmlns:a16="http://schemas.microsoft.com/office/drawing/2014/main" id="{6673B26F-D112-457D-A593-8C57D4B3AA1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40" name="Text Box 1">
          <a:extLst>
            <a:ext uri="{FF2B5EF4-FFF2-40B4-BE49-F238E27FC236}">
              <a16:creationId xmlns:a16="http://schemas.microsoft.com/office/drawing/2014/main" id="{ECF2AC2E-C52E-4C69-B9CD-5D48A115CE1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41" name="Text Box 2">
          <a:extLst>
            <a:ext uri="{FF2B5EF4-FFF2-40B4-BE49-F238E27FC236}">
              <a16:creationId xmlns:a16="http://schemas.microsoft.com/office/drawing/2014/main" id="{8A90FFB8-F1A9-486D-898B-87CF1DBE3F1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42" name="Text Box 1">
          <a:extLst>
            <a:ext uri="{FF2B5EF4-FFF2-40B4-BE49-F238E27FC236}">
              <a16:creationId xmlns:a16="http://schemas.microsoft.com/office/drawing/2014/main" id="{E2DD9401-5939-4345-B66E-36E1F4DBA31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43" name="Text Box 2">
          <a:extLst>
            <a:ext uri="{FF2B5EF4-FFF2-40B4-BE49-F238E27FC236}">
              <a16:creationId xmlns:a16="http://schemas.microsoft.com/office/drawing/2014/main" id="{11DCEA61-D7B8-4847-B04D-AA2795E479A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44" name="Text Box 1">
          <a:extLst>
            <a:ext uri="{FF2B5EF4-FFF2-40B4-BE49-F238E27FC236}">
              <a16:creationId xmlns:a16="http://schemas.microsoft.com/office/drawing/2014/main" id="{6A6CF278-34BB-4842-A2AE-5C6315623D0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45" name="Text Box 2">
          <a:extLst>
            <a:ext uri="{FF2B5EF4-FFF2-40B4-BE49-F238E27FC236}">
              <a16:creationId xmlns:a16="http://schemas.microsoft.com/office/drawing/2014/main" id="{B2820F3D-170A-4DD1-A7D8-18707342537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46" name="Text Box 1">
          <a:extLst>
            <a:ext uri="{FF2B5EF4-FFF2-40B4-BE49-F238E27FC236}">
              <a16:creationId xmlns:a16="http://schemas.microsoft.com/office/drawing/2014/main" id="{9898196D-C494-4A82-A2D7-33420931767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47" name="Text Box 2">
          <a:extLst>
            <a:ext uri="{FF2B5EF4-FFF2-40B4-BE49-F238E27FC236}">
              <a16:creationId xmlns:a16="http://schemas.microsoft.com/office/drawing/2014/main" id="{CC9A0E25-6BFD-4FF1-AD4E-720F7AE651F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48" name="Text Box 1">
          <a:extLst>
            <a:ext uri="{FF2B5EF4-FFF2-40B4-BE49-F238E27FC236}">
              <a16:creationId xmlns:a16="http://schemas.microsoft.com/office/drawing/2014/main" id="{40B63D59-333F-48EE-A79E-C95B71A8D07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49" name="Text Box 2">
          <a:extLst>
            <a:ext uri="{FF2B5EF4-FFF2-40B4-BE49-F238E27FC236}">
              <a16:creationId xmlns:a16="http://schemas.microsoft.com/office/drawing/2014/main" id="{8A77F9B1-6FAA-4439-A040-7E030C3141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50" name="Text Box 1">
          <a:extLst>
            <a:ext uri="{FF2B5EF4-FFF2-40B4-BE49-F238E27FC236}">
              <a16:creationId xmlns:a16="http://schemas.microsoft.com/office/drawing/2014/main" id="{9F2B2BA6-E7AB-4876-A478-1C37E4383F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51" name="Text Box 2">
          <a:extLst>
            <a:ext uri="{FF2B5EF4-FFF2-40B4-BE49-F238E27FC236}">
              <a16:creationId xmlns:a16="http://schemas.microsoft.com/office/drawing/2014/main" id="{041C63F5-3D47-49E7-8A0F-F533C8B5423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52" name="Text Box 1">
          <a:extLst>
            <a:ext uri="{FF2B5EF4-FFF2-40B4-BE49-F238E27FC236}">
              <a16:creationId xmlns:a16="http://schemas.microsoft.com/office/drawing/2014/main" id="{31C2E615-4A80-418D-9A08-0C28FEFEECF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53" name="Text Box 2">
          <a:extLst>
            <a:ext uri="{FF2B5EF4-FFF2-40B4-BE49-F238E27FC236}">
              <a16:creationId xmlns:a16="http://schemas.microsoft.com/office/drawing/2014/main" id="{D66DF52E-1443-4360-8F7B-73FB8BFB2C5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54" name="Text Box 1">
          <a:extLst>
            <a:ext uri="{FF2B5EF4-FFF2-40B4-BE49-F238E27FC236}">
              <a16:creationId xmlns:a16="http://schemas.microsoft.com/office/drawing/2014/main" id="{BCB1082A-FA51-46DC-879F-B977A41B0D5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55" name="Text Box 2">
          <a:extLst>
            <a:ext uri="{FF2B5EF4-FFF2-40B4-BE49-F238E27FC236}">
              <a16:creationId xmlns:a16="http://schemas.microsoft.com/office/drawing/2014/main" id="{E95E4F76-43FA-4EA4-9004-21F71EAD677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56" name="Text Box 1">
          <a:extLst>
            <a:ext uri="{FF2B5EF4-FFF2-40B4-BE49-F238E27FC236}">
              <a16:creationId xmlns:a16="http://schemas.microsoft.com/office/drawing/2014/main" id="{9B22B42F-F56B-4773-95EB-FD30FC9F915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57" name="Text Box 2">
          <a:extLst>
            <a:ext uri="{FF2B5EF4-FFF2-40B4-BE49-F238E27FC236}">
              <a16:creationId xmlns:a16="http://schemas.microsoft.com/office/drawing/2014/main" id="{564B0E1C-2ED9-43FB-946E-9A80E0351AA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58" name="Text Box 1">
          <a:extLst>
            <a:ext uri="{FF2B5EF4-FFF2-40B4-BE49-F238E27FC236}">
              <a16:creationId xmlns:a16="http://schemas.microsoft.com/office/drawing/2014/main" id="{DA55E7E6-2AA9-4D51-8CC4-F160F0B3BB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59" name="Text Box 2">
          <a:extLst>
            <a:ext uri="{FF2B5EF4-FFF2-40B4-BE49-F238E27FC236}">
              <a16:creationId xmlns:a16="http://schemas.microsoft.com/office/drawing/2014/main" id="{61DBD72B-7D54-4250-A257-90599154BE6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60" name="Text Box 1">
          <a:extLst>
            <a:ext uri="{FF2B5EF4-FFF2-40B4-BE49-F238E27FC236}">
              <a16:creationId xmlns:a16="http://schemas.microsoft.com/office/drawing/2014/main" id="{7D4EC8FA-47B4-47FD-B692-16AB26B069B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61" name="Text Box 2">
          <a:extLst>
            <a:ext uri="{FF2B5EF4-FFF2-40B4-BE49-F238E27FC236}">
              <a16:creationId xmlns:a16="http://schemas.microsoft.com/office/drawing/2014/main" id="{63E27860-1DE0-46A6-9A6D-3F3F234D6C1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62" name="Text Box 1">
          <a:extLst>
            <a:ext uri="{FF2B5EF4-FFF2-40B4-BE49-F238E27FC236}">
              <a16:creationId xmlns:a16="http://schemas.microsoft.com/office/drawing/2014/main" id="{C8E1242B-D618-425A-9E8C-1AA10B13586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63" name="Text Box 2">
          <a:extLst>
            <a:ext uri="{FF2B5EF4-FFF2-40B4-BE49-F238E27FC236}">
              <a16:creationId xmlns:a16="http://schemas.microsoft.com/office/drawing/2014/main" id="{220145D2-2D03-4F2F-9F9A-369716ED393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64" name="Text Box 1">
          <a:extLst>
            <a:ext uri="{FF2B5EF4-FFF2-40B4-BE49-F238E27FC236}">
              <a16:creationId xmlns:a16="http://schemas.microsoft.com/office/drawing/2014/main" id="{2ECDE2CF-5AF1-4810-861C-87089B14847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65" name="Text Box 2">
          <a:extLst>
            <a:ext uri="{FF2B5EF4-FFF2-40B4-BE49-F238E27FC236}">
              <a16:creationId xmlns:a16="http://schemas.microsoft.com/office/drawing/2014/main" id="{00019449-C38B-4A4D-AF77-17959E7CFD5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66" name="Text Box 1">
          <a:extLst>
            <a:ext uri="{FF2B5EF4-FFF2-40B4-BE49-F238E27FC236}">
              <a16:creationId xmlns:a16="http://schemas.microsoft.com/office/drawing/2014/main" id="{FA1A71D0-91E6-4007-AE7B-C357F21713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67" name="Text Box 2">
          <a:extLst>
            <a:ext uri="{FF2B5EF4-FFF2-40B4-BE49-F238E27FC236}">
              <a16:creationId xmlns:a16="http://schemas.microsoft.com/office/drawing/2014/main" id="{CB8AFEB2-B4EE-4AE3-80F3-5F8487344F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68" name="Text Box 1">
          <a:extLst>
            <a:ext uri="{FF2B5EF4-FFF2-40B4-BE49-F238E27FC236}">
              <a16:creationId xmlns:a16="http://schemas.microsoft.com/office/drawing/2014/main" id="{BBDC1254-F7FF-40D7-BEA4-A8D25CD524E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69" name="Text Box 2">
          <a:extLst>
            <a:ext uri="{FF2B5EF4-FFF2-40B4-BE49-F238E27FC236}">
              <a16:creationId xmlns:a16="http://schemas.microsoft.com/office/drawing/2014/main" id="{99F3DF8E-DB0B-4F5E-A7C2-2A61A893D9C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70" name="Text Box 1">
          <a:extLst>
            <a:ext uri="{FF2B5EF4-FFF2-40B4-BE49-F238E27FC236}">
              <a16:creationId xmlns:a16="http://schemas.microsoft.com/office/drawing/2014/main" id="{D4FA93E1-A64C-4D75-B025-13FED24F5A4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71" name="Text Box 2">
          <a:extLst>
            <a:ext uri="{FF2B5EF4-FFF2-40B4-BE49-F238E27FC236}">
              <a16:creationId xmlns:a16="http://schemas.microsoft.com/office/drawing/2014/main" id="{5FFAC28D-81CA-4CAA-85D1-235C68C0066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72" name="Text Box 1">
          <a:extLst>
            <a:ext uri="{FF2B5EF4-FFF2-40B4-BE49-F238E27FC236}">
              <a16:creationId xmlns:a16="http://schemas.microsoft.com/office/drawing/2014/main" id="{4EB44F31-7085-4A4B-A8D0-CAD4E96FC3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73" name="Text Box 2">
          <a:extLst>
            <a:ext uri="{FF2B5EF4-FFF2-40B4-BE49-F238E27FC236}">
              <a16:creationId xmlns:a16="http://schemas.microsoft.com/office/drawing/2014/main" id="{CF8D52F2-D5F5-4846-9978-0CC4E1DA01C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74" name="Text Box 1">
          <a:extLst>
            <a:ext uri="{FF2B5EF4-FFF2-40B4-BE49-F238E27FC236}">
              <a16:creationId xmlns:a16="http://schemas.microsoft.com/office/drawing/2014/main" id="{24A81771-9DE7-41A6-BBA2-250E83C222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75" name="Text Box 2">
          <a:extLst>
            <a:ext uri="{FF2B5EF4-FFF2-40B4-BE49-F238E27FC236}">
              <a16:creationId xmlns:a16="http://schemas.microsoft.com/office/drawing/2014/main" id="{70A4145E-22DA-4091-A9FD-988AB1F19F5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76" name="Text Box 1">
          <a:extLst>
            <a:ext uri="{FF2B5EF4-FFF2-40B4-BE49-F238E27FC236}">
              <a16:creationId xmlns:a16="http://schemas.microsoft.com/office/drawing/2014/main" id="{99024089-6F9F-4FA9-9F03-C6EA3F6D3EA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77" name="Text Box 2">
          <a:extLst>
            <a:ext uri="{FF2B5EF4-FFF2-40B4-BE49-F238E27FC236}">
              <a16:creationId xmlns:a16="http://schemas.microsoft.com/office/drawing/2014/main" id="{4EC5C4C5-DAF6-4C70-A1F7-24B39896131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78" name="Text Box 1">
          <a:extLst>
            <a:ext uri="{FF2B5EF4-FFF2-40B4-BE49-F238E27FC236}">
              <a16:creationId xmlns:a16="http://schemas.microsoft.com/office/drawing/2014/main" id="{46C4023B-3EF1-4A3C-8A39-C7C8C2F42FE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79" name="Text Box 2">
          <a:extLst>
            <a:ext uri="{FF2B5EF4-FFF2-40B4-BE49-F238E27FC236}">
              <a16:creationId xmlns:a16="http://schemas.microsoft.com/office/drawing/2014/main" id="{2BFF00A6-2F22-4CDF-9F7B-7D0C463AF07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80" name="Text Box 1">
          <a:extLst>
            <a:ext uri="{FF2B5EF4-FFF2-40B4-BE49-F238E27FC236}">
              <a16:creationId xmlns:a16="http://schemas.microsoft.com/office/drawing/2014/main" id="{0A1DC1DD-9DE8-4444-8EBA-7670BAD9C9F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81" name="Text Box 2">
          <a:extLst>
            <a:ext uri="{FF2B5EF4-FFF2-40B4-BE49-F238E27FC236}">
              <a16:creationId xmlns:a16="http://schemas.microsoft.com/office/drawing/2014/main" id="{DBE0171A-DE84-403B-95EF-D2DA65AE664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82" name="Text Box 1">
          <a:extLst>
            <a:ext uri="{FF2B5EF4-FFF2-40B4-BE49-F238E27FC236}">
              <a16:creationId xmlns:a16="http://schemas.microsoft.com/office/drawing/2014/main" id="{33BC4443-2992-4B84-8DDF-6A814C81951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83" name="Text Box 2">
          <a:extLst>
            <a:ext uri="{FF2B5EF4-FFF2-40B4-BE49-F238E27FC236}">
              <a16:creationId xmlns:a16="http://schemas.microsoft.com/office/drawing/2014/main" id="{5DBABA0C-B946-4684-9085-4EBBAD097AA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84" name="Text Box 1">
          <a:extLst>
            <a:ext uri="{FF2B5EF4-FFF2-40B4-BE49-F238E27FC236}">
              <a16:creationId xmlns:a16="http://schemas.microsoft.com/office/drawing/2014/main" id="{9F484EE7-0E1E-4296-B1E5-4196F38123F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85" name="Text Box 2">
          <a:extLst>
            <a:ext uri="{FF2B5EF4-FFF2-40B4-BE49-F238E27FC236}">
              <a16:creationId xmlns:a16="http://schemas.microsoft.com/office/drawing/2014/main" id="{01F22DDE-C6E9-478E-8DD9-534B21B3E6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86" name="Text Box 1">
          <a:extLst>
            <a:ext uri="{FF2B5EF4-FFF2-40B4-BE49-F238E27FC236}">
              <a16:creationId xmlns:a16="http://schemas.microsoft.com/office/drawing/2014/main" id="{470F6C48-C0CB-4291-8F7B-FFE95FADE3E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87" name="Text Box 2">
          <a:extLst>
            <a:ext uri="{FF2B5EF4-FFF2-40B4-BE49-F238E27FC236}">
              <a16:creationId xmlns:a16="http://schemas.microsoft.com/office/drawing/2014/main" id="{C6F7DF1D-6759-4430-9D7B-A6381932FD6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88" name="Text Box 1">
          <a:extLst>
            <a:ext uri="{FF2B5EF4-FFF2-40B4-BE49-F238E27FC236}">
              <a16:creationId xmlns:a16="http://schemas.microsoft.com/office/drawing/2014/main" id="{593858E8-9CFD-4DA3-95FB-62886FD72D9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89" name="Text Box 2">
          <a:extLst>
            <a:ext uri="{FF2B5EF4-FFF2-40B4-BE49-F238E27FC236}">
              <a16:creationId xmlns:a16="http://schemas.microsoft.com/office/drawing/2014/main" id="{4DE33C07-CE9E-4C5D-B0E9-E116AD76DC5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90" name="Text Box 1">
          <a:extLst>
            <a:ext uri="{FF2B5EF4-FFF2-40B4-BE49-F238E27FC236}">
              <a16:creationId xmlns:a16="http://schemas.microsoft.com/office/drawing/2014/main" id="{FFDD5BFB-6C7F-46E7-AAA8-C2653CDD1D1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91" name="Text Box 2">
          <a:extLst>
            <a:ext uri="{FF2B5EF4-FFF2-40B4-BE49-F238E27FC236}">
              <a16:creationId xmlns:a16="http://schemas.microsoft.com/office/drawing/2014/main" id="{32191E13-1B44-4AD5-84A9-CFC20F2181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92" name="Text Box 1">
          <a:extLst>
            <a:ext uri="{FF2B5EF4-FFF2-40B4-BE49-F238E27FC236}">
              <a16:creationId xmlns:a16="http://schemas.microsoft.com/office/drawing/2014/main" id="{7F62BDFC-88A0-432B-BE57-062AAB8A549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93" name="Text Box 2">
          <a:extLst>
            <a:ext uri="{FF2B5EF4-FFF2-40B4-BE49-F238E27FC236}">
              <a16:creationId xmlns:a16="http://schemas.microsoft.com/office/drawing/2014/main" id="{8E2D9E5A-FD9D-4120-A866-543A5B855F6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94" name="Text Box 1">
          <a:extLst>
            <a:ext uri="{FF2B5EF4-FFF2-40B4-BE49-F238E27FC236}">
              <a16:creationId xmlns:a16="http://schemas.microsoft.com/office/drawing/2014/main" id="{C5B7E59A-A42E-4C1B-B10A-DB1B06D538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95" name="Text Box 2">
          <a:extLst>
            <a:ext uri="{FF2B5EF4-FFF2-40B4-BE49-F238E27FC236}">
              <a16:creationId xmlns:a16="http://schemas.microsoft.com/office/drawing/2014/main" id="{73AAA1D0-2B5F-4884-91E6-6EBD5211523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96" name="Text Box 1">
          <a:extLst>
            <a:ext uri="{FF2B5EF4-FFF2-40B4-BE49-F238E27FC236}">
              <a16:creationId xmlns:a16="http://schemas.microsoft.com/office/drawing/2014/main" id="{E2D3B067-FED8-42A5-BEDB-76733D7FFB2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97" name="Text Box 2">
          <a:extLst>
            <a:ext uri="{FF2B5EF4-FFF2-40B4-BE49-F238E27FC236}">
              <a16:creationId xmlns:a16="http://schemas.microsoft.com/office/drawing/2014/main" id="{42FDD7B0-9384-4507-92B5-04837E6743E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98" name="Text Box 1">
          <a:extLst>
            <a:ext uri="{FF2B5EF4-FFF2-40B4-BE49-F238E27FC236}">
              <a16:creationId xmlns:a16="http://schemas.microsoft.com/office/drawing/2014/main" id="{83E1D678-6EAB-4046-ADA7-A591952D8A5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899" name="Text Box 2">
          <a:extLst>
            <a:ext uri="{FF2B5EF4-FFF2-40B4-BE49-F238E27FC236}">
              <a16:creationId xmlns:a16="http://schemas.microsoft.com/office/drawing/2014/main" id="{CD379001-30EC-479F-941A-A9E2624A267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00" name="Text Box 1">
          <a:extLst>
            <a:ext uri="{FF2B5EF4-FFF2-40B4-BE49-F238E27FC236}">
              <a16:creationId xmlns:a16="http://schemas.microsoft.com/office/drawing/2014/main" id="{B8671D29-140B-4BBD-A109-26D46B417EF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01" name="Text Box 2">
          <a:extLst>
            <a:ext uri="{FF2B5EF4-FFF2-40B4-BE49-F238E27FC236}">
              <a16:creationId xmlns:a16="http://schemas.microsoft.com/office/drawing/2014/main" id="{DB8C32D0-B592-422B-AF88-671B1C5413D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02" name="Text Box 1">
          <a:extLst>
            <a:ext uri="{FF2B5EF4-FFF2-40B4-BE49-F238E27FC236}">
              <a16:creationId xmlns:a16="http://schemas.microsoft.com/office/drawing/2014/main" id="{4073F447-D64C-4C28-9F52-58063F3337D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03" name="Text Box 2">
          <a:extLst>
            <a:ext uri="{FF2B5EF4-FFF2-40B4-BE49-F238E27FC236}">
              <a16:creationId xmlns:a16="http://schemas.microsoft.com/office/drawing/2014/main" id="{24F31E31-56F6-4FF1-86E2-631AA72CA84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04" name="Text Box 1">
          <a:extLst>
            <a:ext uri="{FF2B5EF4-FFF2-40B4-BE49-F238E27FC236}">
              <a16:creationId xmlns:a16="http://schemas.microsoft.com/office/drawing/2014/main" id="{92B65AB9-037A-478E-AEAA-FE7B93C9376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05" name="Text Box 2">
          <a:extLst>
            <a:ext uri="{FF2B5EF4-FFF2-40B4-BE49-F238E27FC236}">
              <a16:creationId xmlns:a16="http://schemas.microsoft.com/office/drawing/2014/main" id="{1BE2BEBE-3690-4D16-83AE-6F4596006C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06" name="Text Box 1">
          <a:extLst>
            <a:ext uri="{FF2B5EF4-FFF2-40B4-BE49-F238E27FC236}">
              <a16:creationId xmlns:a16="http://schemas.microsoft.com/office/drawing/2014/main" id="{6B056F1B-A7E4-4446-BE82-F57464348A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07" name="Text Box 2">
          <a:extLst>
            <a:ext uri="{FF2B5EF4-FFF2-40B4-BE49-F238E27FC236}">
              <a16:creationId xmlns:a16="http://schemas.microsoft.com/office/drawing/2014/main" id="{898D3A7A-87F1-46F6-8F8F-70BE5CA8A0A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08" name="Text Box 1">
          <a:extLst>
            <a:ext uri="{FF2B5EF4-FFF2-40B4-BE49-F238E27FC236}">
              <a16:creationId xmlns:a16="http://schemas.microsoft.com/office/drawing/2014/main" id="{9640BC51-D1E2-429D-AD49-289742216F9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09" name="Text Box 2">
          <a:extLst>
            <a:ext uri="{FF2B5EF4-FFF2-40B4-BE49-F238E27FC236}">
              <a16:creationId xmlns:a16="http://schemas.microsoft.com/office/drawing/2014/main" id="{C4AE5D39-FB49-475C-A726-C23BF09C04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10" name="Text Box 1">
          <a:extLst>
            <a:ext uri="{FF2B5EF4-FFF2-40B4-BE49-F238E27FC236}">
              <a16:creationId xmlns:a16="http://schemas.microsoft.com/office/drawing/2014/main" id="{AE94FAFB-F78C-41A4-BBDB-1E6353E4739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11" name="Text Box 2">
          <a:extLst>
            <a:ext uri="{FF2B5EF4-FFF2-40B4-BE49-F238E27FC236}">
              <a16:creationId xmlns:a16="http://schemas.microsoft.com/office/drawing/2014/main" id="{98B6DA92-6D1E-4656-8706-8BFEF9B76FA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12" name="Text Box 1">
          <a:extLst>
            <a:ext uri="{FF2B5EF4-FFF2-40B4-BE49-F238E27FC236}">
              <a16:creationId xmlns:a16="http://schemas.microsoft.com/office/drawing/2014/main" id="{6D67558C-30B3-4104-B233-2A96198D273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13" name="Text Box 2">
          <a:extLst>
            <a:ext uri="{FF2B5EF4-FFF2-40B4-BE49-F238E27FC236}">
              <a16:creationId xmlns:a16="http://schemas.microsoft.com/office/drawing/2014/main" id="{ACFB51F3-A341-4CFF-B2DB-841BFD9CE04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14" name="Text Box 1">
          <a:extLst>
            <a:ext uri="{FF2B5EF4-FFF2-40B4-BE49-F238E27FC236}">
              <a16:creationId xmlns:a16="http://schemas.microsoft.com/office/drawing/2014/main" id="{F5741AF2-9E87-445D-86AB-0299DA5712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15" name="Text Box 2">
          <a:extLst>
            <a:ext uri="{FF2B5EF4-FFF2-40B4-BE49-F238E27FC236}">
              <a16:creationId xmlns:a16="http://schemas.microsoft.com/office/drawing/2014/main" id="{FC1E7EE3-7CB6-4FE1-A073-EB7C16407A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16" name="Text Box 1">
          <a:extLst>
            <a:ext uri="{FF2B5EF4-FFF2-40B4-BE49-F238E27FC236}">
              <a16:creationId xmlns:a16="http://schemas.microsoft.com/office/drawing/2014/main" id="{656C9A6A-E3F9-460D-B88E-A0D3449E129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17" name="Text Box 2">
          <a:extLst>
            <a:ext uri="{FF2B5EF4-FFF2-40B4-BE49-F238E27FC236}">
              <a16:creationId xmlns:a16="http://schemas.microsoft.com/office/drawing/2014/main" id="{48D7F61F-B79E-4BC2-B4AB-1F578C3AD0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18" name="Text Box 1">
          <a:extLst>
            <a:ext uri="{FF2B5EF4-FFF2-40B4-BE49-F238E27FC236}">
              <a16:creationId xmlns:a16="http://schemas.microsoft.com/office/drawing/2014/main" id="{A6964BFE-607A-4406-A604-D2FE84BEFC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19" name="Text Box 2">
          <a:extLst>
            <a:ext uri="{FF2B5EF4-FFF2-40B4-BE49-F238E27FC236}">
              <a16:creationId xmlns:a16="http://schemas.microsoft.com/office/drawing/2014/main" id="{CB3867BA-9828-47A3-B58D-AD0F17A1D6C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20" name="Text Box 1">
          <a:extLst>
            <a:ext uri="{FF2B5EF4-FFF2-40B4-BE49-F238E27FC236}">
              <a16:creationId xmlns:a16="http://schemas.microsoft.com/office/drawing/2014/main" id="{B5AD79A9-D697-4101-A4BB-646EEC4EFA7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21" name="Text Box 2">
          <a:extLst>
            <a:ext uri="{FF2B5EF4-FFF2-40B4-BE49-F238E27FC236}">
              <a16:creationId xmlns:a16="http://schemas.microsoft.com/office/drawing/2014/main" id="{68460B84-56CF-4124-B452-D1A101A4DE9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22" name="Text Box 1">
          <a:extLst>
            <a:ext uri="{FF2B5EF4-FFF2-40B4-BE49-F238E27FC236}">
              <a16:creationId xmlns:a16="http://schemas.microsoft.com/office/drawing/2014/main" id="{3622E225-3963-44DE-9F4C-C388E2B7D32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23" name="Text Box 2">
          <a:extLst>
            <a:ext uri="{FF2B5EF4-FFF2-40B4-BE49-F238E27FC236}">
              <a16:creationId xmlns:a16="http://schemas.microsoft.com/office/drawing/2014/main" id="{8B764571-1283-4BD6-BBBA-9EF0071369F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24" name="Text Box 1">
          <a:extLst>
            <a:ext uri="{FF2B5EF4-FFF2-40B4-BE49-F238E27FC236}">
              <a16:creationId xmlns:a16="http://schemas.microsoft.com/office/drawing/2014/main" id="{7FAE5672-0D0C-408B-A0BA-BDF6774A7B4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25" name="Text Box 2">
          <a:extLst>
            <a:ext uri="{FF2B5EF4-FFF2-40B4-BE49-F238E27FC236}">
              <a16:creationId xmlns:a16="http://schemas.microsoft.com/office/drawing/2014/main" id="{34201244-CD2C-4941-9417-53C1021DDB3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26" name="Text Box 1">
          <a:extLst>
            <a:ext uri="{FF2B5EF4-FFF2-40B4-BE49-F238E27FC236}">
              <a16:creationId xmlns:a16="http://schemas.microsoft.com/office/drawing/2014/main" id="{CA03AB75-70A7-4167-810C-E10F36B721C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27" name="Text Box 2">
          <a:extLst>
            <a:ext uri="{FF2B5EF4-FFF2-40B4-BE49-F238E27FC236}">
              <a16:creationId xmlns:a16="http://schemas.microsoft.com/office/drawing/2014/main" id="{0070B144-ECA9-4C85-9B0E-0547381C54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28" name="Text Box 1">
          <a:extLst>
            <a:ext uri="{FF2B5EF4-FFF2-40B4-BE49-F238E27FC236}">
              <a16:creationId xmlns:a16="http://schemas.microsoft.com/office/drawing/2014/main" id="{20FD2AE6-C530-4388-BB43-D35D947CBD0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29" name="Text Box 2">
          <a:extLst>
            <a:ext uri="{FF2B5EF4-FFF2-40B4-BE49-F238E27FC236}">
              <a16:creationId xmlns:a16="http://schemas.microsoft.com/office/drawing/2014/main" id="{C08D2D92-89B9-417D-9AE5-E08F2A71243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30" name="Text Box 1">
          <a:extLst>
            <a:ext uri="{FF2B5EF4-FFF2-40B4-BE49-F238E27FC236}">
              <a16:creationId xmlns:a16="http://schemas.microsoft.com/office/drawing/2014/main" id="{F637503C-0232-4537-B7FB-01B3DC886F0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31" name="Text Box 2">
          <a:extLst>
            <a:ext uri="{FF2B5EF4-FFF2-40B4-BE49-F238E27FC236}">
              <a16:creationId xmlns:a16="http://schemas.microsoft.com/office/drawing/2014/main" id="{F5CE9EE8-905F-4295-9F27-E00C33C6A8A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32" name="Text Box 1">
          <a:extLst>
            <a:ext uri="{FF2B5EF4-FFF2-40B4-BE49-F238E27FC236}">
              <a16:creationId xmlns:a16="http://schemas.microsoft.com/office/drawing/2014/main" id="{FFA700F2-26BB-4B1D-9C3D-69E700D2CA8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33" name="Text Box 2">
          <a:extLst>
            <a:ext uri="{FF2B5EF4-FFF2-40B4-BE49-F238E27FC236}">
              <a16:creationId xmlns:a16="http://schemas.microsoft.com/office/drawing/2014/main" id="{5918F619-60D0-4C4F-B942-FDE76B35A57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34" name="Text Box 1">
          <a:extLst>
            <a:ext uri="{FF2B5EF4-FFF2-40B4-BE49-F238E27FC236}">
              <a16:creationId xmlns:a16="http://schemas.microsoft.com/office/drawing/2014/main" id="{E1032A79-AE78-422D-B76C-7E23A22E928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35" name="Text Box 2">
          <a:extLst>
            <a:ext uri="{FF2B5EF4-FFF2-40B4-BE49-F238E27FC236}">
              <a16:creationId xmlns:a16="http://schemas.microsoft.com/office/drawing/2014/main" id="{8A3034B3-49A9-4CEF-B59B-E35CC2188E9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36" name="Text Box 1">
          <a:extLst>
            <a:ext uri="{FF2B5EF4-FFF2-40B4-BE49-F238E27FC236}">
              <a16:creationId xmlns:a16="http://schemas.microsoft.com/office/drawing/2014/main" id="{0EB9365F-DB49-456E-9249-89F7BAD25FC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37" name="Text Box 2">
          <a:extLst>
            <a:ext uri="{FF2B5EF4-FFF2-40B4-BE49-F238E27FC236}">
              <a16:creationId xmlns:a16="http://schemas.microsoft.com/office/drawing/2014/main" id="{13484319-B028-4AF1-ADC8-FCB455441F0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38" name="Text Box 1">
          <a:extLst>
            <a:ext uri="{FF2B5EF4-FFF2-40B4-BE49-F238E27FC236}">
              <a16:creationId xmlns:a16="http://schemas.microsoft.com/office/drawing/2014/main" id="{7E09978B-9956-444B-90AF-BFF28FC45B7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39" name="Text Box 2">
          <a:extLst>
            <a:ext uri="{FF2B5EF4-FFF2-40B4-BE49-F238E27FC236}">
              <a16:creationId xmlns:a16="http://schemas.microsoft.com/office/drawing/2014/main" id="{C3F58972-3D0A-4A07-96A4-117368B7071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40" name="Text Box 1">
          <a:extLst>
            <a:ext uri="{FF2B5EF4-FFF2-40B4-BE49-F238E27FC236}">
              <a16:creationId xmlns:a16="http://schemas.microsoft.com/office/drawing/2014/main" id="{22B63C9B-F59B-487B-95A2-658FCE0B982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41" name="Text Box 2">
          <a:extLst>
            <a:ext uri="{FF2B5EF4-FFF2-40B4-BE49-F238E27FC236}">
              <a16:creationId xmlns:a16="http://schemas.microsoft.com/office/drawing/2014/main" id="{FB297E9C-CEBE-483C-B063-B8844DAFA01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42" name="Text Box 1">
          <a:extLst>
            <a:ext uri="{FF2B5EF4-FFF2-40B4-BE49-F238E27FC236}">
              <a16:creationId xmlns:a16="http://schemas.microsoft.com/office/drawing/2014/main" id="{AA3AEFA4-5C77-4267-BCE1-B9CD240C079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43" name="Text Box 2">
          <a:extLst>
            <a:ext uri="{FF2B5EF4-FFF2-40B4-BE49-F238E27FC236}">
              <a16:creationId xmlns:a16="http://schemas.microsoft.com/office/drawing/2014/main" id="{FBA5BE45-0D3C-4752-BFAD-444E2615048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44" name="Text Box 1">
          <a:extLst>
            <a:ext uri="{FF2B5EF4-FFF2-40B4-BE49-F238E27FC236}">
              <a16:creationId xmlns:a16="http://schemas.microsoft.com/office/drawing/2014/main" id="{3966C6BB-BC02-4400-A07C-926491798E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45" name="Text Box 2">
          <a:extLst>
            <a:ext uri="{FF2B5EF4-FFF2-40B4-BE49-F238E27FC236}">
              <a16:creationId xmlns:a16="http://schemas.microsoft.com/office/drawing/2014/main" id="{C8892193-F7C5-4E88-802C-D3D95CE5DE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46" name="Text Box 1">
          <a:extLst>
            <a:ext uri="{FF2B5EF4-FFF2-40B4-BE49-F238E27FC236}">
              <a16:creationId xmlns:a16="http://schemas.microsoft.com/office/drawing/2014/main" id="{DDC87A8D-268D-4F8E-9718-97C1B1FDABB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47" name="Text Box 2">
          <a:extLst>
            <a:ext uri="{FF2B5EF4-FFF2-40B4-BE49-F238E27FC236}">
              <a16:creationId xmlns:a16="http://schemas.microsoft.com/office/drawing/2014/main" id="{34F407DA-8B41-4D72-B4CF-0FA4B5F2D2A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48" name="Text Box 1">
          <a:extLst>
            <a:ext uri="{FF2B5EF4-FFF2-40B4-BE49-F238E27FC236}">
              <a16:creationId xmlns:a16="http://schemas.microsoft.com/office/drawing/2014/main" id="{6D5B04F1-7C89-404F-AA20-DA054912047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49" name="Text Box 2">
          <a:extLst>
            <a:ext uri="{FF2B5EF4-FFF2-40B4-BE49-F238E27FC236}">
              <a16:creationId xmlns:a16="http://schemas.microsoft.com/office/drawing/2014/main" id="{6B157B33-C80E-413D-BC63-8F60C2210A2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50" name="Text Box 1">
          <a:extLst>
            <a:ext uri="{FF2B5EF4-FFF2-40B4-BE49-F238E27FC236}">
              <a16:creationId xmlns:a16="http://schemas.microsoft.com/office/drawing/2014/main" id="{4112E891-91EE-4724-AE72-0E920D1A34B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51" name="Text Box 2">
          <a:extLst>
            <a:ext uri="{FF2B5EF4-FFF2-40B4-BE49-F238E27FC236}">
              <a16:creationId xmlns:a16="http://schemas.microsoft.com/office/drawing/2014/main" id="{6030FA8E-1BFA-4FEF-AB4B-165CF3895F1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52" name="Text Box 1">
          <a:extLst>
            <a:ext uri="{FF2B5EF4-FFF2-40B4-BE49-F238E27FC236}">
              <a16:creationId xmlns:a16="http://schemas.microsoft.com/office/drawing/2014/main" id="{BF119146-95A8-4AA6-BB5F-55386461377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53" name="Text Box 2">
          <a:extLst>
            <a:ext uri="{FF2B5EF4-FFF2-40B4-BE49-F238E27FC236}">
              <a16:creationId xmlns:a16="http://schemas.microsoft.com/office/drawing/2014/main" id="{50AAE497-7072-4AD5-BDE9-A4179A0241F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54" name="Text Box 1">
          <a:extLst>
            <a:ext uri="{FF2B5EF4-FFF2-40B4-BE49-F238E27FC236}">
              <a16:creationId xmlns:a16="http://schemas.microsoft.com/office/drawing/2014/main" id="{7DF707FF-49F1-475F-8548-7A00B31A21A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55" name="Text Box 2">
          <a:extLst>
            <a:ext uri="{FF2B5EF4-FFF2-40B4-BE49-F238E27FC236}">
              <a16:creationId xmlns:a16="http://schemas.microsoft.com/office/drawing/2014/main" id="{F870AD34-FF84-4779-8D89-61143B94B9E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56" name="Text Box 1">
          <a:extLst>
            <a:ext uri="{FF2B5EF4-FFF2-40B4-BE49-F238E27FC236}">
              <a16:creationId xmlns:a16="http://schemas.microsoft.com/office/drawing/2014/main" id="{E378993A-18D6-4BE7-AE7B-54F9C8BBBC7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57" name="Text Box 2">
          <a:extLst>
            <a:ext uri="{FF2B5EF4-FFF2-40B4-BE49-F238E27FC236}">
              <a16:creationId xmlns:a16="http://schemas.microsoft.com/office/drawing/2014/main" id="{ABBDD7DE-79EB-4116-8FB5-4B7FE4D453C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58" name="Text Box 1">
          <a:extLst>
            <a:ext uri="{FF2B5EF4-FFF2-40B4-BE49-F238E27FC236}">
              <a16:creationId xmlns:a16="http://schemas.microsoft.com/office/drawing/2014/main" id="{E990C90E-40D9-4792-ABC7-B6B13092AE0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59" name="Text Box 2">
          <a:extLst>
            <a:ext uri="{FF2B5EF4-FFF2-40B4-BE49-F238E27FC236}">
              <a16:creationId xmlns:a16="http://schemas.microsoft.com/office/drawing/2014/main" id="{87883B94-9B82-49EC-B399-673BFED7B43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60" name="Text Box 1">
          <a:extLst>
            <a:ext uri="{FF2B5EF4-FFF2-40B4-BE49-F238E27FC236}">
              <a16:creationId xmlns:a16="http://schemas.microsoft.com/office/drawing/2014/main" id="{BF61E084-4725-441C-88E9-C287E5552BB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61" name="Text Box 2">
          <a:extLst>
            <a:ext uri="{FF2B5EF4-FFF2-40B4-BE49-F238E27FC236}">
              <a16:creationId xmlns:a16="http://schemas.microsoft.com/office/drawing/2014/main" id="{96AA5C00-6FD8-4F2F-86CD-707E3C4156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62" name="Text Box 1">
          <a:extLst>
            <a:ext uri="{FF2B5EF4-FFF2-40B4-BE49-F238E27FC236}">
              <a16:creationId xmlns:a16="http://schemas.microsoft.com/office/drawing/2014/main" id="{FFE344CC-A430-494A-AE3B-9552CDC18F4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63" name="Text Box 2">
          <a:extLst>
            <a:ext uri="{FF2B5EF4-FFF2-40B4-BE49-F238E27FC236}">
              <a16:creationId xmlns:a16="http://schemas.microsoft.com/office/drawing/2014/main" id="{86A1EA05-DE4A-4897-BB91-40AA7A749A6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64" name="Text Box 1">
          <a:extLst>
            <a:ext uri="{FF2B5EF4-FFF2-40B4-BE49-F238E27FC236}">
              <a16:creationId xmlns:a16="http://schemas.microsoft.com/office/drawing/2014/main" id="{7039474D-5D0B-4F43-AE78-EC92EB0ADC7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65" name="Text Box 2">
          <a:extLst>
            <a:ext uri="{FF2B5EF4-FFF2-40B4-BE49-F238E27FC236}">
              <a16:creationId xmlns:a16="http://schemas.microsoft.com/office/drawing/2014/main" id="{EA801DB2-83E0-4D21-BD04-9CDC1B6AD6E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66" name="Text Box 1">
          <a:extLst>
            <a:ext uri="{FF2B5EF4-FFF2-40B4-BE49-F238E27FC236}">
              <a16:creationId xmlns:a16="http://schemas.microsoft.com/office/drawing/2014/main" id="{DBFDFED4-71B4-4C15-8EE9-BD1B7671EB3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67" name="Text Box 2">
          <a:extLst>
            <a:ext uri="{FF2B5EF4-FFF2-40B4-BE49-F238E27FC236}">
              <a16:creationId xmlns:a16="http://schemas.microsoft.com/office/drawing/2014/main" id="{7F877F38-9F26-4136-86DE-D095BB410F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68" name="Text Box 1">
          <a:extLst>
            <a:ext uri="{FF2B5EF4-FFF2-40B4-BE49-F238E27FC236}">
              <a16:creationId xmlns:a16="http://schemas.microsoft.com/office/drawing/2014/main" id="{7C777C61-EF9B-4215-9280-60B0E15B1D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69" name="Text Box 2">
          <a:extLst>
            <a:ext uri="{FF2B5EF4-FFF2-40B4-BE49-F238E27FC236}">
              <a16:creationId xmlns:a16="http://schemas.microsoft.com/office/drawing/2014/main" id="{A3455C3D-E261-4D79-B065-FEF805E33B7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70" name="Text Box 1">
          <a:extLst>
            <a:ext uri="{FF2B5EF4-FFF2-40B4-BE49-F238E27FC236}">
              <a16:creationId xmlns:a16="http://schemas.microsoft.com/office/drawing/2014/main" id="{6DE92772-F10F-47A4-A68F-A971B2AF9A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71" name="Text Box 2">
          <a:extLst>
            <a:ext uri="{FF2B5EF4-FFF2-40B4-BE49-F238E27FC236}">
              <a16:creationId xmlns:a16="http://schemas.microsoft.com/office/drawing/2014/main" id="{3DB9D0DF-795F-4CA8-83FD-4B9D142442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72" name="Text Box 1">
          <a:extLst>
            <a:ext uri="{FF2B5EF4-FFF2-40B4-BE49-F238E27FC236}">
              <a16:creationId xmlns:a16="http://schemas.microsoft.com/office/drawing/2014/main" id="{AEC6D395-A573-43B4-8A93-B340B36D292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73" name="Text Box 2">
          <a:extLst>
            <a:ext uri="{FF2B5EF4-FFF2-40B4-BE49-F238E27FC236}">
              <a16:creationId xmlns:a16="http://schemas.microsoft.com/office/drawing/2014/main" id="{6891C981-CC1F-4611-846E-8B0B589C1D5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74" name="Text Box 1">
          <a:extLst>
            <a:ext uri="{FF2B5EF4-FFF2-40B4-BE49-F238E27FC236}">
              <a16:creationId xmlns:a16="http://schemas.microsoft.com/office/drawing/2014/main" id="{7EB023C7-4262-43AD-9730-64AF42FC05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75" name="Text Box 2">
          <a:extLst>
            <a:ext uri="{FF2B5EF4-FFF2-40B4-BE49-F238E27FC236}">
              <a16:creationId xmlns:a16="http://schemas.microsoft.com/office/drawing/2014/main" id="{0EEA4A24-CDA0-49BC-B237-24AF1C54E75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76" name="Text Box 1">
          <a:extLst>
            <a:ext uri="{FF2B5EF4-FFF2-40B4-BE49-F238E27FC236}">
              <a16:creationId xmlns:a16="http://schemas.microsoft.com/office/drawing/2014/main" id="{F058FAFB-A27A-4055-B043-80AB63FF40B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77" name="Text Box 2">
          <a:extLst>
            <a:ext uri="{FF2B5EF4-FFF2-40B4-BE49-F238E27FC236}">
              <a16:creationId xmlns:a16="http://schemas.microsoft.com/office/drawing/2014/main" id="{81E5F13A-CEC0-4FF4-8E42-E786AC5916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78" name="Text Box 1">
          <a:extLst>
            <a:ext uri="{FF2B5EF4-FFF2-40B4-BE49-F238E27FC236}">
              <a16:creationId xmlns:a16="http://schemas.microsoft.com/office/drawing/2014/main" id="{E761ACE2-6DE1-4C04-821F-6CACEE7F4C7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79" name="Text Box 2">
          <a:extLst>
            <a:ext uri="{FF2B5EF4-FFF2-40B4-BE49-F238E27FC236}">
              <a16:creationId xmlns:a16="http://schemas.microsoft.com/office/drawing/2014/main" id="{309C35AD-F17F-4457-94AC-60F124C97AF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80" name="Text Box 1">
          <a:extLst>
            <a:ext uri="{FF2B5EF4-FFF2-40B4-BE49-F238E27FC236}">
              <a16:creationId xmlns:a16="http://schemas.microsoft.com/office/drawing/2014/main" id="{47B8496B-2403-4BB2-9557-78F9BE9F2A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81" name="Text Box 2">
          <a:extLst>
            <a:ext uri="{FF2B5EF4-FFF2-40B4-BE49-F238E27FC236}">
              <a16:creationId xmlns:a16="http://schemas.microsoft.com/office/drawing/2014/main" id="{355622AC-7D04-4823-AF2D-4BA373472DB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82" name="Text Box 1">
          <a:extLst>
            <a:ext uri="{FF2B5EF4-FFF2-40B4-BE49-F238E27FC236}">
              <a16:creationId xmlns:a16="http://schemas.microsoft.com/office/drawing/2014/main" id="{9A61ACDC-957C-464F-B4D9-EA4A479A15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83" name="Text Box 2">
          <a:extLst>
            <a:ext uri="{FF2B5EF4-FFF2-40B4-BE49-F238E27FC236}">
              <a16:creationId xmlns:a16="http://schemas.microsoft.com/office/drawing/2014/main" id="{F598806A-369D-4D50-9EE0-E8FC3E870F5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84" name="Text Box 1">
          <a:extLst>
            <a:ext uri="{FF2B5EF4-FFF2-40B4-BE49-F238E27FC236}">
              <a16:creationId xmlns:a16="http://schemas.microsoft.com/office/drawing/2014/main" id="{A654AC61-B324-460D-9C0B-9A951841B4D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85" name="Text Box 2">
          <a:extLst>
            <a:ext uri="{FF2B5EF4-FFF2-40B4-BE49-F238E27FC236}">
              <a16:creationId xmlns:a16="http://schemas.microsoft.com/office/drawing/2014/main" id="{58F3D050-4440-4E7E-B5F4-FA32105E873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86" name="Text Box 1">
          <a:extLst>
            <a:ext uri="{FF2B5EF4-FFF2-40B4-BE49-F238E27FC236}">
              <a16:creationId xmlns:a16="http://schemas.microsoft.com/office/drawing/2014/main" id="{F9055B6C-3EF8-4DA0-A467-FDD6427A550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87" name="Text Box 2">
          <a:extLst>
            <a:ext uri="{FF2B5EF4-FFF2-40B4-BE49-F238E27FC236}">
              <a16:creationId xmlns:a16="http://schemas.microsoft.com/office/drawing/2014/main" id="{DF7B50B0-65D2-4794-BE9A-B91D42A7DE4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88" name="Text Box 1">
          <a:extLst>
            <a:ext uri="{FF2B5EF4-FFF2-40B4-BE49-F238E27FC236}">
              <a16:creationId xmlns:a16="http://schemas.microsoft.com/office/drawing/2014/main" id="{2C823F54-49F3-4E45-AC48-8F287C54212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89" name="Text Box 2">
          <a:extLst>
            <a:ext uri="{FF2B5EF4-FFF2-40B4-BE49-F238E27FC236}">
              <a16:creationId xmlns:a16="http://schemas.microsoft.com/office/drawing/2014/main" id="{6D6AC45B-2090-4BC3-BC5D-9D8D538B6D0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90" name="Text Box 1">
          <a:extLst>
            <a:ext uri="{FF2B5EF4-FFF2-40B4-BE49-F238E27FC236}">
              <a16:creationId xmlns:a16="http://schemas.microsoft.com/office/drawing/2014/main" id="{53B58CB4-FB6F-4182-8FE3-EBA646D2218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91" name="Text Box 2">
          <a:extLst>
            <a:ext uri="{FF2B5EF4-FFF2-40B4-BE49-F238E27FC236}">
              <a16:creationId xmlns:a16="http://schemas.microsoft.com/office/drawing/2014/main" id="{7F191818-CF8D-4ECF-9E37-08E95F1B067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92" name="Text Box 1">
          <a:extLst>
            <a:ext uri="{FF2B5EF4-FFF2-40B4-BE49-F238E27FC236}">
              <a16:creationId xmlns:a16="http://schemas.microsoft.com/office/drawing/2014/main" id="{8581D64A-D1FB-48B5-AA9C-DC06821914F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93" name="Text Box 2">
          <a:extLst>
            <a:ext uri="{FF2B5EF4-FFF2-40B4-BE49-F238E27FC236}">
              <a16:creationId xmlns:a16="http://schemas.microsoft.com/office/drawing/2014/main" id="{5E11D8FF-DA01-4ABD-ABF3-6B177222EA7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94" name="Text Box 1">
          <a:extLst>
            <a:ext uri="{FF2B5EF4-FFF2-40B4-BE49-F238E27FC236}">
              <a16:creationId xmlns:a16="http://schemas.microsoft.com/office/drawing/2014/main" id="{FDFD8D1D-5269-4FBA-B980-341E5353A5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95" name="Text Box 2">
          <a:extLst>
            <a:ext uri="{FF2B5EF4-FFF2-40B4-BE49-F238E27FC236}">
              <a16:creationId xmlns:a16="http://schemas.microsoft.com/office/drawing/2014/main" id="{FC68F676-A302-4F23-A560-F7081584E0A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96" name="Text Box 1">
          <a:extLst>
            <a:ext uri="{FF2B5EF4-FFF2-40B4-BE49-F238E27FC236}">
              <a16:creationId xmlns:a16="http://schemas.microsoft.com/office/drawing/2014/main" id="{37B0A479-BCAD-46F5-AEAB-62D020EB8E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97" name="Text Box 2">
          <a:extLst>
            <a:ext uri="{FF2B5EF4-FFF2-40B4-BE49-F238E27FC236}">
              <a16:creationId xmlns:a16="http://schemas.microsoft.com/office/drawing/2014/main" id="{27CD558A-DE9E-4687-B278-FBAC45EC9E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98" name="Text Box 1">
          <a:extLst>
            <a:ext uri="{FF2B5EF4-FFF2-40B4-BE49-F238E27FC236}">
              <a16:creationId xmlns:a16="http://schemas.microsoft.com/office/drawing/2014/main" id="{AFC612C4-FCD4-4D21-A846-794D2C8D43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1999" name="Text Box 2">
          <a:extLst>
            <a:ext uri="{FF2B5EF4-FFF2-40B4-BE49-F238E27FC236}">
              <a16:creationId xmlns:a16="http://schemas.microsoft.com/office/drawing/2014/main" id="{471A5528-4361-4E86-B569-21866846859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00" name="Text Box 1">
          <a:extLst>
            <a:ext uri="{FF2B5EF4-FFF2-40B4-BE49-F238E27FC236}">
              <a16:creationId xmlns:a16="http://schemas.microsoft.com/office/drawing/2014/main" id="{CDED438C-6D7F-4642-8BE2-609A18FF2C2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01" name="Text Box 2">
          <a:extLst>
            <a:ext uri="{FF2B5EF4-FFF2-40B4-BE49-F238E27FC236}">
              <a16:creationId xmlns:a16="http://schemas.microsoft.com/office/drawing/2014/main" id="{80913E29-2AD9-4AD5-B753-3B2B61C602C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02" name="Text Box 1">
          <a:extLst>
            <a:ext uri="{FF2B5EF4-FFF2-40B4-BE49-F238E27FC236}">
              <a16:creationId xmlns:a16="http://schemas.microsoft.com/office/drawing/2014/main" id="{CF136FBC-BFED-4B5C-93B2-FBD8F24D58E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03" name="Text Box 2">
          <a:extLst>
            <a:ext uri="{FF2B5EF4-FFF2-40B4-BE49-F238E27FC236}">
              <a16:creationId xmlns:a16="http://schemas.microsoft.com/office/drawing/2014/main" id="{7011AE1D-3868-45AB-B85E-A127ECB3A8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04" name="Text Box 1">
          <a:extLst>
            <a:ext uri="{FF2B5EF4-FFF2-40B4-BE49-F238E27FC236}">
              <a16:creationId xmlns:a16="http://schemas.microsoft.com/office/drawing/2014/main" id="{317F7E77-5C87-419C-A8E9-F046B959F58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05" name="Text Box 2">
          <a:extLst>
            <a:ext uri="{FF2B5EF4-FFF2-40B4-BE49-F238E27FC236}">
              <a16:creationId xmlns:a16="http://schemas.microsoft.com/office/drawing/2014/main" id="{38B04B3C-31AF-476B-8475-F2E3EFA8C13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06" name="Text Box 1">
          <a:extLst>
            <a:ext uri="{FF2B5EF4-FFF2-40B4-BE49-F238E27FC236}">
              <a16:creationId xmlns:a16="http://schemas.microsoft.com/office/drawing/2014/main" id="{74104983-D5C3-4C10-A7BC-93BEBAC8F10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07" name="Text Box 2">
          <a:extLst>
            <a:ext uri="{FF2B5EF4-FFF2-40B4-BE49-F238E27FC236}">
              <a16:creationId xmlns:a16="http://schemas.microsoft.com/office/drawing/2014/main" id="{8BBBA54B-C1E4-47E0-8FBA-62947A6E93F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08" name="Text Box 1">
          <a:extLst>
            <a:ext uri="{FF2B5EF4-FFF2-40B4-BE49-F238E27FC236}">
              <a16:creationId xmlns:a16="http://schemas.microsoft.com/office/drawing/2014/main" id="{EECB7E81-0BBB-4F08-A2B6-6BD5C48C100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09" name="Text Box 2">
          <a:extLst>
            <a:ext uri="{FF2B5EF4-FFF2-40B4-BE49-F238E27FC236}">
              <a16:creationId xmlns:a16="http://schemas.microsoft.com/office/drawing/2014/main" id="{5C3A7E8C-8EB7-419A-AF14-AF93AE0EADA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10" name="Text Box 1">
          <a:extLst>
            <a:ext uri="{FF2B5EF4-FFF2-40B4-BE49-F238E27FC236}">
              <a16:creationId xmlns:a16="http://schemas.microsoft.com/office/drawing/2014/main" id="{DF1CA3E6-EF7A-4BAD-8742-DCEC08340F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11" name="Text Box 2">
          <a:extLst>
            <a:ext uri="{FF2B5EF4-FFF2-40B4-BE49-F238E27FC236}">
              <a16:creationId xmlns:a16="http://schemas.microsoft.com/office/drawing/2014/main" id="{D0C5592F-8960-45CF-8C20-6E442912B3B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12" name="Text Box 1">
          <a:extLst>
            <a:ext uri="{FF2B5EF4-FFF2-40B4-BE49-F238E27FC236}">
              <a16:creationId xmlns:a16="http://schemas.microsoft.com/office/drawing/2014/main" id="{018A83A3-F187-4C39-883D-4FDC7CC2C8B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13" name="Text Box 2">
          <a:extLst>
            <a:ext uri="{FF2B5EF4-FFF2-40B4-BE49-F238E27FC236}">
              <a16:creationId xmlns:a16="http://schemas.microsoft.com/office/drawing/2014/main" id="{E2E666DC-A86A-4605-9F89-B95F795B229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14" name="Text Box 1">
          <a:extLst>
            <a:ext uri="{FF2B5EF4-FFF2-40B4-BE49-F238E27FC236}">
              <a16:creationId xmlns:a16="http://schemas.microsoft.com/office/drawing/2014/main" id="{687788EB-85AB-4F52-A082-BA503279A71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15" name="Text Box 2">
          <a:extLst>
            <a:ext uri="{FF2B5EF4-FFF2-40B4-BE49-F238E27FC236}">
              <a16:creationId xmlns:a16="http://schemas.microsoft.com/office/drawing/2014/main" id="{D6EF1026-48ED-45A6-BBE9-1DF2BBFBFA5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16" name="Text Box 1">
          <a:extLst>
            <a:ext uri="{FF2B5EF4-FFF2-40B4-BE49-F238E27FC236}">
              <a16:creationId xmlns:a16="http://schemas.microsoft.com/office/drawing/2014/main" id="{D0698BCD-FC79-4CE2-9155-056D9C73CF3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17" name="Text Box 2">
          <a:extLst>
            <a:ext uri="{FF2B5EF4-FFF2-40B4-BE49-F238E27FC236}">
              <a16:creationId xmlns:a16="http://schemas.microsoft.com/office/drawing/2014/main" id="{423D1ACA-5CDE-42B6-AEA1-5C91A10C713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18" name="Text Box 1">
          <a:extLst>
            <a:ext uri="{FF2B5EF4-FFF2-40B4-BE49-F238E27FC236}">
              <a16:creationId xmlns:a16="http://schemas.microsoft.com/office/drawing/2014/main" id="{9C9E6559-13B9-4087-B925-239D2A63E3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19" name="Text Box 2">
          <a:extLst>
            <a:ext uri="{FF2B5EF4-FFF2-40B4-BE49-F238E27FC236}">
              <a16:creationId xmlns:a16="http://schemas.microsoft.com/office/drawing/2014/main" id="{EE2C504C-F8C0-4214-8311-C15789EF904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20" name="Text Box 1">
          <a:extLst>
            <a:ext uri="{FF2B5EF4-FFF2-40B4-BE49-F238E27FC236}">
              <a16:creationId xmlns:a16="http://schemas.microsoft.com/office/drawing/2014/main" id="{B79DC0E9-6BE9-45FE-BCF8-A27A33D20B7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21" name="Text Box 2">
          <a:extLst>
            <a:ext uri="{FF2B5EF4-FFF2-40B4-BE49-F238E27FC236}">
              <a16:creationId xmlns:a16="http://schemas.microsoft.com/office/drawing/2014/main" id="{05A575E2-D376-4824-9C52-68005A011A4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22" name="Text Box 1">
          <a:extLst>
            <a:ext uri="{FF2B5EF4-FFF2-40B4-BE49-F238E27FC236}">
              <a16:creationId xmlns:a16="http://schemas.microsoft.com/office/drawing/2014/main" id="{056162E0-8852-4DCA-99E6-A170694F7C9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23" name="Text Box 2">
          <a:extLst>
            <a:ext uri="{FF2B5EF4-FFF2-40B4-BE49-F238E27FC236}">
              <a16:creationId xmlns:a16="http://schemas.microsoft.com/office/drawing/2014/main" id="{100A8AC7-9BB2-479E-8281-95F252FE84A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24" name="Text Box 1">
          <a:extLst>
            <a:ext uri="{FF2B5EF4-FFF2-40B4-BE49-F238E27FC236}">
              <a16:creationId xmlns:a16="http://schemas.microsoft.com/office/drawing/2014/main" id="{7B2DC19A-A3F1-4459-9EFA-8887295AFE9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25" name="Text Box 2">
          <a:extLst>
            <a:ext uri="{FF2B5EF4-FFF2-40B4-BE49-F238E27FC236}">
              <a16:creationId xmlns:a16="http://schemas.microsoft.com/office/drawing/2014/main" id="{8359B5C8-9F7F-4104-91EC-43C96E4C781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26" name="Text Box 1">
          <a:extLst>
            <a:ext uri="{FF2B5EF4-FFF2-40B4-BE49-F238E27FC236}">
              <a16:creationId xmlns:a16="http://schemas.microsoft.com/office/drawing/2014/main" id="{8E500C82-169F-47B9-8B59-DC240BE65C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27" name="Text Box 2">
          <a:extLst>
            <a:ext uri="{FF2B5EF4-FFF2-40B4-BE49-F238E27FC236}">
              <a16:creationId xmlns:a16="http://schemas.microsoft.com/office/drawing/2014/main" id="{9A2FB5F7-9030-4F27-85AF-1610C680B39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28" name="Text Box 1">
          <a:extLst>
            <a:ext uri="{FF2B5EF4-FFF2-40B4-BE49-F238E27FC236}">
              <a16:creationId xmlns:a16="http://schemas.microsoft.com/office/drawing/2014/main" id="{6FEBD06E-2357-4B4C-A218-EAEFFF8DAB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29" name="Text Box 2">
          <a:extLst>
            <a:ext uri="{FF2B5EF4-FFF2-40B4-BE49-F238E27FC236}">
              <a16:creationId xmlns:a16="http://schemas.microsoft.com/office/drawing/2014/main" id="{1DA65E07-B866-462F-A561-413BBBBDB65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30" name="Text Box 1">
          <a:extLst>
            <a:ext uri="{FF2B5EF4-FFF2-40B4-BE49-F238E27FC236}">
              <a16:creationId xmlns:a16="http://schemas.microsoft.com/office/drawing/2014/main" id="{BF84AABD-006F-4FE9-A131-7A09D141C8F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31" name="Text Box 2">
          <a:extLst>
            <a:ext uri="{FF2B5EF4-FFF2-40B4-BE49-F238E27FC236}">
              <a16:creationId xmlns:a16="http://schemas.microsoft.com/office/drawing/2014/main" id="{A0D2D0E2-39E0-495E-8039-80E444C7EF7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32" name="Text Box 1">
          <a:extLst>
            <a:ext uri="{FF2B5EF4-FFF2-40B4-BE49-F238E27FC236}">
              <a16:creationId xmlns:a16="http://schemas.microsoft.com/office/drawing/2014/main" id="{4D52DE72-9325-45AD-8253-2D05FB1C00D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33" name="Text Box 2">
          <a:extLst>
            <a:ext uri="{FF2B5EF4-FFF2-40B4-BE49-F238E27FC236}">
              <a16:creationId xmlns:a16="http://schemas.microsoft.com/office/drawing/2014/main" id="{7497D84A-60EA-4A37-92CD-98D471099C7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34" name="Text Box 1">
          <a:extLst>
            <a:ext uri="{FF2B5EF4-FFF2-40B4-BE49-F238E27FC236}">
              <a16:creationId xmlns:a16="http://schemas.microsoft.com/office/drawing/2014/main" id="{DE21B582-C227-46C3-8F52-3A0F00D81FA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35" name="Text Box 2">
          <a:extLst>
            <a:ext uri="{FF2B5EF4-FFF2-40B4-BE49-F238E27FC236}">
              <a16:creationId xmlns:a16="http://schemas.microsoft.com/office/drawing/2014/main" id="{E1A4202D-46FD-4938-AC61-4286B831F29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36" name="Text Box 1">
          <a:extLst>
            <a:ext uri="{FF2B5EF4-FFF2-40B4-BE49-F238E27FC236}">
              <a16:creationId xmlns:a16="http://schemas.microsoft.com/office/drawing/2014/main" id="{AB61D44A-66DF-4411-A78C-3364C881F49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37" name="Text Box 2">
          <a:extLst>
            <a:ext uri="{FF2B5EF4-FFF2-40B4-BE49-F238E27FC236}">
              <a16:creationId xmlns:a16="http://schemas.microsoft.com/office/drawing/2014/main" id="{BE4977F6-A7B3-47E1-9198-082C19D4975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38" name="Text Box 1">
          <a:extLst>
            <a:ext uri="{FF2B5EF4-FFF2-40B4-BE49-F238E27FC236}">
              <a16:creationId xmlns:a16="http://schemas.microsoft.com/office/drawing/2014/main" id="{07005C12-413E-45C7-AC23-054C1E23B84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39" name="Text Box 2">
          <a:extLst>
            <a:ext uri="{FF2B5EF4-FFF2-40B4-BE49-F238E27FC236}">
              <a16:creationId xmlns:a16="http://schemas.microsoft.com/office/drawing/2014/main" id="{90A915EB-4C62-452F-BA65-2EFD783A63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40" name="Text Box 1">
          <a:extLst>
            <a:ext uri="{FF2B5EF4-FFF2-40B4-BE49-F238E27FC236}">
              <a16:creationId xmlns:a16="http://schemas.microsoft.com/office/drawing/2014/main" id="{8B430F9F-EA00-4C05-98D9-AF217B0481D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41" name="Text Box 2">
          <a:extLst>
            <a:ext uri="{FF2B5EF4-FFF2-40B4-BE49-F238E27FC236}">
              <a16:creationId xmlns:a16="http://schemas.microsoft.com/office/drawing/2014/main" id="{D838736B-A458-4E81-A012-68CCA513956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42" name="Text Box 1">
          <a:extLst>
            <a:ext uri="{FF2B5EF4-FFF2-40B4-BE49-F238E27FC236}">
              <a16:creationId xmlns:a16="http://schemas.microsoft.com/office/drawing/2014/main" id="{70095051-D879-4954-8757-D95687CBFA9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43" name="Text Box 2">
          <a:extLst>
            <a:ext uri="{FF2B5EF4-FFF2-40B4-BE49-F238E27FC236}">
              <a16:creationId xmlns:a16="http://schemas.microsoft.com/office/drawing/2014/main" id="{82750149-FE18-40DA-92E4-DCD18D7B7FA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44" name="Text Box 1">
          <a:extLst>
            <a:ext uri="{FF2B5EF4-FFF2-40B4-BE49-F238E27FC236}">
              <a16:creationId xmlns:a16="http://schemas.microsoft.com/office/drawing/2014/main" id="{2FE793B6-95CA-425C-9CF5-E8D19EBE24D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45" name="Text Box 2">
          <a:extLst>
            <a:ext uri="{FF2B5EF4-FFF2-40B4-BE49-F238E27FC236}">
              <a16:creationId xmlns:a16="http://schemas.microsoft.com/office/drawing/2014/main" id="{01677F30-A287-428D-9D18-A4AE8F787F7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46" name="Text Box 1">
          <a:extLst>
            <a:ext uri="{FF2B5EF4-FFF2-40B4-BE49-F238E27FC236}">
              <a16:creationId xmlns:a16="http://schemas.microsoft.com/office/drawing/2014/main" id="{8589B232-5695-4D9C-8F42-C3D50ACEF96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47" name="Text Box 2">
          <a:extLst>
            <a:ext uri="{FF2B5EF4-FFF2-40B4-BE49-F238E27FC236}">
              <a16:creationId xmlns:a16="http://schemas.microsoft.com/office/drawing/2014/main" id="{2F4B0D57-C980-47BC-9C5B-6F80610EE66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48" name="Text Box 1">
          <a:extLst>
            <a:ext uri="{FF2B5EF4-FFF2-40B4-BE49-F238E27FC236}">
              <a16:creationId xmlns:a16="http://schemas.microsoft.com/office/drawing/2014/main" id="{57D50F86-E846-43FE-945D-125627B43A4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49" name="Text Box 2">
          <a:extLst>
            <a:ext uri="{FF2B5EF4-FFF2-40B4-BE49-F238E27FC236}">
              <a16:creationId xmlns:a16="http://schemas.microsoft.com/office/drawing/2014/main" id="{B422AF4D-943A-4B0A-BB55-8ED185AE776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50" name="Text Box 1">
          <a:extLst>
            <a:ext uri="{FF2B5EF4-FFF2-40B4-BE49-F238E27FC236}">
              <a16:creationId xmlns:a16="http://schemas.microsoft.com/office/drawing/2014/main" id="{22519538-430D-45B2-9E3A-9C985386D8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51" name="Text Box 2">
          <a:extLst>
            <a:ext uri="{FF2B5EF4-FFF2-40B4-BE49-F238E27FC236}">
              <a16:creationId xmlns:a16="http://schemas.microsoft.com/office/drawing/2014/main" id="{066B1F76-C163-4EFA-A9DD-4263E2CDAD5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52" name="Text Box 1">
          <a:extLst>
            <a:ext uri="{FF2B5EF4-FFF2-40B4-BE49-F238E27FC236}">
              <a16:creationId xmlns:a16="http://schemas.microsoft.com/office/drawing/2014/main" id="{577B8634-277D-4241-9B26-57BE2BF21A0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53" name="Text Box 2">
          <a:extLst>
            <a:ext uri="{FF2B5EF4-FFF2-40B4-BE49-F238E27FC236}">
              <a16:creationId xmlns:a16="http://schemas.microsoft.com/office/drawing/2014/main" id="{8FA5E53D-7115-4742-B433-3FBD8F68374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54" name="Text Box 1">
          <a:extLst>
            <a:ext uri="{FF2B5EF4-FFF2-40B4-BE49-F238E27FC236}">
              <a16:creationId xmlns:a16="http://schemas.microsoft.com/office/drawing/2014/main" id="{EA74424E-E639-4A5F-85CF-0C32D73DC7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55" name="Text Box 2">
          <a:extLst>
            <a:ext uri="{FF2B5EF4-FFF2-40B4-BE49-F238E27FC236}">
              <a16:creationId xmlns:a16="http://schemas.microsoft.com/office/drawing/2014/main" id="{E3B336EB-D4FC-4B28-96E8-70D6F6D00DB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56" name="Text Box 1">
          <a:extLst>
            <a:ext uri="{FF2B5EF4-FFF2-40B4-BE49-F238E27FC236}">
              <a16:creationId xmlns:a16="http://schemas.microsoft.com/office/drawing/2014/main" id="{6A5FE922-81E2-4913-858A-52CC297728F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57" name="Text Box 2">
          <a:extLst>
            <a:ext uri="{FF2B5EF4-FFF2-40B4-BE49-F238E27FC236}">
              <a16:creationId xmlns:a16="http://schemas.microsoft.com/office/drawing/2014/main" id="{57E69A3B-0C3A-4F6B-9592-FF25549A2F8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58" name="Text Box 1">
          <a:extLst>
            <a:ext uri="{FF2B5EF4-FFF2-40B4-BE49-F238E27FC236}">
              <a16:creationId xmlns:a16="http://schemas.microsoft.com/office/drawing/2014/main" id="{448FD2E4-950C-4223-AD45-840F41F1725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59" name="Text Box 2">
          <a:extLst>
            <a:ext uri="{FF2B5EF4-FFF2-40B4-BE49-F238E27FC236}">
              <a16:creationId xmlns:a16="http://schemas.microsoft.com/office/drawing/2014/main" id="{748D2315-0856-4201-B40A-705EF02C259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60" name="Text Box 1">
          <a:extLst>
            <a:ext uri="{FF2B5EF4-FFF2-40B4-BE49-F238E27FC236}">
              <a16:creationId xmlns:a16="http://schemas.microsoft.com/office/drawing/2014/main" id="{14413305-966A-4D82-929F-1D949309FAB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61" name="Text Box 2">
          <a:extLst>
            <a:ext uri="{FF2B5EF4-FFF2-40B4-BE49-F238E27FC236}">
              <a16:creationId xmlns:a16="http://schemas.microsoft.com/office/drawing/2014/main" id="{7478BAF2-E78D-40A4-A14E-F0AA8A07522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62" name="Text Box 1">
          <a:extLst>
            <a:ext uri="{FF2B5EF4-FFF2-40B4-BE49-F238E27FC236}">
              <a16:creationId xmlns:a16="http://schemas.microsoft.com/office/drawing/2014/main" id="{87EA2096-4550-43DF-AE50-738068388D1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63" name="Text Box 2">
          <a:extLst>
            <a:ext uri="{FF2B5EF4-FFF2-40B4-BE49-F238E27FC236}">
              <a16:creationId xmlns:a16="http://schemas.microsoft.com/office/drawing/2014/main" id="{B5CD7091-FFFE-49A8-8F78-4DEFAE41092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64" name="Text Box 1">
          <a:extLst>
            <a:ext uri="{FF2B5EF4-FFF2-40B4-BE49-F238E27FC236}">
              <a16:creationId xmlns:a16="http://schemas.microsoft.com/office/drawing/2014/main" id="{4A43DD34-FEE6-4EA0-8954-745C52F4960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65" name="Text Box 2">
          <a:extLst>
            <a:ext uri="{FF2B5EF4-FFF2-40B4-BE49-F238E27FC236}">
              <a16:creationId xmlns:a16="http://schemas.microsoft.com/office/drawing/2014/main" id="{C40B6EBC-0AD5-4AAD-A467-22C94D92D49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66" name="Text Box 1">
          <a:extLst>
            <a:ext uri="{FF2B5EF4-FFF2-40B4-BE49-F238E27FC236}">
              <a16:creationId xmlns:a16="http://schemas.microsoft.com/office/drawing/2014/main" id="{0DDEDC8F-5BD4-41B4-A4E3-3DC1EC3DB66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67" name="Text Box 2">
          <a:extLst>
            <a:ext uri="{FF2B5EF4-FFF2-40B4-BE49-F238E27FC236}">
              <a16:creationId xmlns:a16="http://schemas.microsoft.com/office/drawing/2014/main" id="{4F4C076D-BC42-4D63-895D-574A226DE78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68" name="Text Box 1">
          <a:extLst>
            <a:ext uri="{FF2B5EF4-FFF2-40B4-BE49-F238E27FC236}">
              <a16:creationId xmlns:a16="http://schemas.microsoft.com/office/drawing/2014/main" id="{E682D3DA-45B8-474A-B9BB-BD0F3B54821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69" name="Text Box 2">
          <a:extLst>
            <a:ext uri="{FF2B5EF4-FFF2-40B4-BE49-F238E27FC236}">
              <a16:creationId xmlns:a16="http://schemas.microsoft.com/office/drawing/2014/main" id="{918996AC-6C60-4904-AC49-80CF5A99912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70" name="Text Box 1">
          <a:extLst>
            <a:ext uri="{FF2B5EF4-FFF2-40B4-BE49-F238E27FC236}">
              <a16:creationId xmlns:a16="http://schemas.microsoft.com/office/drawing/2014/main" id="{3F6A374E-881A-415B-8447-50E970FD767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71" name="Text Box 2">
          <a:extLst>
            <a:ext uri="{FF2B5EF4-FFF2-40B4-BE49-F238E27FC236}">
              <a16:creationId xmlns:a16="http://schemas.microsoft.com/office/drawing/2014/main" id="{A52B77D5-352D-4B47-8C10-B4CD25B453E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72" name="Text Box 1">
          <a:extLst>
            <a:ext uri="{FF2B5EF4-FFF2-40B4-BE49-F238E27FC236}">
              <a16:creationId xmlns:a16="http://schemas.microsoft.com/office/drawing/2014/main" id="{5E666EBC-F092-4201-9BD5-2BF0A65627A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73" name="Text Box 2">
          <a:extLst>
            <a:ext uri="{FF2B5EF4-FFF2-40B4-BE49-F238E27FC236}">
              <a16:creationId xmlns:a16="http://schemas.microsoft.com/office/drawing/2014/main" id="{E24AF43B-7D56-4B2A-9997-E8C39E618CA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74" name="Text Box 1">
          <a:extLst>
            <a:ext uri="{FF2B5EF4-FFF2-40B4-BE49-F238E27FC236}">
              <a16:creationId xmlns:a16="http://schemas.microsoft.com/office/drawing/2014/main" id="{64E80C91-D945-487F-B6D4-4FD48D5304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75" name="Text Box 2">
          <a:extLst>
            <a:ext uri="{FF2B5EF4-FFF2-40B4-BE49-F238E27FC236}">
              <a16:creationId xmlns:a16="http://schemas.microsoft.com/office/drawing/2014/main" id="{C464C872-7655-41F2-B2D6-44D4DDAFCC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76" name="Text Box 1">
          <a:extLst>
            <a:ext uri="{FF2B5EF4-FFF2-40B4-BE49-F238E27FC236}">
              <a16:creationId xmlns:a16="http://schemas.microsoft.com/office/drawing/2014/main" id="{C8BDD3C2-6F0A-48B2-B44C-0DEDFDAF25E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77" name="Text Box 2">
          <a:extLst>
            <a:ext uri="{FF2B5EF4-FFF2-40B4-BE49-F238E27FC236}">
              <a16:creationId xmlns:a16="http://schemas.microsoft.com/office/drawing/2014/main" id="{18F82B15-819E-4F3F-AD74-92617A28A79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78" name="Text Box 1">
          <a:extLst>
            <a:ext uri="{FF2B5EF4-FFF2-40B4-BE49-F238E27FC236}">
              <a16:creationId xmlns:a16="http://schemas.microsoft.com/office/drawing/2014/main" id="{37AB9DB7-A690-48C0-ADAA-2E972784EA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79" name="Text Box 2">
          <a:extLst>
            <a:ext uri="{FF2B5EF4-FFF2-40B4-BE49-F238E27FC236}">
              <a16:creationId xmlns:a16="http://schemas.microsoft.com/office/drawing/2014/main" id="{48AD4CA5-99EE-4432-BD10-823F109937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80" name="Text Box 1">
          <a:extLst>
            <a:ext uri="{FF2B5EF4-FFF2-40B4-BE49-F238E27FC236}">
              <a16:creationId xmlns:a16="http://schemas.microsoft.com/office/drawing/2014/main" id="{09A4A15B-3EAB-4DD0-ABA5-7DB7C73250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81" name="Text Box 2">
          <a:extLst>
            <a:ext uri="{FF2B5EF4-FFF2-40B4-BE49-F238E27FC236}">
              <a16:creationId xmlns:a16="http://schemas.microsoft.com/office/drawing/2014/main" id="{C098D169-1027-415D-ACEA-BA4CBB4CA6B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82" name="Text Box 1">
          <a:extLst>
            <a:ext uri="{FF2B5EF4-FFF2-40B4-BE49-F238E27FC236}">
              <a16:creationId xmlns:a16="http://schemas.microsoft.com/office/drawing/2014/main" id="{2105B313-B43D-4218-A01E-D7D4D0324AC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83" name="Text Box 2">
          <a:extLst>
            <a:ext uri="{FF2B5EF4-FFF2-40B4-BE49-F238E27FC236}">
              <a16:creationId xmlns:a16="http://schemas.microsoft.com/office/drawing/2014/main" id="{BA9D3C4E-F60A-4024-9CC2-F4F2EFA520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84" name="Text Box 1">
          <a:extLst>
            <a:ext uri="{FF2B5EF4-FFF2-40B4-BE49-F238E27FC236}">
              <a16:creationId xmlns:a16="http://schemas.microsoft.com/office/drawing/2014/main" id="{CFF71045-401B-4914-9458-5A09C3FC1E0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85" name="Text Box 2">
          <a:extLst>
            <a:ext uri="{FF2B5EF4-FFF2-40B4-BE49-F238E27FC236}">
              <a16:creationId xmlns:a16="http://schemas.microsoft.com/office/drawing/2014/main" id="{1B399E39-F66C-4FBC-84F0-269E0B14C12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86" name="Text Box 1">
          <a:extLst>
            <a:ext uri="{FF2B5EF4-FFF2-40B4-BE49-F238E27FC236}">
              <a16:creationId xmlns:a16="http://schemas.microsoft.com/office/drawing/2014/main" id="{F6059D06-754E-44D1-B3F7-A758AA27D5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87" name="Text Box 2">
          <a:extLst>
            <a:ext uri="{FF2B5EF4-FFF2-40B4-BE49-F238E27FC236}">
              <a16:creationId xmlns:a16="http://schemas.microsoft.com/office/drawing/2014/main" id="{1BE92D68-65E4-4374-9969-CE1F886175D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88" name="Text Box 1">
          <a:extLst>
            <a:ext uri="{FF2B5EF4-FFF2-40B4-BE49-F238E27FC236}">
              <a16:creationId xmlns:a16="http://schemas.microsoft.com/office/drawing/2014/main" id="{B56E8637-AEB6-424E-92CA-6E265735252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89" name="Text Box 2">
          <a:extLst>
            <a:ext uri="{FF2B5EF4-FFF2-40B4-BE49-F238E27FC236}">
              <a16:creationId xmlns:a16="http://schemas.microsoft.com/office/drawing/2014/main" id="{C32A079C-3600-4BFB-A800-4E5F55643EB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90" name="Text Box 1">
          <a:extLst>
            <a:ext uri="{FF2B5EF4-FFF2-40B4-BE49-F238E27FC236}">
              <a16:creationId xmlns:a16="http://schemas.microsoft.com/office/drawing/2014/main" id="{B01DB522-D137-4451-B4E6-C85BCEAB5D2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91" name="Text Box 2">
          <a:extLst>
            <a:ext uri="{FF2B5EF4-FFF2-40B4-BE49-F238E27FC236}">
              <a16:creationId xmlns:a16="http://schemas.microsoft.com/office/drawing/2014/main" id="{10A2BA37-4AAC-4E93-9908-8B99C6DFC66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92" name="Text Box 1">
          <a:extLst>
            <a:ext uri="{FF2B5EF4-FFF2-40B4-BE49-F238E27FC236}">
              <a16:creationId xmlns:a16="http://schemas.microsoft.com/office/drawing/2014/main" id="{0A88CF0F-A508-4890-8ABA-541C545D295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93" name="Text Box 2">
          <a:extLst>
            <a:ext uri="{FF2B5EF4-FFF2-40B4-BE49-F238E27FC236}">
              <a16:creationId xmlns:a16="http://schemas.microsoft.com/office/drawing/2014/main" id="{9F87B1F6-D808-49A4-A83A-B410E038894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94" name="Text Box 1">
          <a:extLst>
            <a:ext uri="{FF2B5EF4-FFF2-40B4-BE49-F238E27FC236}">
              <a16:creationId xmlns:a16="http://schemas.microsoft.com/office/drawing/2014/main" id="{E571C5C1-891F-4BD9-8ECA-8C9BA4689E1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95" name="Text Box 2">
          <a:extLst>
            <a:ext uri="{FF2B5EF4-FFF2-40B4-BE49-F238E27FC236}">
              <a16:creationId xmlns:a16="http://schemas.microsoft.com/office/drawing/2014/main" id="{7FA095E5-1488-4859-9CF1-C4626F491A4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96" name="Text Box 1">
          <a:extLst>
            <a:ext uri="{FF2B5EF4-FFF2-40B4-BE49-F238E27FC236}">
              <a16:creationId xmlns:a16="http://schemas.microsoft.com/office/drawing/2014/main" id="{83E53AD5-2FEF-4F38-9029-735627D8D1C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97" name="Text Box 2">
          <a:extLst>
            <a:ext uri="{FF2B5EF4-FFF2-40B4-BE49-F238E27FC236}">
              <a16:creationId xmlns:a16="http://schemas.microsoft.com/office/drawing/2014/main" id="{0FE71C14-D973-490D-B2BB-56FC4E0C0E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98" name="Text Box 1">
          <a:extLst>
            <a:ext uri="{FF2B5EF4-FFF2-40B4-BE49-F238E27FC236}">
              <a16:creationId xmlns:a16="http://schemas.microsoft.com/office/drawing/2014/main" id="{A83D00A8-5234-4DBC-9995-A0A0FF7F43D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099" name="Text Box 2">
          <a:extLst>
            <a:ext uri="{FF2B5EF4-FFF2-40B4-BE49-F238E27FC236}">
              <a16:creationId xmlns:a16="http://schemas.microsoft.com/office/drawing/2014/main" id="{4F07EFD0-A101-447A-AA67-0428CCE039C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00" name="Text Box 1">
          <a:extLst>
            <a:ext uri="{FF2B5EF4-FFF2-40B4-BE49-F238E27FC236}">
              <a16:creationId xmlns:a16="http://schemas.microsoft.com/office/drawing/2014/main" id="{D5AA5F11-F47C-4857-8F19-FFAD93C42EE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01" name="Text Box 2">
          <a:extLst>
            <a:ext uri="{FF2B5EF4-FFF2-40B4-BE49-F238E27FC236}">
              <a16:creationId xmlns:a16="http://schemas.microsoft.com/office/drawing/2014/main" id="{1DDBC660-1E05-4049-A64D-A027FE89D37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02" name="Text Box 1">
          <a:extLst>
            <a:ext uri="{FF2B5EF4-FFF2-40B4-BE49-F238E27FC236}">
              <a16:creationId xmlns:a16="http://schemas.microsoft.com/office/drawing/2014/main" id="{C345CE19-69FB-48B5-9275-EF919EBB095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03" name="Text Box 2">
          <a:extLst>
            <a:ext uri="{FF2B5EF4-FFF2-40B4-BE49-F238E27FC236}">
              <a16:creationId xmlns:a16="http://schemas.microsoft.com/office/drawing/2014/main" id="{432A04E0-E667-48C8-97F7-B0C80AD7CD0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04" name="Text Box 1">
          <a:extLst>
            <a:ext uri="{FF2B5EF4-FFF2-40B4-BE49-F238E27FC236}">
              <a16:creationId xmlns:a16="http://schemas.microsoft.com/office/drawing/2014/main" id="{501A93D3-4FEC-42A7-91CD-4077ECFDD29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05" name="Text Box 2">
          <a:extLst>
            <a:ext uri="{FF2B5EF4-FFF2-40B4-BE49-F238E27FC236}">
              <a16:creationId xmlns:a16="http://schemas.microsoft.com/office/drawing/2014/main" id="{DC584E8B-2EDF-4A78-8712-42A2AA761D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06" name="Text Box 1">
          <a:extLst>
            <a:ext uri="{FF2B5EF4-FFF2-40B4-BE49-F238E27FC236}">
              <a16:creationId xmlns:a16="http://schemas.microsoft.com/office/drawing/2014/main" id="{0D3BB9AE-EC85-4C8A-91E7-65F2B830EEE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07" name="Text Box 2">
          <a:extLst>
            <a:ext uri="{FF2B5EF4-FFF2-40B4-BE49-F238E27FC236}">
              <a16:creationId xmlns:a16="http://schemas.microsoft.com/office/drawing/2014/main" id="{1524AF64-8EB5-47B2-88F3-C32EB5C0C8C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08" name="Text Box 1">
          <a:extLst>
            <a:ext uri="{FF2B5EF4-FFF2-40B4-BE49-F238E27FC236}">
              <a16:creationId xmlns:a16="http://schemas.microsoft.com/office/drawing/2014/main" id="{DC8744A8-F864-44A6-9608-621565D6C83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09" name="Text Box 2">
          <a:extLst>
            <a:ext uri="{FF2B5EF4-FFF2-40B4-BE49-F238E27FC236}">
              <a16:creationId xmlns:a16="http://schemas.microsoft.com/office/drawing/2014/main" id="{A00B2CA2-93EF-4965-98CD-97E0E8A7744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10" name="Text Box 1">
          <a:extLst>
            <a:ext uri="{FF2B5EF4-FFF2-40B4-BE49-F238E27FC236}">
              <a16:creationId xmlns:a16="http://schemas.microsoft.com/office/drawing/2014/main" id="{9F3664BF-59D1-4BA5-B611-E2B848AB0C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11" name="Text Box 2">
          <a:extLst>
            <a:ext uri="{FF2B5EF4-FFF2-40B4-BE49-F238E27FC236}">
              <a16:creationId xmlns:a16="http://schemas.microsoft.com/office/drawing/2014/main" id="{10FED51D-3A48-4054-9BD8-5AF812CADF5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12" name="Text Box 1">
          <a:extLst>
            <a:ext uri="{FF2B5EF4-FFF2-40B4-BE49-F238E27FC236}">
              <a16:creationId xmlns:a16="http://schemas.microsoft.com/office/drawing/2014/main" id="{24108C48-5AE3-46FD-AC7A-6C69106254D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13" name="Text Box 2">
          <a:extLst>
            <a:ext uri="{FF2B5EF4-FFF2-40B4-BE49-F238E27FC236}">
              <a16:creationId xmlns:a16="http://schemas.microsoft.com/office/drawing/2014/main" id="{61E60538-7932-49BE-A2CF-9ECB03282DB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14" name="Text Box 1">
          <a:extLst>
            <a:ext uri="{FF2B5EF4-FFF2-40B4-BE49-F238E27FC236}">
              <a16:creationId xmlns:a16="http://schemas.microsoft.com/office/drawing/2014/main" id="{D2135432-222B-4345-927E-98675AFF986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15" name="Text Box 2">
          <a:extLst>
            <a:ext uri="{FF2B5EF4-FFF2-40B4-BE49-F238E27FC236}">
              <a16:creationId xmlns:a16="http://schemas.microsoft.com/office/drawing/2014/main" id="{BCF730CB-66F6-47A8-83AA-B705B2D27A2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16" name="Text Box 1">
          <a:extLst>
            <a:ext uri="{FF2B5EF4-FFF2-40B4-BE49-F238E27FC236}">
              <a16:creationId xmlns:a16="http://schemas.microsoft.com/office/drawing/2014/main" id="{0BD4335D-C128-4EFE-B055-79CCDA7F287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17" name="Text Box 2">
          <a:extLst>
            <a:ext uri="{FF2B5EF4-FFF2-40B4-BE49-F238E27FC236}">
              <a16:creationId xmlns:a16="http://schemas.microsoft.com/office/drawing/2014/main" id="{E420D7D9-903C-4FBF-82A6-DDF39218E5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18" name="Text Box 1">
          <a:extLst>
            <a:ext uri="{FF2B5EF4-FFF2-40B4-BE49-F238E27FC236}">
              <a16:creationId xmlns:a16="http://schemas.microsoft.com/office/drawing/2014/main" id="{6BFC345E-2FB0-4528-BB0C-6132E61F217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19" name="Text Box 2">
          <a:extLst>
            <a:ext uri="{FF2B5EF4-FFF2-40B4-BE49-F238E27FC236}">
              <a16:creationId xmlns:a16="http://schemas.microsoft.com/office/drawing/2014/main" id="{895C90B4-6598-4E23-9C59-BC43852D29E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20" name="Text Box 1">
          <a:extLst>
            <a:ext uri="{FF2B5EF4-FFF2-40B4-BE49-F238E27FC236}">
              <a16:creationId xmlns:a16="http://schemas.microsoft.com/office/drawing/2014/main" id="{98AB8A64-F425-41A2-8223-C7F105DF48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21" name="Text Box 2">
          <a:extLst>
            <a:ext uri="{FF2B5EF4-FFF2-40B4-BE49-F238E27FC236}">
              <a16:creationId xmlns:a16="http://schemas.microsoft.com/office/drawing/2014/main" id="{D3ABF8FC-C6BE-4755-80EB-8ACD3936EF5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22" name="Text Box 1">
          <a:extLst>
            <a:ext uri="{FF2B5EF4-FFF2-40B4-BE49-F238E27FC236}">
              <a16:creationId xmlns:a16="http://schemas.microsoft.com/office/drawing/2014/main" id="{C02C8159-80D9-4A59-9BB0-AD1E3B3A75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23" name="Text Box 2">
          <a:extLst>
            <a:ext uri="{FF2B5EF4-FFF2-40B4-BE49-F238E27FC236}">
              <a16:creationId xmlns:a16="http://schemas.microsoft.com/office/drawing/2014/main" id="{EA200CD8-2BA1-4F3E-9DD9-0BCFA22B43F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24" name="Text Box 1">
          <a:extLst>
            <a:ext uri="{FF2B5EF4-FFF2-40B4-BE49-F238E27FC236}">
              <a16:creationId xmlns:a16="http://schemas.microsoft.com/office/drawing/2014/main" id="{D4CEAC29-DE95-4BCA-88BE-C8B84A245C6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25" name="Text Box 2">
          <a:extLst>
            <a:ext uri="{FF2B5EF4-FFF2-40B4-BE49-F238E27FC236}">
              <a16:creationId xmlns:a16="http://schemas.microsoft.com/office/drawing/2014/main" id="{FA410B68-D9AA-418C-B443-FD073345CE2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26" name="Text Box 1">
          <a:extLst>
            <a:ext uri="{FF2B5EF4-FFF2-40B4-BE49-F238E27FC236}">
              <a16:creationId xmlns:a16="http://schemas.microsoft.com/office/drawing/2014/main" id="{1738952D-4CC0-4C44-84A2-DCC0D4EC248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27" name="Text Box 2">
          <a:extLst>
            <a:ext uri="{FF2B5EF4-FFF2-40B4-BE49-F238E27FC236}">
              <a16:creationId xmlns:a16="http://schemas.microsoft.com/office/drawing/2014/main" id="{83935C47-9614-4DCB-BEA1-3FFB4380C96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28" name="Text Box 1">
          <a:extLst>
            <a:ext uri="{FF2B5EF4-FFF2-40B4-BE49-F238E27FC236}">
              <a16:creationId xmlns:a16="http://schemas.microsoft.com/office/drawing/2014/main" id="{0E6820ED-A05A-4895-ABE6-2F975CEDC8A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29" name="Text Box 2">
          <a:extLst>
            <a:ext uri="{FF2B5EF4-FFF2-40B4-BE49-F238E27FC236}">
              <a16:creationId xmlns:a16="http://schemas.microsoft.com/office/drawing/2014/main" id="{E7C8F661-CC57-4AB0-9949-E6B7CBC7C36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30" name="Text Box 1">
          <a:extLst>
            <a:ext uri="{FF2B5EF4-FFF2-40B4-BE49-F238E27FC236}">
              <a16:creationId xmlns:a16="http://schemas.microsoft.com/office/drawing/2014/main" id="{3A3A6097-219A-4FE0-A3BC-746A7D970FB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31" name="Text Box 2">
          <a:extLst>
            <a:ext uri="{FF2B5EF4-FFF2-40B4-BE49-F238E27FC236}">
              <a16:creationId xmlns:a16="http://schemas.microsoft.com/office/drawing/2014/main" id="{02F49774-9D53-4143-90F5-FF908150A7B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32" name="Text Box 1">
          <a:extLst>
            <a:ext uri="{FF2B5EF4-FFF2-40B4-BE49-F238E27FC236}">
              <a16:creationId xmlns:a16="http://schemas.microsoft.com/office/drawing/2014/main" id="{BBE419CA-672F-470D-8B6C-3FAF306C857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33" name="Text Box 2">
          <a:extLst>
            <a:ext uri="{FF2B5EF4-FFF2-40B4-BE49-F238E27FC236}">
              <a16:creationId xmlns:a16="http://schemas.microsoft.com/office/drawing/2014/main" id="{D089716C-A87D-4E80-95EA-9F98213D08B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34" name="Text Box 1">
          <a:extLst>
            <a:ext uri="{FF2B5EF4-FFF2-40B4-BE49-F238E27FC236}">
              <a16:creationId xmlns:a16="http://schemas.microsoft.com/office/drawing/2014/main" id="{CE86A20B-9033-4483-A8DF-8E9A09D2D3E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35" name="Text Box 2">
          <a:extLst>
            <a:ext uri="{FF2B5EF4-FFF2-40B4-BE49-F238E27FC236}">
              <a16:creationId xmlns:a16="http://schemas.microsoft.com/office/drawing/2014/main" id="{011D4F1E-7029-4DE2-BB81-213B77954F1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36" name="Text Box 1">
          <a:extLst>
            <a:ext uri="{FF2B5EF4-FFF2-40B4-BE49-F238E27FC236}">
              <a16:creationId xmlns:a16="http://schemas.microsoft.com/office/drawing/2014/main" id="{09C2476F-4415-48AC-8241-28733E04115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37" name="Text Box 2">
          <a:extLst>
            <a:ext uri="{FF2B5EF4-FFF2-40B4-BE49-F238E27FC236}">
              <a16:creationId xmlns:a16="http://schemas.microsoft.com/office/drawing/2014/main" id="{FDF202FD-813B-42BA-88F6-675B68F9873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38" name="Text Box 1">
          <a:extLst>
            <a:ext uri="{FF2B5EF4-FFF2-40B4-BE49-F238E27FC236}">
              <a16:creationId xmlns:a16="http://schemas.microsoft.com/office/drawing/2014/main" id="{6D81D89E-CDC6-47FD-9FBD-0FF3863998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39" name="Text Box 2">
          <a:extLst>
            <a:ext uri="{FF2B5EF4-FFF2-40B4-BE49-F238E27FC236}">
              <a16:creationId xmlns:a16="http://schemas.microsoft.com/office/drawing/2014/main" id="{FEA6D8D1-64BA-4570-A187-A71A08C4C06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40" name="Text Box 1">
          <a:extLst>
            <a:ext uri="{FF2B5EF4-FFF2-40B4-BE49-F238E27FC236}">
              <a16:creationId xmlns:a16="http://schemas.microsoft.com/office/drawing/2014/main" id="{379E82A9-47DE-470D-A890-E981C68FBD5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41" name="Text Box 2">
          <a:extLst>
            <a:ext uri="{FF2B5EF4-FFF2-40B4-BE49-F238E27FC236}">
              <a16:creationId xmlns:a16="http://schemas.microsoft.com/office/drawing/2014/main" id="{1D8E7311-0075-4A7C-A5B4-53AA547E76A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42" name="Text Box 1">
          <a:extLst>
            <a:ext uri="{FF2B5EF4-FFF2-40B4-BE49-F238E27FC236}">
              <a16:creationId xmlns:a16="http://schemas.microsoft.com/office/drawing/2014/main" id="{862DB8F8-E629-4295-A084-275E43EF96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43" name="Text Box 2">
          <a:extLst>
            <a:ext uri="{FF2B5EF4-FFF2-40B4-BE49-F238E27FC236}">
              <a16:creationId xmlns:a16="http://schemas.microsoft.com/office/drawing/2014/main" id="{B8095EC9-7DCC-4343-98A8-0B47BBE4D20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44" name="Text Box 1">
          <a:extLst>
            <a:ext uri="{FF2B5EF4-FFF2-40B4-BE49-F238E27FC236}">
              <a16:creationId xmlns:a16="http://schemas.microsoft.com/office/drawing/2014/main" id="{6FB28DC0-1E9D-40B6-A441-FDCF4ECE5B1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45" name="Text Box 2">
          <a:extLst>
            <a:ext uri="{FF2B5EF4-FFF2-40B4-BE49-F238E27FC236}">
              <a16:creationId xmlns:a16="http://schemas.microsoft.com/office/drawing/2014/main" id="{AEE76FB4-F145-4F46-A262-CE6B08D0CFE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46" name="Text Box 1">
          <a:extLst>
            <a:ext uri="{FF2B5EF4-FFF2-40B4-BE49-F238E27FC236}">
              <a16:creationId xmlns:a16="http://schemas.microsoft.com/office/drawing/2014/main" id="{494AF294-0314-4D84-800C-2FFE530CC29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47" name="Text Box 2">
          <a:extLst>
            <a:ext uri="{FF2B5EF4-FFF2-40B4-BE49-F238E27FC236}">
              <a16:creationId xmlns:a16="http://schemas.microsoft.com/office/drawing/2014/main" id="{85205C9D-7AF4-4082-987E-1E62CBEB059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48" name="Text Box 1">
          <a:extLst>
            <a:ext uri="{FF2B5EF4-FFF2-40B4-BE49-F238E27FC236}">
              <a16:creationId xmlns:a16="http://schemas.microsoft.com/office/drawing/2014/main" id="{777BA09E-1A52-444D-9F4F-6E9833920C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49" name="Text Box 2">
          <a:extLst>
            <a:ext uri="{FF2B5EF4-FFF2-40B4-BE49-F238E27FC236}">
              <a16:creationId xmlns:a16="http://schemas.microsoft.com/office/drawing/2014/main" id="{D2A77BE6-BC0D-40D5-AFAA-E0623312E64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50" name="Text Box 1">
          <a:extLst>
            <a:ext uri="{FF2B5EF4-FFF2-40B4-BE49-F238E27FC236}">
              <a16:creationId xmlns:a16="http://schemas.microsoft.com/office/drawing/2014/main" id="{7827F17F-80B9-44C1-AAB5-9F3ACCE9AC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51" name="Text Box 2">
          <a:extLst>
            <a:ext uri="{FF2B5EF4-FFF2-40B4-BE49-F238E27FC236}">
              <a16:creationId xmlns:a16="http://schemas.microsoft.com/office/drawing/2014/main" id="{F0B5AD81-FF70-45FF-9CD8-B32596793C0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52" name="Text Box 1">
          <a:extLst>
            <a:ext uri="{FF2B5EF4-FFF2-40B4-BE49-F238E27FC236}">
              <a16:creationId xmlns:a16="http://schemas.microsoft.com/office/drawing/2014/main" id="{607E573A-9971-4046-9010-89B65ADA864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53" name="Text Box 2">
          <a:extLst>
            <a:ext uri="{FF2B5EF4-FFF2-40B4-BE49-F238E27FC236}">
              <a16:creationId xmlns:a16="http://schemas.microsoft.com/office/drawing/2014/main" id="{5955A8BA-28B4-47E4-A2A0-67F71D19A17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54" name="Text Box 1">
          <a:extLst>
            <a:ext uri="{FF2B5EF4-FFF2-40B4-BE49-F238E27FC236}">
              <a16:creationId xmlns:a16="http://schemas.microsoft.com/office/drawing/2014/main" id="{C057C473-614C-4F52-94F9-339FB74F81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55" name="Text Box 2">
          <a:extLst>
            <a:ext uri="{FF2B5EF4-FFF2-40B4-BE49-F238E27FC236}">
              <a16:creationId xmlns:a16="http://schemas.microsoft.com/office/drawing/2014/main" id="{CEE74277-E522-45E3-94FF-407F86F8C13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56" name="Text Box 1">
          <a:extLst>
            <a:ext uri="{FF2B5EF4-FFF2-40B4-BE49-F238E27FC236}">
              <a16:creationId xmlns:a16="http://schemas.microsoft.com/office/drawing/2014/main" id="{5E8E5597-AC52-46CA-B4F3-A92466104A7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57" name="Text Box 2">
          <a:extLst>
            <a:ext uri="{FF2B5EF4-FFF2-40B4-BE49-F238E27FC236}">
              <a16:creationId xmlns:a16="http://schemas.microsoft.com/office/drawing/2014/main" id="{1B20889E-02C0-4AF3-B09E-0E02455F75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58" name="Text Box 1">
          <a:extLst>
            <a:ext uri="{FF2B5EF4-FFF2-40B4-BE49-F238E27FC236}">
              <a16:creationId xmlns:a16="http://schemas.microsoft.com/office/drawing/2014/main" id="{0F9E41A4-34DC-455B-ACD1-292AF769F8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59" name="Text Box 2">
          <a:extLst>
            <a:ext uri="{FF2B5EF4-FFF2-40B4-BE49-F238E27FC236}">
              <a16:creationId xmlns:a16="http://schemas.microsoft.com/office/drawing/2014/main" id="{E9EDBCBE-9C6F-4C6C-994C-463DB443213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60" name="Text Box 1">
          <a:extLst>
            <a:ext uri="{FF2B5EF4-FFF2-40B4-BE49-F238E27FC236}">
              <a16:creationId xmlns:a16="http://schemas.microsoft.com/office/drawing/2014/main" id="{E5F1D087-7097-4EC2-BCB3-BC969E3D8BE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61" name="Text Box 2">
          <a:extLst>
            <a:ext uri="{FF2B5EF4-FFF2-40B4-BE49-F238E27FC236}">
              <a16:creationId xmlns:a16="http://schemas.microsoft.com/office/drawing/2014/main" id="{0C72EFAB-B662-49EA-8806-AD59118F745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62" name="Text Box 1">
          <a:extLst>
            <a:ext uri="{FF2B5EF4-FFF2-40B4-BE49-F238E27FC236}">
              <a16:creationId xmlns:a16="http://schemas.microsoft.com/office/drawing/2014/main" id="{20F9CECD-9703-4BBF-8999-756A134C799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63" name="Text Box 2">
          <a:extLst>
            <a:ext uri="{FF2B5EF4-FFF2-40B4-BE49-F238E27FC236}">
              <a16:creationId xmlns:a16="http://schemas.microsoft.com/office/drawing/2014/main" id="{23928640-7003-49B7-A32D-C9B3B3DE1BC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64" name="Text Box 1">
          <a:extLst>
            <a:ext uri="{FF2B5EF4-FFF2-40B4-BE49-F238E27FC236}">
              <a16:creationId xmlns:a16="http://schemas.microsoft.com/office/drawing/2014/main" id="{58370B87-D125-4B39-87AA-21C2AA1DBC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65" name="Text Box 2">
          <a:extLst>
            <a:ext uri="{FF2B5EF4-FFF2-40B4-BE49-F238E27FC236}">
              <a16:creationId xmlns:a16="http://schemas.microsoft.com/office/drawing/2014/main" id="{FD00A3EE-7612-47CB-9655-AC9BC1A8F2A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66" name="Text Box 1">
          <a:extLst>
            <a:ext uri="{FF2B5EF4-FFF2-40B4-BE49-F238E27FC236}">
              <a16:creationId xmlns:a16="http://schemas.microsoft.com/office/drawing/2014/main" id="{9F78594C-14F7-4A0A-923E-BCDE4A13BDD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67" name="Text Box 2">
          <a:extLst>
            <a:ext uri="{FF2B5EF4-FFF2-40B4-BE49-F238E27FC236}">
              <a16:creationId xmlns:a16="http://schemas.microsoft.com/office/drawing/2014/main" id="{AA2DFF88-EBDC-4269-A1D8-459205389E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68" name="Text Box 1">
          <a:extLst>
            <a:ext uri="{FF2B5EF4-FFF2-40B4-BE49-F238E27FC236}">
              <a16:creationId xmlns:a16="http://schemas.microsoft.com/office/drawing/2014/main" id="{D3CE174E-BF05-4B49-BB62-305529B72D8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69" name="Text Box 2">
          <a:extLst>
            <a:ext uri="{FF2B5EF4-FFF2-40B4-BE49-F238E27FC236}">
              <a16:creationId xmlns:a16="http://schemas.microsoft.com/office/drawing/2014/main" id="{32195994-239A-4127-9BA2-DE75C0C449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70" name="Text Box 1">
          <a:extLst>
            <a:ext uri="{FF2B5EF4-FFF2-40B4-BE49-F238E27FC236}">
              <a16:creationId xmlns:a16="http://schemas.microsoft.com/office/drawing/2014/main" id="{627B0715-9187-47A7-BD89-2BF2C48B573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71" name="Text Box 2">
          <a:extLst>
            <a:ext uri="{FF2B5EF4-FFF2-40B4-BE49-F238E27FC236}">
              <a16:creationId xmlns:a16="http://schemas.microsoft.com/office/drawing/2014/main" id="{C7841E28-3474-4C1B-A55E-106394F21C5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72" name="Text Box 1">
          <a:extLst>
            <a:ext uri="{FF2B5EF4-FFF2-40B4-BE49-F238E27FC236}">
              <a16:creationId xmlns:a16="http://schemas.microsoft.com/office/drawing/2014/main" id="{0EE4D022-C50F-4D0E-BA43-5677F60ECF0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73" name="Text Box 2">
          <a:extLst>
            <a:ext uri="{FF2B5EF4-FFF2-40B4-BE49-F238E27FC236}">
              <a16:creationId xmlns:a16="http://schemas.microsoft.com/office/drawing/2014/main" id="{2C6E11F5-9A4A-427C-A3EC-8C131E3FD6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74" name="Text Box 1">
          <a:extLst>
            <a:ext uri="{FF2B5EF4-FFF2-40B4-BE49-F238E27FC236}">
              <a16:creationId xmlns:a16="http://schemas.microsoft.com/office/drawing/2014/main" id="{49EA7872-50CF-470A-8D9F-01C38CD5C27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75" name="Text Box 2">
          <a:extLst>
            <a:ext uri="{FF2B5EF4-FFF2-40B4-BE49-F238E27FC236}">
              <a16:creationId xmlns:a16="http://schemas.microsoft.com/office/drawing/2014/main" id="{A96434B2-0BA8-4C1F-A23E-46B2123023E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76" name="Text Box 1">
          <a:extLst>
            <a:ext uri="{FF2B5EF4-FFF2-40B4-BE49-F238E27FC236}">
              <a16:creationId xmlns:a16="http://schemas.microsoft.com/office/drawing/2014/main" id="{9C718344-D599-4C16-BE44-CB286C9B743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77" name="Text Box 2">
          <a:extLst>
            <a:ext uri="{FF2B5EF4-FFF2-40B4-BE49-F238E27FC236}">
              <a16:creationId xmlns:a16="http://schemas.microsoft.com/office/drawing/2014/main" id="{51688C23-21A1-4B70-B4F5-7FC4077086B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78" name="Text Box 1">
          <a:extLst>
            <a:ext uri="{FF2B5EF4-FFF2-40B4-BE49-F238E27FC236}">
              <a16:creationId xmlns:a16="http://schemas.microsoft.com/office/drawing/2014/main" id="{5B8E64EC-22FC-4A04-B72C-FA7E51F1B04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79" name="Text Box 2">
          <a:extLst>
            <a:ext uri="{FF2B5EF4-FFF2-40B4-BE49-F238E27FC236}">
              <a16:creationId xmlns:a16="http://schemas.microsoft.com/office/drawing/2014/main" id="{4F7F65DF-C251-47C7-B91B-9F4DF2359DF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80" name="Text Box 1">
          <a:extLst>
            <a:ext uri="{FF2B5EF4-FFF2-40B4-BE49-F238E27FC236}">
              <a16:creationId xmlns:a16="http://schemas.microsoft.com/office/drawing/2014/main" id="{1141894E-8111-45B6-B3A5-30E5021F999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81" name="Text Box 2">
          <a:extLst>
            <a:ext uri="{FF2B5EF4-FFF2-40B4-BE49-F238E27FC236}">
              <a16:creationId xmlns:a16="http://schemas.microsoft.com/office/drawing/2014/main" id="{7FC22468-349A-4278-BE3A-646C17CEC86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82" name="Text Box 1">
          <a:extLst>
            <a:ext uri="{FF2B5EF4-FFF2-40B4-BE49-F238E27FC236}">
              <a16:creationId xmlns:a16="http://schemas.microsoft.com/office/drawing/2014/main" id="{86403EB4-C9F6-4E02-AF22-264930E237B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83" name="Text Box 2">
          <a:extLst>
            <a:ext uri="{FF2B5EF4-FFF2-40B4-BE49-F238E27FC236}">
              <a16:creationId xmlns:a16="http://schemas.microsoft.com/office/drawing/2014/main" id="{9E12F150-15D3-4529-BE6E-5951675C0F3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84" name="Text Box 1">
          <a:extLst>
            <a:ext uri="{FF2B5EF4-FFF2-40B4-BE49-F238E27FC236}">
              <a16:creationId xmlns:a16="http://schemas.microsoft.com/office/drawing/2014/main" id="{0B6771EA-4CE8-4ECE-9E15-C5995D9E19F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85" name="Text Box 2">
          <a:extLst>
            <a:ext uri="{FF2B5EF4-FFF2-40B4-BE49-F238E27FC236}">
              <a16:creationId xmlns:a16="http://schemas.microsoft.com/office/drawing/2014/main" id="{2835C15A-90E9-4B7B-BFB9-82D1C0CA5A6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86" name="Text Box 1">
          <a:extLst>
            <a:ext uri="{FF2B5EF4-FFF2-40B4-BE49-F238E27FC236}">
              <a16:creationId xmlns:a16="http://schemas.microsoft.com/office/drawing/2014/main" id="{BFEE0DCE-B413-4B54-95B4-B76B618DE09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87" name="Text Box 2">
          <a:extLst>
            <a:ext uri="{FF2B5EF4-FFF2-40B4-BE49-F238E27FC236}">
              <a16:creationId xmlns:a16="http://schemas.microsoft.com/office/drawing/2014/main" id="{FBE1BD5A-CB54-40FF-883D-E31FF6C3F0F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88" name="Text Box 1">
          <a:extLst>
            <a:ext uri="{FF2B5EF4-FFF2-40B4-BE49-F238E27FC236}">
              <a16:creationId xmlns:a16="http://schemas.microsoft.com/office/drawing/2014/main" id="{20C64B89-ABC4-4D54-A31E-2373BD6B411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89" name="Text Box 2">
          <a:extLst>
            <a:ext uri="{FF2B5EF4-FFF2-40B4-BE49-F238E27FC236}">
              <a16:creationId xmlns:a16="http://schemas.microsoft.com/office/drawing/2014/main" id="{D1039768-FCC3-49D0-A81C-B2F2F45B5DA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90" name="Text Box 1">
          <a:extLst>
            <a:ext uri="{FF2B5EF4-FFF2-40B4-BE49-F238E27FC236}">
              <a16:creationId xmlns:a16="http://schemas.microsoft.com/office/drawing/2014/main" id="{DE27832E-C775-4E3A-A034-EF35D4451CA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91" name="Text Box 2">
          <a:extLst>
            <a:ext uri="{FF2B5EF4-FFF2-40B4-BE49-F238E27FC236}">
              <a16:creationId xmlns:a16="http://schemas.microsoft.com/office/drawing/2014/main" id="{42FC1F9A-F6CE-484C-A2CA-0FA3FB9E8BA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92" name="Text Box 1">
          <a:extLst>
            <a:ext uri="{FF2B5EF4-FFF2-40B4-BE49-F238E27FC236}">
              <a16:creationId xmlns:a16="http://schemas.microsoft.com/office/drawing/2014/main" id="{24F2430A-4ABC-45CE-B03C-256501C989E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93" name="Text Box 2">
          <a:extLst>
            <a:ext uri="{FF2B5EF4-FFF2-40B4-BE49-F238E27FC236}">
              <a16:creationId xmlns:a16="http://schemas.microsoft.com/office/drawing/2014/main" id="{D20C1A47-5115-4EA0-9038-5B01093FE99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94" name="Text Box 1">
          <a:extLst>
            <a:ext uri="{FF2B5EF4-FFF2-40B4-BE49-F238E27FC236}">
              <a16:creationId xmlns:a16="http://schemas.microsoft.com/office/drawing/2014/main" id="{7300B0C4-552B-4937-9A08-2165EFBD9DA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95" name="Text Box 2">
          <a:extLst>
            <a:ext uri="{FF2B5EF4-FFF2-40B4-BE49-F238E27FC236}">
              <a16:creationId xmlns:a16="http://schemas.microsoft.com/office/drawing/2014/main" id="{C53F332E-6F16-4330-99D2-1A969FF27ED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96" name="Text Box 1">
          <a:extLst>
            <a:ext uri="{FF2B5EF4-FFF2-40B4-BE49-F238E27FC236}">
              <a16:creationId xmlns:a16="http://schemas.microsoft.com/office/drawing/2014/main" id="{99AD4695-69D4-48A9-AD75-EF2B384D39B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97" name="Text Box 2">
          <a:extLst>
            <a:ext uri="{FF2B5EF4-FFF2-40B4-BE49-F238E27FC236}">
              <a16:creationId xmlns:a16="http://schemas.microsoft.com/office/drawing/2014/main" id="{4FE230A0-041A-4DEA-AC8A-C52BFFFB27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98" name="Text Box 1">
          <a:extLst>
            <a:ext uri="{FF2B5EF4-FFF2-40B4-BE49-F238E27FC236}">
              <a16:creationId xmlns:a16="http://schemas.microsoft.com/office/drawing/2014/main" id="{0B537776-76F1-498F-91D7-B7B4400C2CD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199" name="Text Box 2">
          <a:extLst>
            <a:ext uri="{FF2B5EF4-FFF2-40B4-BE49-F238E27FC236}">
              <a16:creationId xmlns:a16="http://schemas.microsoft.com/office/drawing/2014/main" id="{DFECCACF-222F-4522-BDFD-F0F6B70A95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00" name="Text Box 1">
          <a:extLst>
            <a:ext uri="{FF2B5EF4-FFF2-40B4-BE49-F238E27FC236}">
              <a16:creationId xmlns:a16="http://schemas.microsoft.com/office/drawing/2014/main" id="{93BA66EB-B9AB-44C3-9952-F03C789ACF8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01" name="Text Box 2">
          <a:extLst>
            <a:ext uri="{FF2B5EF4-FFF2-40B4-BE49-F238E27FC236}">
              <a16:creationId xmlns:a16="http://schemas.microsoft.com/office/drawing/2014/main" id="{50AD389B-CEA3-4BC9-BAAF-51665FD7394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02" name="Text Box 1">
          <a:extLst>
            <a:ext uri="{FF2B5EF4-FFF2-40B4-BE49-F238E27FC236}">
              <a16:creationId xmlns:a16="http://schemas.microsoft.com/office/drawing/2014/main" id="{B7910E1D-81CA-4F50-96A8-8D3362AB3F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03" name="Text Box 2">
          <a:extLst>
            <a:ext uri="{FF2B5EF4-FFF2-40B4-BE49-F238E27FC236}">
              <a16:creationId xmlns:a16="http://schemas.microsoft.com/office/drawing/2014/main" id="{7D1E822B-C7A0-496B-BF2A-CDB29C3F5F9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04" name="Text Box 1">
          <a:extLst>
            <a:ext uri="{FF2B5EF4-FFF2-40B4-BE49-F238E27FC236}">
              <a16:creationId xmlns:a16="http://schemas.microsoft.com/office/drawing/2014/main" id="{4E44BEB6-C8AF-44EF-AA7B-26FFD398A00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05" name="Text Box 2">
          <a:extLst>
            <a:ext uri="{FF2B5EF4-FFF2-40B4-BE49-F238E27FC236}">
              <a16:creationId xmlns:a16="http://schemas.microsoft.com/office/drawing/2014/main" id="{3829DC5D-CFFB-4BF5-A47A-682537353DF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06" name="Text Box 1">
          <a:extLst>
            <a:ext uri="{FF2B5EF4-FFF2-40B4-BE49-F238E27FC236}">
              <a16:creationId xmlns:a16="http://schemas.microsoft.com/office/drawing/2014/main" id="{19B2D60E-FF15-4D6F-89B8-7ACFA0714F6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07" name="Text Box 2">
          <a:extLst>
            <a:ext uri="{FF2B5EF4-FFF2-40B4-BE49-F238E27FC236}">
              <a16:creationId xmlns:a16="http://schemas.microsoft.com/office/drawing/2014/main" id="{87C2EE5B-F91B-4410-AF54-0ED176B72AA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08" name="Text Box 1">
          <a:extLst>
            <a:ext uri="{FF2B5EF4-FFF2-40B4-BE49-F238E27FC236}">
              <a16:creationId xmlns:a16="http://schemas.microsoft.com/office/drawing/2014/main" id="{CE42BBE5-98ED-4447-9AC2-EB101BAC99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09" name="Text Box 2">
          <a:extLst>
            <a:ext uri="{FF2B5EF4-FFF2-40B4-BE49-F238E27FC236}">
              <a16:creationId xmlns:a16="http://schemas.microsoft.com/office/drawing/2014/main" id="{A1462521-8909-4A44-8076-ADC175F570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10" name="Text Box 1">
          <a:extLst>
            <a:ext uri="{FF2B5EF4-FFF2-40B4-BE49-F238E27FC236}">
              <a16:creationId xmlns:a16="http://schemas.microsoft.com/office/drawing/2014/main" id="{643FF275-34AF-40A0-AB32-0FC3776E674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11" name="Text Box 2">
          <a:extLst>
            <a:ext uri="{FF2B5EF4-FFF2-40B4-BE49-F238E27FC236}">
              <a16:creationId xmlns:a16="http://schemas.microsoft.com/office/drawing/2014/main" id="{A9217E01-F293-48DB-9EAB-FF99154D43D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12" name="Text Box 1">
          <a:extLst>
            <a:ext uri="{FF2B5EF4-FFF2-40B4-BE49-F238E27FC236}">
              <a16:creationId xmlns:a16="http://schemas.microsoft.com/office/drawing/2014/main" id="{476742AF-A8EF-49E8-92AC-3B6AA105291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13" name="Text Box 2">
          <a:extLst>
            <a:ext uri="{FF2B5EF4-FFF2-40B4-BE49-F238E27FC236}">
              <a16:creationId xmlns:a16="http://schemas.microsoft.com/office/drawing/2014/main" id="{0AE3E44E-4822-42EB-A5B7-0D9392A3292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14" name="Text Box 1">
          <a:extLst>
            <a:ext uri="{FF2B5EF4-FFF2-40B4-BE49-F238E27FC236}">
              <a16:creationId xmlns:a16="http://schemas.microsoft.com/office/drawing/2014/main" id="{8563061D-883C-42C6-B07B-B9A77CC0952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15" name="Text Box 2">
          <a:extLst>
            <a:ext uri="{FF2B5EF4-FFF2-40B4-BE49-F238E27FC236}">
              <a16:creationId xmlns:a16="http://schemas.microsoft.com/office/drawing/2014/main" id="{A2E7235E-80DE-4412-ACFB-BD7F60A350B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16" name="Text Box 1">
          <a:extLst>
            <a:ext uri="{FF2B5EF4-FFF2-40B4-BE49-F238E27FC236}">
              <a16:creationId xmlns:a16="http://schemas.microsoft.com/office/drawing/2014/main" id="{61BAC6CF-FA24-4C63-BBB9-76AB72325E0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17" name="Text Box 2">
          <a:extLst>
            <a:ext uri="{FF2B5EF4-FFF2-40B4-BE49-F238E27FC236}">
              <a16:creationId xmlns:a16="http://schemas.microsoft.com/office/drawing/2014/main" id="{D06029A2-B671-497E-BE21-7CB2CB12FF1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18" name="Text Box 1">
          <a:extLst>
            <a:ext uri="{FF2B5EF4-FFF2-40B4-BE49-F238E27FC236}">
              <a16:creationId xmlns:a16="http://schemas.microsoft.com/office/drawing/2014/main" id="{D8C10EF6-A23C-4108-A57D-2D55409B93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19" name="Text Box 2">
          <a:extLst>
            <a:ext uri="{FF2B5EF4-FFF2-40B4-BE49-F238E27FC236}">
              <a16:creationId xmlns:a16="http://schemas.microsoft.com/office/drawing/2014/main" id="{E2A08F19-F0F7-41D4-875E-A08C010C66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20" name="Text Box 1">
          <a:extLst>
            <a:ext uri="{FF2B5EF4-FFF2-40B4-BE49-F238E27FC236}">
              <a16:creationId xmlns:a16="http://schemas.microsoft.com/office/drawing/2014/main" id="{BF9BF13F-03C4-466D-9ADC-A4CE857344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21" name="Text Box 2">
          <a:extLst>
            <a:ext uri="{FF2B5EF4-FFF2-40B4-BE49-F238E27FC236}">
              <a16:creationId xmlns:a16="http://schemas.microsoft.com/office/drawing/2014/main" id="{BE68B5E7-2885-403B-8EED-10F0CE4C722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22" name="Text Box 1">
          <a:extLst>
            <a:ext uri="{FF2B5EF4-FFF2-40B4-BE49-F238E27FC236}">
              <a16:creationId xmlns:a16="http://schemas.microsoft.com/office/drawing/2014/main" id="{64AD6232-3E63-4E1E-9AF1-6F93B06BC60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23" name="Text Box 2">
          <a:extLst>
            <a:ext uri="{FF2B5EF4-FFF2-40B4-BE49-F238E27FC236}">
              <a16:creationId xmlns:a16="http://schemas.microsoft.com/office/drawing/2014/main" id="{45654099-1A5B-444A-95F1-17AFBE4DC63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24" name="Text Box 1">
          <a:extLst>
            <a:ext uri="{FF2B5EF4-FFF2-40B4-BE49-F238E27FC236}">
              <a16:creationId xmlns:a16="http://schemas.microsoft.com/office/drawing/2014/main" id="{F7F87E71-B7C6-4522-8A02-736D418A510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25" name="Text Box 2">
          <a:extLst>
            <a:ext uri="{FF2B5EF4-FFF2-40B4-BE49-F238E27FC236}">
              <a16:creationId xmlns:a16="http://schemas.microsoft.com/office/drawing/2014/main" id="{10332C71-46EE-4F28-B6B6-45193B367FF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26" name="Text Box 1">
          <a:extLst>
            <a:ext uri="{FF2B5EF4-FFF2-40B4-BE49-F238E27FC236}">
              <a16:creationId xmlns:a16="http://schemas.microsoft.com/office/drawing/2014/main" id="{1C775D9D-18B4-47F4-9829-17320F9382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27" name="Text Box 2">
          <a:extLst>
            <a:ext uri="{FF2B5EF4-FFF2-40B4-BE49-F238E27FC236}">
              <a16:creationId xmlns:a16="http://schemas.microsoft.com/office/drawing/2014/main" id="{A0C706BC-55AE-4591-A564-75AC7E25B90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28" name="Text Box 1">
          <a:extLst>
            <a:ext uri="{FF2B5EF4-FFF2-40B4-BE49-F238E27FC236}">
              <a16:creationId xmlns:a16="http://schemas.microsoft.com/office/drawing/2014/main" id="{65EA54C9-97A4-49E2-870E-6E70E933FC4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29" name="Text Box 2">
          <a:extLst>
            <a:ext uri="{FF2B5EF4-FFF2-40B4-BE49-F238E27FC236}">
              <a16:creationId xmlns:a16="http://schemas.microsoft.com/office/drawing/2014/main" id="{A7F558F1-F1F7-48A4-8DA8-DC91E4A1801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30" name="Text Box 1">
          <a:extLst>
            <a:ext uri="{FF2B5EF4-FFF2-40B4-BE49-F238E27FC236}">
              <a16:creationId xmlns:a16="http://schemas.microsoft.com/office/drawing/2014/main" id="{BD1B0A4A-364A-4BF2-9A6B-B4B6902E641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31" name="Text Box 2">
          <a:extLst>
            <a:ext uri="{FF2B5EF4-FFF2-40B4-BE49-F238E27FC236}">
              <a16:creationId xmlns:a16="http://schemas.microsoft.com/office/drawing/2014/main" id="{A01A7DF4-A341-4C67-A254-444A30307D4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32" name="Text Box 1">
          <a:extLst>
            <a:ext uri="{FF2B5EF4-FFF2-40B4-BE49-F238E27FC236}">
              <a16:creationId xmlns:a16="http://schemas.microsoft.com/office/drawing/2014/main" id="{096E42BC-6E39-4CED-AC06-CBB670DA957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33" name="Text Box 2">
          <a:extLst>
            <a:ext uri="{FF2B5EF4-FFF2-40B4-BE49-F238E27FC236}">
              <a16:creationId xmlns:a16="http://schemas.microsoft.com/office/drawing/2014/main" id="{32586BFC-A09E-442F-B187-DB95074A86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34" name="Text Box 1">
          <a:extLst>
            <a:ext uri="{FF2B5EF4-FFF2-40B4-BE49-F238E27FC236}">
              <a16:creationId xmlns:a16="http://schemas.microsoft.com/office/drawing/2014/main" id="{F0E4A2C8-E539-4247-920A-7D6C6C33F5F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35" name="Text Box 2">
          <a:extLst>
            <a:ext uri="{FF2B5EF4-FFF2-40B4-BE49-F238E27FC236}">
              <a16:creationId xmlns:a16="http://schemas.microsoft.com/office/drawing/2014/main" id="{E36CC76A-4724-40E9-B33E-1239DA0975A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36" name="Text Box 1">
          <a:extLst>
            <a:ext uri="{FF2B5EF4-FFF2-40B4-BE49-F238E27FC236}">
              <a16:creationId xmlns:a16="http://schemas.microsoft.com/office/drawing/2014/main" id="{D1CD8969-3D56-4CF3-867D-2138584635F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37" name="Text Box 2">
          <a:extLst>
            <a:ext uri="{FF2B5EF4-FFF2-40B4-BE49-F238E27FC236}">
              <a16:creationId xmlns:a16="http://schemas.microsoft.com/office/drawing/2014/main" id="{35CFB0FE-D8F7-4CD1-8CB8-F9CF2237126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38" name="Text Box 1">
          <a:extLst>
            <a:ext uri="{FF2B5EF4-FFF2-40B4-BE49-F238E27FC236}">
              <a16:creationId xmlns:a16="http://schemas.microsoft.com/office/drawing/2014/main" id="{73BAC17D-0815-45EB-97F3-8A611AA8A67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39" name="Text Box 2">
          <a:extLst>
            <a:ext uri="{FF2B5EF4-FFF2-40B4-BE49-F238E27FC236}">
              <a16:creationId xmlns:a16="http://schemas.microsoft.com/office/drawing/2014/main" id="{446B772F-B792-440D-9FCC-EA6973DD207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40" name="Text Box 1">
          <a:extLst>
            <a:ext uri="{FF2B5EF4-FFF2-40B4-BE49-F238E27FC236}">
              <a16:creationId xmlns:a16="http://schemas.microsoft.com/office/drawing/2014/main" id="{5A240944-540E-43BF-8300-F27BBE21853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41" name="Text Box 2">
          <a:extLst>
            <a:ext uri="{FF2B5EF4-FFF2-40B4-BE49-F238E27FC236}">
              <a16:creationId xmlns:a16="http://schemas.microsoft.com/office/drawing/2014/main" id="{43EBE33D-410E-49EA-A6F0-FC1065EE7F7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42" name="Text Box 1">
          <a:extLst>
            <a:ext uri="{FF2B5EF4-FFF2-40B4-BE49-F238E27FC236}">
              <a16:creationId xmlns:a16="http://schemas.microsoft.com/office/drawing/2014/main" id="{1374189C-FABB-40F5-850A-837DAE3D3BC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43" name="Text Box 2">
          <a:extLst>
            <a:ext uri="{FF2B5EF4-FFF2-40B4-BE49-F238E27FC236}">
              <a16:creationId xmlns:a16="http://schemas.microsoft.com/office/drawing/2014/main" id="{52287EA8-6EFC-47DD-B276-49E0F862509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44" name="Text Box 1">
          <a:extLst>
            <a:ext uri="{FF2B5EF4-FFF2-40B4-BE49-F238E27FC236}">
              <a16:creationId xmlns:a16="http://schemas.microsoft.com/office/drawing/2014/main" id="{8A7A6617-9A9C-4566-B7C7-8E2D0666581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45" name="Text Box 2">
          <a:extLst>
            <a:ext uri="{FF2B5EF4-FFF2-40B4-BE49-F238E27FC236}">
              <a16:creationId xmlns:a16="http://schemas.microsoft.com/office/drawing/2014/main" id="{70CAF19B-14F9-4FBF-84E9-C0FBFB784C9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46" name="Text Box 1">
          <a:extLst>
            <a:ext uri="{FF2B5EF4-FFF2-40B4-BE49-F238E27FC236}">
              <a16:creationId xmlns:a16="http://schemas.microsoft.com/office/drawing/2014/main" id="{50CF1B55-4FBA-47FA-8EAE-0D5373792C5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47" name="Text Box 2">
          <a:extLst>
            <a:ext uri="{FF2B5EF4-FFF2-40B4-BE49-F238E27FC236}">
              <a16:creationId xmlns:a16="http://schemas.microsoft.com/office/drawing/2014/main" id="{AD81B22B-00F4-4586-9423-CCE1B0503A8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48" name="Text Box 1">
          <a:extLst>
            <a:ext uri="{FF2B5EF4-FFF2-40B4-BE49-F238E27FC236}">
              <a16:creationId xmlns:a16="http://schemas.microsoft.com/office/drawing/2014/main" id="{973147C8-2E3C-4AF7-A2E0-92DC731F9A2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49" name="Text Box 2">
          <a:extLst>
            <a:ext uri="{FF2B5EF4-FFF2-40B4-BE49-F238E27FC236}">
              <a16:creationId xmlns:a16="http://schemas.microsoft.com/office/drawing/2014/main" id="{B924555C-C03D-4E39-8DA2-DA8FE90F29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50" name="Text Box 1">
          <a:extLst>
            <a:ext uri="{FF2B5EF4-FFF2-40B4-BE49-F238E27FC236}">
              <a16:creationId xmlns:a16="http://schemas.microsoft.com/office/drawing/2014/main" id="{ECC86B12-3DA5-434C-A055-4EEFB0B78A5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51" name="Text Box 2">
          <a:extLst>
            <a:ext uri="{FF2B5EF4-FFF2-40B4-BE49-F238E27FC236}">
              <a16:creationId xmlns:a16="http://schemas.microsoft.com/office/drawing/2014/main" id="{BDC92C78-ECA8-4313-9E6D-3AD147C1DFA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52" name="Text Box 1">
          <a:extLst>
            <a:ext uri="{FF2B5EF4-FFF2-40B4-BE49-F238E27FC236}">
              <a16:creationId xmlns:a16="http://schemas.microsoft.com/office/drawing/2014/main" id="{57DF2777-4BD9-464F-9B86-7DCDCA8E156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53" name="Text Box 2">
          <a:extLst>
            <a:ext uri="{FF2B5EF4-FFF2-40B4-BE49-F238E27FC236}">
              <a16:creationId xmlns:a16="http://schemas.microsoft.com/office/drawing/2014/main" id="{44010ACB-30AE-473D-91BA-02997033C39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54" name="Text Box 1">
          <a:extLst>
            <a:ext uri="{FF2B5EF4-FFF2-40B4-BE49-F238E27FC236}">
              <a16:creationId xmlns:a16="http://schemas.microsoft.com/office/drawing/2014/main" id="{28F7C1A7-2B47-4C35-B1AF-76FBBC39D3A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55" name="Text Box 2">
          <a:extLst>
            <a:ext uri="{FF2B5EF4-FFF2-40B4-BE49-F238E27FC236}">
              <a16:creationId xmlns:a16="http://schemas.microsoft.com/office/drawing/2014/main" id="{9354E324-E59F-4AD2-AF70-E93A258A10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56" name="Text Box 1">
          <a:extLst>
            <a:ext uri="{FF2B5EF4-FFF2-40B4-BE49-F238E27FC236}">
              <a16:creationId xmlns:a16="http://schemas.microsoft.com/office/drawing/2014/main" id="{E40404A4-0460-4D8B-913D-AE6C6934D49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57" name="Text Box 2">
          <a:extLst>
            <a:ext uri="{FF2B5EF4-FFF2-40B4-BE49-F238E27FC236}">
              <a16:creationId xmlns:a16="http://schemas.microsoft.com/office/drawing/2014/main" id="{94651A56-8826-49F5-B1BE-71849379364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58" name="Text Box 1">
          <a:extLst>
            <a:ext uri="{FF2B5EF4-FFF2-40B4-BE49-F238E27FC236}">
              <a16:creationId xmlns:a16="http://schemas.microsoft.com/office/drawing/2014/main" id="{AECA9E25-70C8-47C7-BB68-16EB4FA1319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59" name="Text Box 2">
          <a:extLst>
            <a:ext uri="{FF2B5EF4-FFF2-40B4-BE49-F238E27FC236}">
              <a16:creationId xmlns:a16="http://schemas.microsoft.com/office/drawing/2014/main" id="{DCB57D93-133C-4445-81F0-C2391BD2079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60" name="Text Box 1">
          <a:extLst>
            <a:ext uri="{FF2B5EF4-FFF2-40B4-BE49-F238E27FC236}">
              <a16:creationId xmlns:a16="http://schemas.microsoft.com/office/drawing/2014/main" id="{89AD4C65-D8D9-47D5-8BCE-BEEA8D2C3F8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61" name="Text Box 2">
          <a:extLst>
            <a:ext uri="{FF2B5EF4-FFF2-40B4-BE49-F238E27FC236}">
              <a16:creationId xmlns:a16="http://schemas.microsoft.com/office/drawing/2014/main" id="{7B666693-157A-4BCB-913F-A8F87CDDDF5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62" name="Text Box 1">
          <a:extLst>
            <a:ext uri="{FF2B5EF4-FFF2-40B4-BE49-F238E27FC236}">
              <a16:creationId xmlns:a16="http://schemas.microsoft.com/office/drawing/2014/main" id="{7B389F16-1DF7-4B5F-960B-93C22C60FF1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63" name="Text Box 2">
          <a:extLst>
            <a:ext uri="{FF2B5EF4-FFF2-40B4-BE49-F238E27FC236}">
              <a16:creationId xmlns:a16="http://schemas.microsoft.com/office/drawing/2014/main" id="{1EE68048-BA55-449C-937D-1B3F1C8CB00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64" name="Text Box 1">
          <a:extLst>
            <a:ext uri="{FF2B5EF4-FFF2-40B4-BE49-F238E27FC236}">
              <a16:creationId xmlns:a16="http://schemas.microsoft.com/office/drawing/2014/main" id="{87A4E9FE-3241-4D0A-9214-F35F28786E9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65" name="Text Box 2">
          <a:extLst>
            <a:ext uri="{FF2B5EF4-FFF2-40B4-BE49-F238E27FC236}">
              <a16:creationId xmlns:a16="http://schemas.microsoft.com/office/drawing/2014/main" id="{E158228B-E503-4466-B994-A84510F1B3D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66" name="Text Box 1">
          <a:extLst>
            <a:ext uri="{FF2B5EF4-FFF2-40B4-BE49-F238E27FC236}">
              <a16:creationId xmlns:a16="http://schemas.microsoft.com/office/drawing/2014/main" id="{B10DBE7A-8D4E-4941-A493-6F0F92D2D6D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67" name="Text Box 2">
          <a:extLst>
            <a:ext uri="{FF2B5EF4-FFF2-40B4-BE49-F238E27FC236}">
              <a16:creationId xmlns:a16="http://schemas.microsoft.com/office/drawing/2014/main" id="{3F752B9B-35CA-45DE-A2F2-9014FC10D2C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68" name="Text Box 1">
          <a:extLst>
            <a:ext uri="{FF2B5EF4-FFF2-40B4-BE49-F238E27FC236}">
              <a16:creationId xmlns:a16="http://schemas.microsoft.com/office/drawing/2014/main" id="{708413E8-134F-4816-9011-E0A53A05C61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69" name="Text Box 2">
          <a:extLst>
            <a:ext uri="{FF2B5EF4-FFF2-40B4-BE49-F238E27FC236}">
              <a16:creationId xmlns:a16="http://schemas.microsoft.com/office/drawing/2014/main" id="{56ABB7FD-9817-4034-ABE5-C899D4478C9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70" name="Text Box 1">
          <a:extLst>
            <a:ext uri="{FF2B5EF4-FFF2-40B4-BE49-F238E27FC236}">
              <a16:creationId xmlns:a16="http://schemas.microsoft.com/office/drawing/2014/main" id="{08A7A7ED-0E98-400A-A837-B43DF0FD10D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71" name="Text Box 2">
          <a:extLst>
            <a:ext uri="{FF2B5EF4-FFF2-40B4-BE49-F238E27FC236}">
              <a16:creationId xmlns:a16="http://schemas.microsoft.com/office/drawing/2014/main" id="{FF8107DE-AD9D-40DB-A32A-5F3552318CB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72" name="Text Box 1">
          <a:extLst>
            <a:ext uri="{FF2B5EF4-FFF2-40B4-BE49-F238E27FC236}">
              <a16:creationId xmlns:a16="http://schemas.microsoft.com/office/drawing/2014/main" id="{56F3A63E-3877-488E-B6E9-4A5984B4B24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73" name="Text Box 2">
          <a:extLst>
            <a:ext uri="{FF2B5EF4-FFF2-40B4-BE49-F238E27FC236}">
              <a16:creationId xmlns:a16="http://schemas.microsoft.com/office/drawing/2014/main" id="{63ABEE66-A134-461B-AAEB-50E6297B4DC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74" name="Text Box 1">
          <a:extLst>
            <a:ext uri="{FF2B5EF4-FFF2-40B4-BE49-F238E27FC236}">
              <a16:creationId xmlns:a16="http://schemas.microsoft.com/office/drawing/2014/main" id="{2F7C1F39-05B4-4D47-AC14-E33020AE70E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75" name="Text Box 2">
          <a:extLst>
            <a:ext uri="{FF2B5EF4-FFF2-40B4-BE49-F238E27FC236}">
              <a16:creationId xmlns:a16="http://schemas.microsoft.com/office/drawing/2014/main" id="{E7ABE6C8-811B-4465-8931-34477DB91E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76" name="Text Box 1">
          <a:extLst>
            <a:ext uri="{FF2B5EF4-FFF2-40B4-BE49-F238E27FC236}">
              <a16:creationId xmlns:a16="http://schemas.microsoft.com/office/drawing/2014/main" id="{945D47C6-7579-4C07-A758-F5C53074DD8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77" name="Text Box 2">
          <a:extLst>
            <a:ext uri="{FF2B5EF4-FFF2-40B4-BE49-F238E27FC236}">
              <a16:creationId xmlns:a16="http://schemas.microsoft.com/office/drawing/2014/main" id="{A5A0EFC7-61C2-438A-89AC-CDB22A1E197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78" name="Text Box 1">
          <a:extLst>
            <a:ext uri="{FF2B5EF4-FFF2-40B4-BE49-F238E27FC236}">
              <a16:creationId xmlns:a16="http://schemas.microsoft.com/office/drawing/2014/main" id="{DE839829-5BD0-4F3E-8E5D-AD10DBC6BFC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79" name="Text Box 2">
          <a:extLst>
            <a:ext uri="{FF2B5EF4-FFF2-40B4-BE49-F238E27FC236}">
              <a16:creationId xmlns:a16="http://schemas.microsoft.com/office/drawing/2014/main" id="{BEE88D85-F55A-469F-8D3B-C2848B37B66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80" name="Text Box 1">
          <a:extLst>
            <a:ext uri="{FF2B5EF4-FFF2-40B4-BE49-F238E27FC236}">
              <a16:creationId xmlns:a16="http://schemas.microsoft.com/office/drawing/2014/main" id="{313C46EE-CAAD-4AB7-8342-59DE3032565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81" name="Text Box 2">
          <a:extLst>
            <a:ext uri="{FF2B5EF4-FFF2-40B4-BE49-F238E27FC236}">
              <a16:creationId xmlns:a16="http://schemas.microsoft.com/office/drawing/2014/main" id="{6400830B-F5E4-470C-877F-B4282770D5B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82" name="Text Box 1">
          <a:extLst>
            <a:ext uri="{FF2B5EF4-FFF2-40B4-BE49-F238E27FC236}">
              <a16:creationId xmlns:a16="http://schemas.microsoft.com/office/drawing/2014/main" id="{4FE57B52-881A-4A70-B17D-98D358A5D7C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83" name="Text Box 2">
          <a:extLst>
            <a:ext uri="{FF2B5EF4-FFF2-40B4-BE49-F238E27FC236}">
              <a16:creationId xmlns:a16="http://schemas.microsoft.com/office/drawing/2014/main" id="{524FFBA5-965F-4CD0-A234-AC516B9BF84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84" name="Text Box 1">
          <a:extLst>
            <a:ext uri="{FF2B5EF4-FFF2-40B4-BE49-F238E27FC236}">
              <a16:creationId xmlns:a16="http://schemas.microsoft.com/office/drawing/2014/main" id="{57D2D5BF-78F1-45AB-97ED-ADFE42C6C3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85" name="Text Box 2">
          <a:extLst>
            <a:ext uri="{FF2B5EF4-FFF2-40B4-BE49-F238E27FC236}">
              <a16:creationId xmlns:a16="http://schemas.microsoft.com/office/drawing/2014/main" id="{96734A67-F2A0-413A-A998-100D29F0B55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86" name="Text Box 1">
          <a:extLst>
            <a:ext uri="{FF2B5EF4-FFF2-40B4-BE49-F238E27FC236}">
              <a16:creationId xmlns:a16="http://schemas.microsoft.com/office/drawing/2014/main" id="{18D2451A-581D-4D46-89C9-962CCE3580A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87" name="Text Box 2">
          <a:extLst>
            <a:ext uri="{FF2B5EF4-FFF2-40B4-BE49-F238E27FC236}">
              <a16:creationId xmlns:a16="http://schemas.microsoft.com/office/drawing/2014/main" id="{F84BED7F-B889-4AAB-B554-B8851EE830A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88" name="Text Box 1">
          <a:extLst>
            <a:ext uri="{FF2B5EF4-FFF2-40B4-BE49-F238E27FC236}">
              <a16:creationId xmlns:a16="http://schemas.microsoft.com/office/drawing/2014/main" id="{D5BC5682-D1A2-4350-97B1-75B0AD04779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89" name="Text Box 2">
          <a:extLst>
            <a:ext uri="{FF2B5EF4-FFF2-40B4-BE49-F238E27FC236}">
              <a16:creationId xmlns:a16="http://schemas.microsoft.com/office/drawing/2014/main" id="{ADBEE175-6035-4F9D-8C7F-87B4FBDB2AD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90" name="Text Box 1">
          <a:extLst>
            <a:ext uri="{FF2B5EF4-FFF2-40B4-BE49-F238E27FC236}">
              <a16:creationId xmlns:a16="http://schemas.microsoft.com/office/drawing/2014/main" id="{94ED54BB-5C9A-4524-9FBB-36969D48ED3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91" name="Text Box 2">
          <a:extLst>
            <a:ext uri="{FF2B5EF4-FFF2-40B4-BE49-F238E27FC236}">
              <a16:creationId xmlns:a16="http://schemas.microsoft.com/office/drawing/2014/main" id="{614678DF-969C-4057-9CC3-8D061182DDD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92" name="Text Box 1">
          <a:extLst>
            <a:ext uri="{FF2B5EF4-FFF2-40B4-BE49-F238E27FC236}">
              <a16:creationId xmlns:a16="http://schemas.microsoft.com/office/drawing/2014/main" id="{AA39A35D-27D4-45CB-995E-F36EB2E0138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93" name="Text Box 2">
          <a:extLst>
            <a:ext uri="{FF2B5EF4-FFF2-40B4-BE49-F238E27FC236}">
              <a16:creationId xmlns:a16="http://schemas.microsoft.com/office/drawing/2014/main" id="{94B9C04C-6BD1-4AC9-9BB5-119182C43ED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94" name="Text Box 1">
          <a:extLst>
            <a:ext uri="{FF2B5EF4-FFF2-40B4-BE49-F238E27FC236}">
              <a16:creationId xmlns:a16="http://schemas.microsoft.com/office/drawing/2014/main" id="{5DDB1D32-F498-4F58-8544-88348D0550B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95" name="Text Box 2">
          <a:extLst>
            <a:ext uri="{FF2B5EF4-FFF2-40B4-BE49-F238E27FC236}">
              <a16:creationId xmlns:a16="http://schemas.microsoft.com/office/drawing/2014/main" id="{0FDA5D35-7D97-45C9-B7E2-F47D682B39E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96" name="Text Box 1">
          <a:extLst>
            <a:ext uri="{FF2B5EF4-FFF2-40B4-BE49-F238E27FC236}">
              <a16:creationId xmlns:a16="http://schemas.microsoft.com/office/drawing/2014/main" id="{004E2854-1AE8-43A4-B5FD-C076A53A92D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97" name="Text Box 2">
          <a:extLst>
            <a:ext uri="{FF2B5EF4-FFF2-40B4-BE49-F238E27FC236}">
              <a16:creationId xmlns:a16="http://schemas.microsoft.com/office/drawing/2014/main" id="{3445648A-569A-489E-BED8-3D1EE9B359E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98" name="Text Box 1">
          <a:extLst>
            <a:ext uri="{FF2B5EF4-FFF2-40B4-BE49-F238E27FC236}">
              <a16:creationId xmlns:a16="http://schemas.microsoft.com/office/drawing/2014/main" id="{4383803B-5B63-46B1-BAD2-6B974CB8380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299" name="Text Box 2">
          <a:extLst>
            <a:ext uri="{FF2B5EF4-FFF2-40B4-BE49-F238E27FC236}">
              <a16:creationId xmlns:a16="http://schemas.microsoft.com/office/drawing/2014/main" id="{F34A2933-1384-4BB2-BB85-B76AEAFF9E4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00" name="Text Box 1">
          <a:extLst>
            <a:ext uri="{FF2B5EF4-FFF2-40B4-BE49-F238E27FC236}">
              <a16:creationId xmlns:a16="http://schemas.microsoft.com/office/drawing/2014/main" id="{65B7A229-B949-43CF-944B-79A2D4C4A79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01" name="Text Box 2">
          <a:extLst>
            <a:ext uri="{FF2B5EF4-FFF2-40B4-BE49-F238E27FC236}">
              <a16:creationId xmlns:a16="http://schemas.microsoft.com/office/drawing/2014/main" id="{A8239460-1B14-4DDE-BC21-A745B79E166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02" name="Text Box 1">
          <a:extLst>
            <a:ext uri="{FF2B5EF4-FFF2-40B4-BE49-F238E27FC236}">
              <a16:creationId xmlns:a16="http://schemas.microsoft.com/office/drawing/2014/main" id="{27B021D4-762C-474A-9AA8-C225F25DE64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03" name="Text Box 2">
          <a:extLst>
            <a:ext uri="{FF2B5EF4-FFF2-40B4-BE49-F238E27FC236}">
              <a16:creationId xmlns:a16="http://schemas.microsoft.com/office/drawing/2014/main" id="{22E5EBE3-2F12-472F-8793-CD79AF1DAF2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04" name="Text Box 1">
          <a:extLst>
            <a:ext uri="{FF2B5EF4-FFF2-40B4-BE49-F238E27FC236}">
              <a16:creationId xmlns:a16="http://schemas.microsoft.com/office/drawing/2014/main" id="{B0F83F79-F612-4FDD-98F2-B2345CB8036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05" name="Text Box 2">
          <a:extLst>
            <a:ext uri="{FF2B5EF4-FFF2-40B4-BE49-F238E27FC236}">
              <a16:creationId xmlns:a16="http://schemas.microsoft.com/office/drawing/2014/main" id="{B01A98B4-C50A-48E5-BC1C-308E1E35C99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06" name="Text Box 1">
          <a:extLst>
            <a:ext uri="{FF2B5EF4-FFF2-40B4-BE49-F238E27FC236}">
              <a16:creationId xmlns:a16="http://schemas.microsoft.com/office/drawing/2014/main" id="{C935C1C7-FC56-4195-895E-6B60A7B45A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07" name="Text Box 2">
          <a:extLst>
            <a:ext uri="{FF2B5EF4-FFF2-40B4-BE49-F238E27FC236}">
              <a16:creationId xmlns:a16="http://schemas.microsoft.com/office/drawing/2014/main" id="{01B4DA2E-47EC-4727-AC3B-4B81F1D6AF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08" name="Text Box 1">
          <a:extLst>
            <a:ext uri="{FF2B5EF4-FFF2-40B4-BE49-F238E27FC236}">
              <a16:creationId xmlns:a16="http://schemas.microsoft.com/office/drawing/2014/main" id="{D19D57CD-385B-4B69-8E92-347D0E3C7F3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09" name="Text Box 2">
          <a:extLst>
            <a:ext uri="{FF2B5EF4-FFF2-40B4-BE49-F238E27FC236}">
              <a16:creationId xmlns:a16="http://schemas.microsoft.com/office/drawing/2014/main" id="{51BC7CF2-FE57-44DA-BFF5-3C2DA0FD0D3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10" name="Text Box 1">
          <a:extLst>
            <a:ext uri="{FF2B5EF4-FFF2-40B4-BE49-F238E27FC236}">
              <a16:creationId xmlns:a16="http://schemas.microsoft.com/office/drawing/2014/main" id="{094AD1B7-5905-4C18-A717-31DF4096CD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11" name="Text Box 2">
          <a:extLst>
            <a:ext uri="{FF2B5EF4-FFF2-40B4-BE49-F238E27FC236}">
              <a16:creationId xmlns:a16="http://schemas.microsoft.com/office/drawing/2014/main" id="{529137B8-72AA-476C-9006-36AF51B9A25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12" name="Text Box 1">
          <a:extLst>
            <a:ext uri="{FF2B5EF4-FFF2-40B4-BE49-F238E27FC236}">
              <a16:creationId xmlns:a16="http://schemas.microsoft.com/office/drawing/2014/main" id="{130C996E-F98C-483D-9716-263A754C008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13" name="Text Box 2">
          <a:extLst>
            <a:ext uri="{FF2B5EF4-FFF2-40B4-BE49-F238E27FC236}">
              <a16:creationId xmlns:a16="http://schemas.microsoft.com/office/drawing/2014/main" id="{38697E2D-6C9F-4CB8-A053-5D48DB07A69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14" name="Text Box 1">
          <a:extLst>
            <a:ext uri="{FF2B5EF4-FFF2-40B4-BE49-F238E27FC236}">
              <a16:creationId xmlns:a16="http://schemas.microsoft.com/office/drawing/2014/main" id="{701BEC43-1CB7-42BB-8201-1BB197B7A88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15" name="Text Box 2">
          <a:extLst>
            <a:ext uri="{FF2B5EF4-FFF2-40B4-BE49-F238E27FC236}">
              <a16:creationId xmlns:a16="http://schemas.microsoft.com/office/drawing/2014/main" id="{635F3798-BF71-46E5-AEB4-CBFB35D03DC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16" name="Text Box 1">
          <a:extLst>
            <a:ext uri="{FF2B5EF4-FFF2-40B4-BE49-F238E27FC236}">
              <a16:creationId xmlns:a16="http://schemas.microsoft.com/office/drawing/2014/main" id="{40029422-EC08-4F15-B537-88F9A976706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17" name="Text Box 2">
          <a:extLst>
            <a:ext uri="{FF2B5EF4-FFF2-40B4-BE49-F238E27FC236}">
              <a16:creationId xmlns:a16="http://schemas.microsoft.com/office/drawing/2014/main" id="{9ACA3E03-E005-411E-9492-838CDBD716C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18" name="Text Box 1">
          <a:extLst>
            <a:ext uri="{FF2B5EF4-FFF2-40B4-BE49-F238E27FC236}">
              <a16:creationId xmlns:a16="http://schemas.microsoft.com/office/drawing/2014/main" id="{01DF9A64-3A0D-4B10-A166-E262211255B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19" name="Text Box 2">
          <a:extLst>
            <a:ext uri="{FF2B5EF4-FFF2-40B4-BE49-F238E27FC236}">
              <a16:creationId xmlns:a16="http://schemas.microsoft.com/office/drawing/2014/main" id="{1D760E45-7675-49BE-8C16-87880D1026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20" name="Text Box 1">
          <a:extLst>
            <a:ext uri="{FF2B5EF4-FFF2-40B4-BE49-F238E27FC236}">
              <a16:creationId xmlns:a16="http://schemas.microsoft.com/office/drawing/2014/main" id="{E9ACE6F1-BEFD-4C87-96B6-593CBE89FF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21" name="Text Box 2">
          <a:extLst>
            <a:ext uri="{FF2B5EF4-FFF2-40B4-BE49-F238E27FC236}">
              <a16:creationId xmlns:a16="http://schemas.microsoft.com/office/drawing/2014/main" id="{C1E272E1-06A5-4D48-8433-53B2032898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22" name="Text Box 1">
          <a:extLst>
            <a:ext uri="{FF2B5EF4-FFF2-40B4-BE49-F238E27FC236}">
              <a16:creationId xmlns:a16="http://schemas.microsoft.com/office/drawing/2014/main" id="{2CC1D679-4F24-47F5-AE4A-C6CDDBDA85C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23" name="Text Box 2">
          <a:extLst>
            <a:ext uri="{FF2B5EF4-FFF2-40B4-BE49-F238E27FC236}">
              <a16:creationId xmlns:a16="http://schemas.microsoft.com/office/drawing/2014/main" id="{716E6248-1355-4457-8D99-317B0ACC0D7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24" name="Text Box 1">
          <a:extLst>
            <a:ext uri="{FF2B5EF4-FFF2-40B4-BE49-F238E27FC236}">
              <a16:creationId xmlns:a16="http://schemas.microsoft.com/office/drawing/2014/main" id="{D83CB7B7-3DBD-4F3A-96E6-7FEDAD2FA9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25" name="Text Box 2">
          <a:extLst>
            <a:ext uri="{FF2B5EF4-FFF2-40B4-BE49-F238E27FC236}">
              <a16:creationId xmlns:a16="http://schemas.microsoft.com/office/drawing/2014/main" id="{12FF49DC-4E8B-4783-B516-763891D9785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26" name="Text Box 1">
          <a:extLst>
            <a:ext uri="{FF2B5EF4-FFF2-40B4-BE49-F238E27FC236}">
              <a16:creationId xmlns:a16="http://schemas.microsoft.com/office/drawing/2014/main" id="{CE23EC38-BA94-4BFE-9025-5F248C41146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27" name="Text Box 2">
          <a:extLst>
            <a:ext uri="{FF2B5EF4-FFF2-40B4-BE49-F238E27FC236}">
              <a16:creationId xmlns:a16="http://schemas.microsoft.com/office/drawing/2014/main" id="{3C723BD4-08A8-47BF-8A9E-6AB07CEDAE3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28" name="Text Box 1">
          <a:extLst>
            <a:ext uri="{FF2B5EF4-FFF2-40B4-BE49-F238E27FC236}">
              <a16:creationId xmlns:a16="http://schemas.microsoft.com/office/drawing/2014/main" id="{F938FCE3-77A7-4958-913C-0966A17D86B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29" name="Text Box 2">
          <a:extLst>
            <a:ext uri="{FF2B5EF4-FFF2-40B4-BE49-F238E27FC236}">
              <a16:creationId xmlns:a16="http://schemas.microsoft.com/office/drawing/2014/main" id="{5F45D6E7-69D4-463F-B497-1C3CBCE19B3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30" name="Text Box 1">
          <a:extLst>
            <a:ext uri="{FF2B5EF4-FFF2-40B4-BE49-F238E27FC236}">
              <a16:creationId xmlns:a16="http://schemas.microsoft.com/office/drawing/2014/main" id="{F8F1ED79-C39D-48E0-A2EB-C5FE5E6FBC4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31" name="Text Box 2">
          <a:extLst>
            <a:ext uri="{FF2B5EF4-FFF2-40B4-BE49-F238E27FC236}">
              <a16:creationId xmlns:a16="http://schemas.microsoft.com/office/drawing/2014/main" id="{F984AE47-E88C-4220-8848-27A67BDCC8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32" name="Text Box 1">
          <a:extLst>
            <a:ext uri="{FF2B5EF4-FFF2-40B4-BE49-F238E27FC236}">
              <a16:creationId xmlns:a16="http://schemas.microsoft.com/office/drawing/2014/main" id="{C873D4BC-E2AC-47A5-8D3C-DF940B524FF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33" name="Text Box 2">
          <a:extLst>
            <a:ext uri="{FF2B5EF4-FFF2-40B4-BE49-F238E27FC236}">
              <a16:creationId xmlns:a16="http://schemas.microsoft.com/office/drawing/2014/main" id="{E648AD8D-6328-4514-85BE-291BDF2B965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34" name="Text Box 1">
          <a:extLst>
            <a:ext uri="{FF2B5EF4-FFF2-40B4-BE49-F238E27FC236}">
              <a16:creationId xmlns:a16="http://schemas.microsoft.com/office/drawing/2014/main" id="{7D1B6E92-A32A-45CB-AF7C-9C3C0DF5F58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35" name="Text Box 2">
          <a:extLst>
            <a:ext uri="{FF2B5EF4-FFF2-40B4-BE49-F238E27FC236}">
              <a16:creationId xmlns:a16="http://schemas.microsoft.com/office/drawing/2014/main" id="{42A37171-779F-4C6C-BFB4-863FE0E551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36" name="Text Box 1">
          <a:extLst>
            <a:ext uri="{FF2B5EF4-FFF2-40B4-BE49-F238E27FC236}">
              <a16:creationId xmlns:a16="http://schemas.microsoft.com/office/drawing/2014/main" id="{24844129-363B-4542-8434-DDF0FD9897F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37" name="Text Box 2">
          <a:extLst>
            <a:ext uri="{FF2B5EF4-FFF2-40B4-BE49-F238E27FC236}">
              <a16:creationId xmlns:a16="http://schemas.microsoft.com/office/drawing/2014/main" id="{1A2FEA0A-BB94-4372-8E11-DA93976A347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38" name="Text Box 1">
          <a:extLst>
            <a:ext uri="{FF2B5EF4-FFF2-40B4-BE49-F238E27FC236}">
              <a16:creationId xmlns:a16="http://schemas.microsoft.com/office/drawing/2014/main" id="{DC3FB020-E404-49B3-AAE1-8EDDD3BA0C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39" name="Text Box 2">
          <a:extLst>
            <a:ext uri="{FF2B5EF4-FFF2-40B4-BE49-F238E27FC236}">
              <a16:creationId xmlns:a16="http://schemas.microsoft.com/office/drawing/2014/main" id="{D40DF5C0-F3B0-4C0C-AB6B-7DA6A785D2E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40" name="Text Box 1">
          <a:extLst>
            <a:ext uri="{FF2B5EF4-FFF2-40B4-BE49-F238E27FC236}">
              <a16:creationId xmlns:a16="http://schemas.microsoft.com/office/drawing/2014/main" id="{C2B76710-5522-4B57-BF14-27D3146EFA1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41" name="Text Box 2">
          <a:extLst>
            <a:ext uri="{FF2B5EF4-FFF2-40B4-BE49-F238E27FC236}">
              <a16:creationId xmlns:a16="http://schemas.microsoft.com/office/drawing/2014/main" id="{35C8D618-2D34-4D5B-8A26-3BF2A7B2A92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42" name="Text Box 1">
          <a:extLst>
            <a:ext uri="{FF2B5EF4-FFF2-40B4-BE49-F238E27FC236}">
              <a16:creationId xmlns:a16="http://schemas.microsoft.com/office/drawing/2014/main" id="{DE4BE30F-699A-43E9-B513-377075FE4B7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43" name="Text Box 2">
          <a:extLst>
            <a:ext uri="{FF2B5EF4-FFF2-40B4-BE49-F238E27FC236}">
              <a16:creationId xmlns:a16="http://schemas.microsoft.com/office/drawing/2014/main" id="{C239E08D-DBC1-4C7F-A6CE-C9362CC7688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44" name="Text Box 1">
          <a:extLst>
            <a:ext uri="{FF2B5EF4-FFF2-40B4-BE49-F238E27FC236}">
              <a16:creationId xmlns:a16="http://schemas.microsoft.com/office/drawing/2014/main" id="{E19E4255-62A3-47FC-B75B-EF98B91624C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45" name="Text Box 2">
          <a:extLst>
            <a:ext uri="{FF2B5EF4-FFF2-40B4-BE49-F238E27FC236}">
              <a16:creationId xmlns:a16="http://schemas.microsoft.com/office/drawing/2014/main" id="{AFD8777D-2DAC-487E-8A97-27ED820AE3C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46" name="Text Box 1">
          <a:extLst>
            <a:ext uri="{FF2B5EF4-FFF2-40B4-BE49-F238E27FC236}">
              <a16:creationId xmlns:a16="http://schemas.microsoft.com/office/drawing/2014/main" id="{ACFD4D32-8F55-48F5-B92E-E7633BAA406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47" name="Text Box 2">
          <a:extLst>
            <a:ext uri="{FF2B5EF4-FFF2-40B4-BE49-F238E27FC236}">
              <a16:creationId xmlns:a16="http://schemas.microsoft.com/office/drawing/2014/main" id="{E506B7D6-43EA-42D1-B3AB-CF100829934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48" name="Text Box 1">
          <a:extLst>
            <a:ext uri="{FF2B5EF4-FFF2-40B4-BE49-F238E27FC236}">
              <a16:creationId xmlns:a16="http://schemas.microsoft.com/office/drawing/2014/main" id="{737CB405-CAC0-4B78-A8C2-37A14514E53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49" name="Text Box 2">
          <a:extLst>
            <a:ext uri="{FF2B5EF4-FFF2-40B4-BE49-F238E27FC236}">
              <a16:creationId xmlns:a16="http://schemas.microsoft.com/office/drawing/2014/main" id="{405ED420-E496-4E7E-B0B0-50670838951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50" name="Text Box 1">
          <a:extLst>
            <a:ext uri="{FF2B5EF4-FFF2-40B4-BE49-F238E27FC236}">
              <a16:creationId xmlns:a16="http://schemas.microsoft.com/office/drawing/2014/main" id="{8F31D528-C1A8-45C3-80D1-03E1A9AE736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51" name="Text Box 2">
          <a:extLst>
            <a:ext uri="{FF2B5EF4-FFF2-40B4-BE49-F238E27FC236}">
              <a16:creationId xmlns:a16="http://schemas.microsoft.com/office/drawing/2014/main" id="{C6072769-AC4A-401D-9ACF-B8655889C84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52" name="Text Box 1">
          <a:extLst>
            <a:ext uri="{FF2B5EF4-FFF2-40B4-BE49-F238E27FC236}">
              <a16:creationId xmlns:a16="http://schemas.microsoft.com/office/drawing/2014/main" id="{F5E15EB2-FE1B-45CF-BAD5-A3BDF108AF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53" name="Text Box 2">
          <a:extLst>
            <a:ext uri="{FF2B5EF4-FFF2-40B4-BE49-F238E27FC236}">
              <a16:creationId xmlns:a16="http://schemas.microsoft.com/office/drawing/2014/main" id="{9CBDC278-0AC0-4658-BA35-2B6DEE76C2B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54" name="Text Box 1">
          <a:extLst>
            <a:ext uri="{FF2B5EF4-FFF2-40B4-BE49-F238E27FC236}">
              <a16:creationId xmlns:a16="http://schemas.microsoft.com/office/drawing/2014/main" id="{A8C6A169-738D-40C5-A42F-B9748A49D8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55" name="Text Box 2">
          <a:extLst>
            <a:ext uri="{FF2B5EF4-FFF2-40B4-BE49-F238E27FC236}">
              <a16:creationId xmlns:a16="http://schemas.microsoft.com/office/drawing/2014/main" id="{47E81968-9BEE-4127-B53A-8912CE772CC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56" name="Text Box 1">
          <a:extLst>
            <a:ext uri="{FF2B5EF4-FFF2-40B4-BE49-F238E27FC236}">
              <a16:creationId xmlns:a16="http://schemas.microsoft.com/office/drawing/2014/main" id="{3CC92E47-21DF-4BE8-89D6-AF4E2FF5032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57" name="Text Box 2">
          <a:extLst>
            <a:ext uri="{FF2B5EF4-FFF2-40B4-BE49-F238E27FC236}">
              <a16:creationId xmlns:a16="http://schemas.microsoft.com/office/drawing/2014/main" id="{7FFD93DB-3D0F-4810-9357-3CE755CCA4D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58" name="Text Box 1">
          <a:extLst>
            <a:ext uri="{FF2B5EF4-FFF2-40B4-BE49-F238E27FC236}">
              <a16:creationId xmlns:a16="http://schemas.microsoft.com/office/drawing/2014/main" id="{1284DFE5-FC65-403B-89F3-09F119B1885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59" name="Text Box 2">
          <a:extLst>
            <a:ext uri="{FF2B5EF4-FFF2-40B4-BE49-F238E27FC236}">
              <a16:creationId xmlns:a16="http://schemas.microsoft.com/office/drawing/2014/main" id="{B5857AAB-8AAA-43AC-B1DF-97C0BE6FBA3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60" name="Text Box 1">
          <a:extLst>
            <a:ext uri="{FF2B5EF4-FFF2-40B4-BE49-F238E27FC236}">
              <a16:creationId xmlns:a16="http://schemas.microsoft.com/office/drawing/2014/main" id="{8EE72CA2-DC81-4C20-843E-1008278A5D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61" name="Text Box 2">
          <a:extLst>
            <a:ext uri="{FF2B5EF4-FFF2-40B4-BE49-F238E27FC236}">
              <a16:creationId xmlns:a16="http://schemas.microsoft.com/office/drawing/2014/main" id="{17B9D5BE-D45A-4518-89CC-18E8EA2D14E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62" name="Text Box 1">
          <a:extLst>
            <a:ext uri="{FF2B5EF4-FFF2-40B4-BE49-F238E27FC236}">
              <a16:creationId xmlns:a16="http://schemas.microsoft.com/office/drawing/2014/main" id="{7C482F5E-C825-43AF-941C-AFE2EFA04D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63" name="Text Box 2">
          <a:extLst>
            <a:ext uri="{FF2B5EF4-FFF2-40B4-BE49-F238E27FC236}">
              <a16:creationId xmlns:a16="http://schemas.microsoft.com/office/drawing/2014/main" id="{153B58E7-AEA0-4B12-A929-7182692C8C1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64" name="Text Box 1">
          <a:extLst>
            <a:ext uri="{FF2B5EF4-FFF2-40B4-BE49-F238E27FC236}">
              <a16:creationId xmlns:a16="http://schemas.microsoft.com/office/drawing/2014/main" id="{765BF0BA-9E03-42C4-9614-BC157D015BF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65" name="Text Box 2">
          <a:extLst>
            <a:ext uri="{FF2B5EF4-FFF2-40B4-BE49-F238E27FC236}">
              <a16:creationId xmlns:a16="http://schemas.microsoft.com/office/drawing/2014/main" id="{7334B55C-F7C0-47FF-A6C7-92DF02317EC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66" name="Text Box 1">
          <a:extLst>
            <a:ext uri="{FF2B5EF4-FFF2-40B4-BE49-F238E27FC236}">
              <a16:creationId xmlns:a16="http://schemas.microsoft.com/office/drawing/2014/main" id="{9C149E19-48C4-4357-BD26-92E6C8E760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67" name="Text Box 2">
          <a:extLst>
            <a:ext uri="{FF2B5EF4-FFF2-40B4-BE49-F238E27FC236}">
              <a16:creationId xmlns:a16="http://schemas.microsoft.com/office/drawing/2014/main" id="{99F3CC16-D82B-4A3D-9887-66B9AC243BE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68" name="Text Box 1">
          <a:extLst>
            <a:ext uri="{FF2B5EF4-FFF2-40B4-BE49-F238E27FC236}">
              <a16:creationId xmlns:a16="http://schemas.microsoft.com/office/drawing/2014/main" id="{6542FBEF-439A-424F-95BB-460C5D12825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69" name="Text Box 2">
          <a:extLst>
            <a:ext uri="{FF2B5EF4-FFF2-40B4-BE49-F238E27FC236}">
              <a16:creationId xmlns:a16="http://schemas.microsoft.com/office/drawing/2014/main" id="{F99D220C-C099-4A5D-B33D-845F225E30F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70" name="Text Box 1">
          <a:extLst>
            <a:ext uri="{FF2B5EF4-FFF2-40B4-BE49-F238E27FC236}">
              <a16:creationId xmlns:a16="http://schemas.microsoft.com/office/drawing/2014/main" id="{2D879AEE-868E-444B-9818-F21971C0E46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71" name="Text Box 2">
          <a:extLst>
            <a:ext uri="{FF2B5EF4-FFF2-40B4-BE49-F238E27FC236}">
              <a16:creationId xmlns:a16="http://schemas.microsoft.com/office/drawing/2014/main" id="{6F001858-A616-43E2-A844-994BA6BDF95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72" name="Text Box 1">
          <a:extLst>
            <a:ext uri="{FF2B5EF4-FFF2-40B4-BE49-F238E27FC236}">
              <a16:creationId xmlns:a16="http://schemas.microsoft.com/office/drawing/2014/main" id="{CAF798C5-5BAC-410A-A2C7-F90F9EC147F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73" name="Text Box 2">
          <a:extLst>
            <a:ext uri="{FF2B5EF4-FFF2-40B4-BE49-F238E27FC236}">
              <a16:creationId xmlns:a16="http://schemas.microsoft.com/office/drawing/2014/main" id="{2A877BF9-8F1C-4148-A2FF-388973C2FD5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74" name="Text Box 1">
          <a:extLst>
            <a:ext uri="{FF2B5EF4-FFF2-40B4-BE49-F238E27FC236}">
              <a16:creationId xmlns:a16="http://schemas.microsoft.com/office/drawing/2014/main" id="{978B85ED-49FC-4EE9-9152-EF7BAF6EDD9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75" name="Text Box 2">
          <a:extLst>
            <a:ext uri="{FF2B5EF4-FFF2-40B4-BE49-F238E27FC236}">
              <a16:creationId xmlns:a16="http://schemas.microsoft.com/office/drawing/2014/main" id="{CE82CF06-52BE-4966-BFD9-A43973516B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76" name="Text Box 1">
          <a:extLst>
            <a:ext uri="{FF2B5EF4-FFF2-40B4-BE49-F238E27FC236}">
              <a16:creationId xmlns:a16="http://schemas.microsoft.com/office/drawing/2014/main" id="{DF8AAE68-ABEF-4222-8A37-35DC15E19AF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77" name="Text Box 2">
          <a:extLst>
            <a:ext uri="{FF2B5EF4-FFF2-40B4-BE49-F238E27FC236}">
              <a16:creationId xmlns:a16="http://schemas.microsoft.com/office/drawing/2014/main" id="{05272081-F13F-4022-B775-D34EFB303E7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78" name="Text Box 1">
          <a:extLst>
            <a:ext uri="{FF2B5EF4-FFF2-40B4-BE49-F238E27FC236}">
              <a16:creationId xmlns:a16="http://schemas.microsoft.com/office/drawing/2014/main" id="{8D753A06-7F4B-4D53-BB13-E606F795876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79" name="Text Box 2">
          <a:extLst>
            <a:ext uri="{FF2B5EF4-FFF2-40B4-BE49-F238E27FC236}">
              <a16:creationId xmlns:a16="http://schemas.microsoft.com/office/drawing/2014/main" id="{F672AA56-7A11-4824-AA82-007B85BFE03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80" name="Text Box 1">
          <a:extLst>
            <a:ext uri="{FF2B5EF4-FFF2-40B4-BE49-F238E27FC236}">
              <a16:creationId xmlns:a16="http://schemas.microsoft.com/office/drawing/2014/main" id="{75557380-2AC9-4F0C-BEEB-89A8C5CA6B5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81" name="Text Box 2">
          <a:extLst>
            <a:ext uri="{FF2B5EF4-FFF2-40B4-BE49-F238E27FC236}">
              <a16:creationId xmlns:a16="http://schemas.microsoft.com/office/drawing/2014/main" id="{B441B771-D5A6-40A6-9C92-148E56F3B8D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82" name="Text Box 1">
          <a:extLst>
            <a:ext uri="{FF2B5EF4-FFF2-40B4-BE49-F238E27FC236}">
              <a16:creationId xmlns:a16="http://schemas.microsoft.com/office/drawing/2014/main" id="{16C06327-8CBE-4F02-B825-C9A191650B9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83" name="Text Box 2">
          <a:extLst>
            <a:ext uri="{FF2B5EF4-FFF2-40B4-BE49-F238E27FC236}">
              <a16:creationId xmlns:a16="http://schemas.microsoft.com/office/drawing/2014/main" id="{E67FD4E7-0F4D-41B5-963C-59B4A22B0A1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84" name="Text Box 1">
          <a:extLst>
            <a:ext uri="{FF2B5EF4-FFF2-40B4-BE49-F238E27FC236}">
              <a16:creationId xmlns:a16="http://schemas.microsoft.com/office/drawing/2014/main" id="{13E6A451-E64B-41FC-BC01-4E90F6F7113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85" name="Text Box 2">
          <a:extLst>
            <a:ext uri="{FF2B5EF4-FFF2-40B4-BE49-F238E27FC236}">
              <a16:creationId xmlns:a16="http://schemas.microsoft.com/office/drawing/2014/main" id="{9132B8D4-BCFD-4121-B49B-319ABC21006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86" name="Text Box 1">
          <a:extLst>
            <a:ext uri="{FF2B5EF4-FFF2-40B4-BE49-F238E27FC236}">
              <a16:creationId xmlns:a16="http://schemas.microsoft.com/office/drawing/2014/main" id="{0D0DB948-91AB-437B-8AD9-39E3F783FF4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87" name="Text Box 2">
          <a:extLst>
            <a:ext uri="{FF2B5EF4-FFF2-40B4-BE49-F238E27FC236}">
              <a16:creationId xmlns:a16="http://schemas.microsoft.com/office/drawing/2014/main" id="{D0FA3440-B36B-493E-80F7-4B95A57C6F8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88" name="Text Box 1">
          <a:extLst>
            <a:ext uri="{FF2B5EF4-FFF2-40B4-BE49-F238E27FC236}">
              <a16:creationId xmlns:a16="http://schemas.microsoft.com/office/drawing/2014/main" id="{F4A0811B-75B0-4071-8267-E4A4A9E4EEE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89" name="Text Box 2">
          <a:extLst>
            <a:ext uri="{FF2B5EF4-FFF2-40B4-BE49-F238E27FC236}">
              <a16:creationId xmlns:a16="http://schemas.microsoft.com/office/drawing/2014/main" id="{9943DBFA-7500-489E-9A19-DDAC2750F3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90" name="Text Box 1">
          <a:extLst>
            <a:ext uri="{FF2B5EF4-FFF2-40B4-BE49-F238E27FC236}">
              <a16:creationId xmlns:a16="http://schemas.microsoft.com/office/drawing/2014/main" id="{68D22CBE-96FA-49DC-888B-2BD4848FF45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91" name="Text Box 2">
          <a:extLst>
            <a:ext uri="{FF2B5EF4-FFF2-40B4-BE49-F238E27FC236}">
              <a16:creationId xmlns:a16="http://schemas.microsoft.com/office/drawing/2014/main" id="{8FFD0ADF-0431-4A76-9665-FF4F42A45E4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92" name="Text Box 1">
          <a:extLst>
            <a:ext uri="{FF2B5EF4-FFF2-40B4-BE49-F238E27FC236}">
              <a16:creationId xmlns:a16="http://schemas.microsoft.com/office/drawing/2014/main" id="{2C7D1B78-52FD-476A-89D0-E1F761D6FF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93" name="Text Box 2">
          <a:extLst>
            <a:ext uri="{FF2B5EF4-FFF2-40B4-BE49-F238E27FC236}">
              <a16:creationId xmlns:a16="http://schemas.microsoft.com/office/drawing/2014/main" id="{18D53161-941C-4C2D-9E5A-0AA4E3F5E7D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94" name="Text Box 1">
          <a:extLst>
            <a:ext uri="{FF2B5EF4-FFF2-40B4-BE49-F238E27FC236}">
              <a16:creationId xmlns:a16="http://schemas.microsoft.com/office/drawing/2014/main" id="{7092CE4C-C11C-4F66-AE1B-27F36A5767A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95" name="Text Box 2">
          <a:extLst>
            <a:ext uri="{FF2B5EF4-FFF2-40B4-BE49-F238E27FC236}">
              <a16:creationId xmlns:a16="http://schemas.microsoft.com/office/drawing/2014/main" id="{2D1D9BD4-2EFE-41AA-A99C-8D5015C354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96" name="Text Box 1">
          <a:extLst>
            <a:ext uri="{FF2B5EF4-FFF2-40B4-BE49-F238E27FC236}">
              <a16:creationId xmlns:a16="http://schemas.microsoft.com/office/drawing/2014/main" id="{AB0749ED-16FD-4118-84F1-AF2AD38058B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97" name="Text Box 2">
          <a:extLst>
            <a:ext uri="{FF2B5EF4-FFF2-40B4-BE49-F238E27FC236}">
              <a16:creationId xmlns:a16="http://schemas.microsoft.com/office/drawing/2014/main" id="{5657912A-2828-484F-A9E3-06255CB1310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98" name="Text Box 1">
          <a:extLst>
            <a:ext uri="{FF2B5EF4-FFF2-40B4-BE49-F238E27FC236}">
              <a16:creationId xmlns:a16="http://schemas.microsoft.com/office/drawing/2014/main" id="{251A1CF2-00F9-42ED-8E81-9E09F49D2A6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399" name="Text Box 2">
          <a:extLst>
            <a:ext uri="{FF2B5EF4-FFF2-40B4-BE49-F238E27FC236}">
              <a16:creationId xmlns:a16="http://schemas.microsoft.com/office/drawing/2014/main" id="{F3636797-DA3A-4C19-91FD-1FAC013D24A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00" name="Text Box 1">
          <a:extLst>
            <a:ext uri="{FF2B5EF4-FFF2-40B4-BE49-F238E27FC236}">
              <a16:creationId xmlns:a16="http://schemas.microsoft.com/office/drawing/2014/main" id="{414ADFAE-C3C4-4486-8287-334707465B2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01" name="Text Box 2">
          <a:extLst>
            <a:ext uri="{FF2B5EF4-FFF2-40B4-BE49-F238E27FC236}">
              <a16:creationId xmlns:a16="http://schemas.microsoft.com/office/drawing/2014/main" id="{FAE949F5-E260-4999-B4D5-6DDCDD9C091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02" name="Text Box 1">
          <a:extLst>
            <a:ext uri="{FF2B5EF4-FFF2-40B4-BE49-F238E27FC236}">
              <a16:creationId xmlns:a16="http://schemas.microsoft.com/office/drawing/2014/main" id="{028DC9E1-49CC-4E21-A345-5CA970E1ED2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03" name="Text Box 2">
          <a:extLst>
            <a:ext uri="{FF2B5EF4-FFF2-40B4-BE49-F238E27FC236}">
              <a16:creationId xmlns:a16="http://schemas.microsoft.com/office/drawing/2014/main" id="{FB63D19E-3E9E-4599-872F-519174D347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04" name="Text Box 1">
          <a:extLst>
            <a:ext uri="{FF2B5EF4-FFF2-40B4-BE49-F238E27FC236}">
              <a16:creationId xmlns:a16="http://schemas.microsoft.com/office/drawing/2014/main" id="{4B0E5CBE-8B89-49A7-872C-186458BFC1B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05" name="Text Box 2">
          <a:extLst>
            <a:ext uri="{FF2B5EF4-FFF2-40B4-BE49-F238E27FC236}">
              <a16:creationId xmlns:a16="http://schemas.microsoft.com/office/drawing/2014/main" id="{157DA354-2A57-44C3-841A-7A71C667978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06" name="Text Box 1">
          <a:extLst>
            <a:ext uri="{FF2B5EF4-FFF2-40B4-BE49-F238E27FC236}">
              <a16:creationId xmlns:a16="http://schemas.microsoft.com/office/drawing/2014/main" id="{1B23AC2E-F562-405A-95C9-8CE2F133CFA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07" name="Text Box 2">
          <a:extLst>
            <a:ext uri="{FF2B5EF4-FFF2-40B4-BE49-F238E27FC236}">
              <a16:creationId xmlns:a16="http://schemas.microsoft.com/office/drawing/2014/main" id="{925ACD0B-2487-464D-8597-B786B4CB0FF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08" name="Text Box 1">
          <a:extLst>
            <a:ext uri="{FF2B5EF4-FFF2-40B4-BE49-F238E27FC236}">
              <a16:creationId xmlns:a16="http://schemas.microsoft.com/office/drawing/2014/main" id="{C33EA90A-E2CC-4FCC-8EA3-04419B5D93E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09" name="Text Box 2">
          <a:extLst>
            <a:ext uri="{FF2B5EF4-FFF2-40B4-BE49-F238E27FC236}">
              <a16:creationId xmlns:a16="http://schemas.microsoft.com/office/drawing/2014/main" id="{2745FA84-AF22-443C-9B16-61F39C16EB9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10" name="Text Box 1">
          <a:extLst>
            <a:ext uri="{FF2B5EF4-FFF2-40B4-BE49-F238E27FC236}">
              <a16:creationId xmlns:a16="http://schemas.microsoft.com/office/drawing/2014/main" id="{EDD8A079-24F6-4D59-9287-875005A02DD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11" name="Text Box 2">
          <a:extLst>
            <a:ext uri="{FF2B5EF4-FFF2-40B4-BE49-F238E27FC236}">
              <a16:creationId xmlns:a16="http://schemas.microsoft.com/office/drawing/2014/main" id="{0DD15697-82C3-4C5A-8900-CC0F79079DE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12" name="Text Box 1">
          <a:extLst>
            <a:ext uri="{FF2B5EF4-FFF2-40B4-BE49-F238E27FC236}">
              <a16:creationId xmlns:a16="http://schemas.microsoft.com/office/drawing/2014/main" id="{90773ECB-C4AF-419A-9F2E-2E3FB3ADEE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13" name="Text Box 2">
          <a:extLst>
            <a:ext uri="{FF2B5EF4-FFF2-40B4-BE49-F238E27FC236}">
              <a16:creationId xmlns:a16="http://schemas.microsoft.com/office/drawing/2014/main" id="{804CB821-B1CC-4C77-9349-FFCCFE1AF09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14" name="Text Box 1">
          <a:extLst>
            <a:ext uri="{FF2B5EF4-FFF2-40B4-BE49-F238E27FC236}">
              <a16:creationId xmlns:a16="http://schemas.microsoft.com/office/drawing/2014/main" id="{0C62B7DD-7E99-44F1-BE1C-F9335FCF46C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15" name="Text Box 2">
          <a:extLst>
            <a:ext uri="{FF2B5EF4-FFF2-40B4-BE49-F238E27FC236}">
              <a16:creationId xmlns:a16="http://schemas.microsoft.com/office/drawing/2014/main" id="{5FFCA0A3-50C2-4A7D-AE99-D181B0511A6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16" name="Text Box 1">
          <a:extLst>
            <a:ext uri="{FF2B5EF4-FFF2-40B4-BE49-F238E27FC236}">
              <a16:creationId xmlns:a16="http://schemas.microsoft.com/office/drawing/2014/main" id="{C7A9182C-CB8A-49FC-BA3A-68BCA06879A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17" name="Text Box 2">
          <a:extLst>
            <a:ext uri="{FF2B5EF4-FFF2-40B4-BE49-F238E27FC236}">
              <a16:creationId xmlns:a16="http://schemas.microsoft.com/office/drawing/2014/main" id="{888C2976-4F63-46C8-A76B-7F92BFAB87C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18" name="Text Box 1">
          <a:extLst>
            <a:ext uri="{FF2B5EF4-FFF2-40B4-BE49-F238E27FC236}">
              <a16:creationId xmlns:a16="http://schemas.microsoft.com/office/drawing/2014/main" id="{26D2167C-8877-42D9-9F7F-8B37C3D3F11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19" name="Text Box 2">
          <a:extLst>
            <a:ext uri="{FF2B5EF4-FFF2-40B4-BE49-F238E27FC236}">
              <a16:creationId xmlns:a16="http://schemas.microsoft.com/office/drawing/2014/main" id="{E0A8348B-5E63-42FD-920C-6E27B483F10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20" name="Text Box 1">
          <a:extLst>
            <a:ext uri="{FF2B5EF4-FFF2-40B4-BE49-F238E27FC236}">
              <a16:creationId xmlns:a16="http://schemas.microsoft.com/office/drawing/2014/main" id="{65C3D9D6-8925-4291-BF44-051076C9497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21" name="Text Box 2">
          <a:extLst>
            <a:ext uri="{FF2B5EF4-FFF2-40B4-BE49-F238E27FC236}">
              <a16:creationId xmlns:a16="http://schemas.microsoft.com/office/drawing/2014/main" id="{7E6657B1-EE05-4135-B16D-362975CEB72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22" name="Text Box 1">
          <a:extLst>
            <a:ext uri="{FF2B5EF4-FFF2-40B4-BE49-F238E27FC236}">
              <a16:creationId xmlns:a16="http://schemas.microsoft.com/office/drawing/2014/main" id="{A395DBC6-3D1D-4AF8-BF9D-82662C15E74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23" name="Text Box 2">
          <a:extLst>
            <a:ext uri="{FF2B5EF4-FFF2-40B4-BE49-F238E27FC236}">
              <a16:creationId xmlns:a16="http://schemas.microsoft.com/office/drawing/2014/main" id="{E80C9998-6267-4C35-B7A0-EA9BF028391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24" name="Text Box 1">
          <a:extLst>
            <a:ext uri="{FF2B5EF4-FFF2-40B4-BE49-F238E27FC236}">
              <a16:creationId xmlns:a16="http://schemas.microsoft.com/office/drawing/2014/main" id="{59DD1F31-92D4-4D3B-B870-20AE4AD0BE9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25" name="Text Box 2">
          <a:extLst>
            <a:ext uri="{FF2B5EF4-FFF2-40B4-BE49-F238E27FC236}">
              <a16:creationId xmlns:a16="http://schemas.microsoft.com/office/drawing/2014/main" id="{8C7BF180-D5A4-4E73-A4C2-E3A60E93377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26" name="Text Box 1">
          <a:extLst>
            <a:ext uri="{FF2B5EF4-FFF2-40B4-BE49-F238E27FC236}">
              <a16:creationId xmlns:a16="http://schemas.microsoft.com/office/drawing/2014/main" id="{72E1D34A-F292-4BB2-8AB5-C425B21915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27" name="Text Box 2">
          <a:extLst>
            <a:ext uri="{FF2B5EF4-FFF2-40B4-BE49-F238E27FC236}">
              <a16:creationId xmlns:a16="http://schemas.microsoft.com/office/drawing/2014/main" id="{AA5880E6-BA96-4778-B22F-5A2DFCE3498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28" name="Text Box 1">
          <a:extLst>
            <a:ext uri="{FF2B5EF4-FFF2-40B4-BE49-F238E27FC236}">
              <a16:creationId xmlns:a16="http://schemas.microsoft.com/office/drawing/2014/main" id="{7162ADA9-BA7D-4C9A-B437-05EB059BFDE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29" name="Text Box 2">
          <a:extLst>
            <a:ext uri="{FF2B5EF4-FFF2-40B4-BE49-F238E27FC236}">
              <a16:creationId xmlns:a16="http://schemas.microsoft.com/office/drawing/2014/main" id="{0FC08477-E41B-456D-A70E-76CA98E2AF8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30" name="Text Box 1">
          <a:extLst>
            <a:ext uri="{FF2B5EF4-FFF2-40B4-BE49-F238E27FC236}">
              <a16:creationId xmlns:a16="http://schemas.microsoft.com/office/drawing/2014/main" id="{4ABA3B5A-84DA-4A2F-8DDD-548E262DA1E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31" name="Text Box 2">
          <a:extLst>
            <a:ext uri="{FF2B5EF4-FFF2-40B4-BE49-F238E27FC236}">
              <a16:creationId xmlns:a16="http://schemas.microsoft.com/office/drawing/2014/main" id="{204563C6-558F-47EC-9E32-30534F2AFAF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32" name="Text Box 1">
          <a:extLst>
            <a:ext uri="{FF2B5EF4-FFF2-40B4-BE49-F238E27FC236}">
              <a16:creationId xmlns:a16="http://schemas.microsoft.com/office/drawing/2014/main" id="{5E423122-F5BF-4A2E-ADBC-6563DF207C7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33" name="Text Box 2">
          <a:extLst>
            <a:ext uri="{FF2B5EF4-FFF2-40B4-BE49-F238E27FC236}">
              <a16:creationId xmlns:a16="http://schemas.microsoft.com/office/drawing/2014/main" id="{DC5BE99D-A1A7-44A2-BD24-A156CC65A57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34" name="Text Box 1">
          <a:extLst>
            <a:ext uri="{FF2B5EF4-FFF2-40B4-BE49-F238E27FC236}">
              <a16:creationId xmlns:a16="http://schemas.microsoft.com/office/drawing/2014/main" id="{38007DFE-71EF-40C2-9277-69917FE0CDE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35" name="Text Box 2">
          <a:extLst>
            <a:ext uri="{FF2B5EF4-FFF2-40B4-BE49-F238E27FC236}">
              <a16:creationId xmlns:a16="http://schemas.microsoft.com/office/drawing/2014/main" id="{AD450CD0-90DA-4DF6-AF88-C32ADE5488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36" name="Text Box 1">
          <a:extLst>
            <a:ext uri="{FF2B5EF4-FFF2-40B4-BE49-F238E27FC236}">
              <a16:creationId xmlns:a16="http://schemas.microsoft.com/office/drawing/2014/main" id="{4D4DED75-CB9C-4EBB-AD48-65AAB3E950D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37" name="Text Box 2">
          <a:extLst>
            <a:ext uri="{FF2B5EF4-FFF2-40B4-BE49-F238E27FC236}">
              <a16:creationId xmlns:a16="http://schemas.microsoft.com/office/drawing/2014/main" id="{2E200719-FC72-4473-A1AC-CB01F701A34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38" name="Text Box 1">
          <a:extLst>
            <a:ext uri="{FF2B5EF4-FFF2-40B4-BE49-F238E27FC236}">
              <a16:creationId xmlns:a16="http://schemas.microsoft.com/office/drawing/2014/main" id="{6667F4E6-FFCD-4D08-9ED2-61BBFF849FB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39" name="Text Box 2">
          <a:extLst>
            <a:ext uri="{FF2B5EF4-FFF2-40B4-BE49-F238E27FC236}">
              <a16:creationId xmlns:a16="http://schemas.microsoft.com/office/drawing/2014/main" id="{4E4B75E9-F29D-48B4-B528-A1A84427995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40" name="Text Box 1">
          <a:extLst>
            <a:ext uri="{FF2B5EF4-FFF2-40B4-BE49-F238E27FC236}">
              <a16:creationId xmlns:a16="http://schemas.microsoft.com/office/drawing/2014/main" id="{A939DE28-2F30-4775-B899-86A64F58D56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41" name="Text Box 2">
          <a:extLst>
            <a:ext uri="{FF2B5EF4-FFF2-40B4-BE49-F238E27FC236}">
              <a16:creationId xmlns:a16="http://schemas.microsoft.com/office/drawing/2014/main" id="{4C3D0BF8-0B0B-471C-AFC1-768A92383F0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42" name="Text Box 1">
          <a:extLst>
            <a:ext uri="{FF2B5EF4-FFF2-40B4-BE49-F238E27FC236}">
              <a16:creationId xmlns:a16="http://schemas.microsoft.com/office/drawing/2014/main" id="{264D4802-2E0B-4BDE-A967-02B618680D1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43" name="Text Box 2">
          <a:extLst>
            <a:ext uri="{FF2B5EF4-FFF2-40B4-BE49-F238E27FC236}">
              <a16:creationId xmlns:a16="http://schemas.microsoft.com/office/drawing/2014/main" id="{31943003-D5FF-4EAB-A0B0-6161E770C28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44" name="Text Box 1">
          <a:extLst>
            <a:ext uri="{FF2B5EF4-FFF2-40B4-BE49-F238E27FC236}">
              <a16:creationId xmlns:a16="http://schemas.microsoft.com/office/drawing/2014/main" id="{4F555D20-1CCE-4B9D-9EC7-83E3301A649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45" name="Text Box 2">
          <a:extLst>
            <a:ext uri="{FF2B5EF4-FFF2-40B4-BE49-F238E27FC236}">
              <a16:creationId xmlns:a16="http://schemas.microsoft.com/office/drawing/2014/main" id="{DB6415FB-E16C-4600-AC66-A09007DD756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46" name="Text Box 1">
          <a:extLst>
            <a:ext uri="{FF2B5EF4-FFF2-40B4-BE49-F238E27FC236}">
              <a16:creationId xmlns:a16="http://schemas.microsoft.com/office/drawing/2014/main" id="{9B43C4A6-10C4-4770-BB11-3E73DDE62E7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47" name="Text Box 2">
          <a:extLst>
            <a:ext uri="{FF2B5EF4-FFF2-40B4-BE49-F238E27FC236}">
              <a16:creationId xmlns:a16="http://schemas.microsoft.com/office/drawing/2014/main" id="{0EF8EBE0-698B-42FE-B017-53B660E40B7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48" name="Text Box 1">
          <a:extLst>
            <a:ext uri="{FF2B5EF4-FFF2-40B4-BE49-F238E27FC236}">
              <a16:creationId xmlns:a16="http://schemas.microsoft.com/office/drawing/2014/main" id="{9C88AF54-235D-4CF9-9D04-1C595999856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49" name="Text Box 2">
          <a:extLst>
            <a:ext uri="{FF2B5EF4-FFF2-40B4-BE49-F238E27FC236}">
              <a16:creationId xmlns:a16="http://schemas.microsoft.com/office/drawing/2014/main" id="{703AAE78-00DF-41C7-9C66-F569320E8DC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50" name="Text Box 1">
          <a:extLst>
            <a:ext uri="{FF2B5EF4-FFF2-40B4-BE49-F238E27FC236}">
              <a16:creationId xmlns:a16="http://schemas.microsoft.com/office/drawing/2014/main" id="{C898602F-95D7-4F93-AA2B-89BB68026D1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51" name="Text Box 2">
          <a:extLst>
            <a:ext uri="{FF2B5EF4-FFF2-40B4-BE49-F238E27FC236}">
              <a16:creationId xmlns:a16="http://schemas.microsoft.com/office/drawing/2014/main" id="{C4D12A3D-1FE7-4FBF-83CE-A277C15C4AC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52" name="Text Box 1">
          <a:extLst>
            <a:ext uri="{FF2B5EF4-FFF2-40B4-BE49-F238E27FC236}">
              <a16:creationId xmlns:a16="http://schemas.microsoft.com/office/drawing/2014/main" id="{F0C37919-6AB1-422F-AA12-51A0D63AEA5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53" name="Text Box 2">
          <a:extLst>
            <a:ext uri="{FF2B5EF4-FFF2-40B4-BE49-F238E27FC236}">
              <a16:creationId xmlns:a16="http://schemas.microsoft.com/office/drawing/2014/main" id="{769CD4CC-1398-4136-BCF9-3338BE90604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54" name="Text Box 1">
          <a:extLst>
            <a:ext uri="{FF2B5EF4-FFF2-40B4-BE49-F238E27FC236}">
              <a16:creationId xmlns:a16="http://schemas.microsoft.com/office/drawing/2014/main" id="{4FA3550E-D8A7-4400-8D8C-97B5D1154E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55" name="Text Box 2">
          <a:extLst>
            <a:ext uri="{FF2B5EF4-FFF2-40B4-BE49-F238E27FC236}">
              <a16:creationId xmlns:a16="http://schemas.microsoft.com/office/drawing/2014/main" id="{C8293690-99A2-4B28-8A87-A04A2C5EB68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56" name="Text Box 1">
          <a:extLst>
            <a:ext uri="{FF2B5EF4-FFF2-40B4-BE49-F238E27FC236}">
              <a16:creationId xmlns:a16="http://schemas.microsoft.com/office/drawing/2014/main" id="{4FCF5EBD-6308-4EDC-AB14-65622DEB170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57" name="Text Box 2">
          <a:extLst>
            <a:ext uri="{FF2B5EF4-FFF2-40B4-BE49-F238E27FC236}">
              <a16:creationId xmlns:a16="http://schemas.microsoft.com/office/drawing/2014/main" id="{E20EFCA2-EF58-4C5F-B04F-3816320E9C3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58" name="Text Box 1">
          <a:extLst>
            <a:ext uri="{FF2B5EF4-FFF2-40B4-BE49-F238E27FC236}">
              <a16:creationId xmlns:a16="http://schemas.microsoft.com/office/drawing/2014/main" id="{19094351-3E01-4024-AF03-6793DD21478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59" name="Text Box 2">
          <a:extLst>
            <a:ext uri="{FF2B5EF4-FFF2-40B4-BE49-F238E27FC236}">
              <a16:creationId xmlns:a16="http://schemas.microsoft.com/office/drawing/2014/main" id="{90450939-E2CC-4A12-9A0A-95AC5D37B66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60" name="Text Box 1">
          <a:extLst>
            <a:ext uri="{FF2B5EF4-FFF2-40B4-BE49-F238E27FC236}">
              <a16:creationId xmlns:a16="http://schemas.microsoft.com/office/drawing/2014/main" id="{5B6B5D82-037F-4D1C-8A18-DA85D8E3B0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61" name="Text Box 2">
          <a:extLst>
            <a:ext uri="{FF2B5EF4-FFF2-40B4-BE49-F238E27FC236}">
              <a16:creationId xmlns:a16="http://schemas.microsoft.com/office/drawing/2014/main" id="{CBA50483-E630-4101-88AF-25A06A8726B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62" name="Text Box 1">
          <a:extLst>
            <a:ext uri="{FF2B5EF4-FFF2-40B4-BE49-F238E27FC236}">
              <a16:creationId xmlns:a16="http://schemas.microsoft.com/office/drawing/2014/main" id="{05EC521F-CF22-495F-9BE0-FA4CDAEA91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63" name="Text Box 2">
          <a:extLst>
            <a:ext uri="{FF2B5EF4-FFF2-40B4-BE49-F238E27FC236}">
              <a16:creationId xmlns:a16="http://schemas.microsoft.com/office/drawing/2014/main" id="{147DB91C-03D4-4557-8E4D-18B3DA829FD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64" name="Text Box 1">
          <a:extLst>
            <a:ext uri="{FF2B5EF4-FFF2-40B4-BE49-F238E27FC236}">
              <a16:creationId xmlns:a16="http://schemas.microsoft.com/office/drawing/2014/main" id="{8805A740-9515-4A8A-92A5-440E177FC76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65" name="Text Box 2">
          <a:extLst>
            <a:ext uri="{FF2B5EF4-FFF2-40B4-BE49-F238E27FC236}">
              <a16:creationId xmlns:a16="http://schemas.microsoft.com/office/drawing/2014/main" id="{A6E47923-3241-47CA-A5BD-4EB5B83DF2D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66" name="Text Box 1">
          <a:extLst>
            <a:ext uri="{FF2B5EF4-FFF2-40B4-BE49-F238E27FC236}">
              <a16:creationId xmlns:a16="http://schemas.microsoft.com/office/drawing/2014/main" id="{7C4CCC5F-60E5-49C9-B659-E31844FEDA1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67" name="Text Box 2">
          <a:extLst>
            <a:ext uri="{FF2B5EF4-FFF2-40B4-BE49-F238E27FC236}">
              <a16:creationId xmlns:a16="http://schemas.microsoft.com/office/drawing/2014/main" id="{32551FB9-31BF-4084-B726-D336B335813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68" name="Text Box 1">
          <a:extLst>
            <a:ext uri="{FF2B5EF4-FFF2-40B4-BE49-F238E27FC236}">
              <a16:creationId xmlns:a16="http://schemas.microsoft.com/office/drawing/2014/main" id="{4E071CA3-D149-44AE-AFC9-72ABFA23D42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69" name="Text Box 2">
          <a:extLst>
            <a:ext uri="{FF2B5EF4-FFF2-40B4-BE49-F238E27FC236}">
              <a16:creationId xmlns:a16="http://schemas.microsoft.com/office/drawing/2014/main" id="{C4838A9D-3E4F-4A1A-A0D9-A4917B6DA7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70" name="Text Box 1">
          <a:extLst>
            <a:ext uri="{FF2B5EF4-FFF2-40B4-BE49-F238E27FC236}">
              <a16:creationId xmlns:a16="http://schemas.microsoft.com/office/drawing/2014/main" id="{27B9C17B-A32D-46AA-A947-B9CFA1D8AD8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71" name="Text Box 2">
          <a:extLst>
            <a:ext uri="{FF2B5EF4-FFF2-40B4-BE49-F238E27FC236}">
              <a16:creationId xmlns:a16="http://schemas.microsoft.com/office/drawing/2014/main" id="{51C4F6B1-F07E-496E-9906-0AFB89BBE0F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72" name="Text Box 1">
          <a:extLst>
            <a:ext uri="{FF2B5EF4-FFF2-40B4-BE49-F238E27FC236}">
              <a16:creationId xmlns:a16="http://schemas.microsoft.com/office/drawing/2014/main" id="{9E65F58D-9A05-48B9-A80E-BEB99DD617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73" name="Text Box 2">
          <a:extLst>
            <a:ext uri="{FF2B5EF4-FFF2-40B4-BE49-F238E27FC236}">
              <a16:creationId xmlns:a16="http://schemas.microsoft.com/office/drawing/2014/main" id="{2A097F57-B267-4208-9E80-54E4053421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74" name="Text Box 1">
          <a:extLst>
            <a:ext uri="{FF2B5EF4-FFF2-40B4-BE49-F238E27FC236}">
              <a16:creationId xmlns:a16="http://schemas.microsoft.com/office/drawing/2014/main" id="{8E913467-8191-4CDA-B211-6439EDA7D9D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75" name="Text Box 2">
          <a:extLst>
            <a:ext uri="{FF2B5EF4-FFF2-40B4-BE49-F238E27FC236}">
              <a16:creationId xmlns:a16="http://schemas.microsoft.com/office/drawing/2014/main" id="{F1F8FE62-7506-4249-A1AA-86CC5BB0BC4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76" name="Text Box 1">
          <a:extLst>
            <a:ext uri="{FF2B5EF4-FFF2-40B4-BE49-F238E27FC236}">
              <a16:creationId xmlns:a16="http://schemas.microsoft.com/office/drawing/2014/main" id="{80AEF4A6-976D-41F1-924A-8F7B01760FD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77" name="Text Box 2">
          <a:extLst>
            <a:ext uri="{FF2B5EF4-FFF2-40B4-BE49-F238E27FC236}">
              <a16:creationId xmlns:a16="http://schemas.microsoft.com/office/drawing/2014/main" id="{FA5BE471-EACC-4FFF-AE67-A05F4836D3A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78" name="Text Box 1">
          <a:extLst>
            <a:ext uri="{FF2B5EF4-FFF2-40B4-BE49-F238E27FC236}">
              <a16:creationId xmlns:a16="http://schemas.microsoft.com/office/drawing/2014/main" id="{43F0F002-4DD1-49DB-BCEA-E21AC829F35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79" name="Text Box 2">
          <a:extLst>
            <a:ext uri="{FF2B5EF4-FFF2-40B4-BE49-F238E27FC236}">
              <a16:creationId xmlns:a16="http://schemas.microsoft.com/office/drawing/2014/main" id="{0FCEBB59-A347-4989-91D0-899C7887BCB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80" name="Text Box 1">
          <a:extLst>
            <a:ext uri="{FF2B5EF4-FFF2-40B4-BE49-F238E27FC236}">
              <a16:creationId xmlns:a16="http://schemas.microsoft.com/office/drawing/2014/main" id="{AD98E89A-051D-47CB-BABF-9DB5080FF9C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81" name="Text Box 2">
          <a:extLst>
            <a:ext uri="{FF2B5EF4-FFF2-40B4-BE49-F238E27FC236}">
              <a16:creationId xmlns:a16="http://schemas.microsoft.com/office/drawing/2014/main" id="{462D2FF5-89F7-4B4A-8BC7-F68B27FC590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82" name="Text Box 1">
          <a:extLst>
            <a:ext uri="{FF2B5EF4-FFF2-40B4-BE49-F238E27FC236}">
              <a16:creationId xmlns:a16="http://schemas.microsoft.com/office/drawing/2014/main" id="{488BD172-258B-4857-953B-A1D4411973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83" name="Text Box 2">
          <a:extLst>
            <a:ext uri="{FF2B5EF4-FFF2-40B4-BE49-F238E27FC236}">
              <a16:creationId xmlns:a16="http://schemas.microsoft.com/office/drawing/2014/main" id="{68CA29FA-8DA0-4965-85F8-CDC5C939E9D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84" name="Text Box 1">
          <a:extLst>
            <a:ext uri="{FF2B5EF4-FFF2-40B4-BE49-F238E27FC236}">
              <a16:creationId xmlns:a16="http://schemas.microsoft.com/office/drawing/2014/main" id="{4E702264-B87C-4E77-8451-7D7C64C2E90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85" name="Text Box 2">
          <a:extLst>
            <a:ext uri="{FF2B5EF4-FFF2-40B4-BE49-F238E27FC236}">
              <a16:creationId xmlns:a16="http://schemas.microsoft.com/office/drawing/2014/main" id="{326A831A-06FD-405A-81E2-E7DD6B8EF2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86" name="Text Box 1">
          <a:extLst>
            <a:ext uri="{FF2B5EF4-FFF2-40B4-BE49-F238E27FC236}">
              <a16:creationId xmlns:a16="http://schemas.microsoft.com/office/drawing/2014/main" id="{B5ADD08C-B278-4A7F-A09C-700A87F43A3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87" name="Text Box 2">
          <a:extLst>
            <a:ext uri="{FF2B5EF4-FFF2-40B4-BE49-F238E27FC236}">
              <a16:creationId xmlns:a16="http://schemas.microsoft.com/office/drawing/2014/main" id="{E54D1B61-8812-46F9-B680-359E8DF9006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88" name="Text Box 1">
          <a:extLst>
            <a:ext uri="{FF2B5EF4-FFF2-40B4-BE49-F238E27FC236}">
              <a16:creationId xmlns:a16="http://schemas.microsoft.com/office/drawing/2014/main" id="{6068C8CA-7AA9-4176-9EBB-2AF7CF6D789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89" name="Text Box 2">
          <a:extLst>
            <a:ext uri="{FF2B5EF4-FFF2-40B4-BE49-F238E27FC236}">
              <a16:creationId xmlns:a16="http://schemas.microsoft.com/office/drawing/2014/main" id="{9509F76E-C078-41D6-86E1-AEEA014253D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90" name="Text Box 1">
          <a:extLst>
            <a:ext uri="{FF2B5EF4-FFF2-40B4-BE49-F238E27FC236}">
              <a16:creationId xmlns:a16="http://schemas.microsoft.com/office/drawing/2014/main" id="{5B36F3B9-943C-48DA-B6EF-106736C1A61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91" name="Text Box 2">
          <a:extLst>
            <a:ext uri="{FF2B5EF4-FFF2-40B4-BE49-F238E27FC236}">
              <a16:creationId xmlns:a16="http://schemas.microsoft.com/office/drawing/2014/main" id="{8E1028A2-6173-4785-92CF-9326158622F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92" name="Text Box 1">
          <a:extLst>
            <a:ext uri="{FF2B5EF4-FFF2-40B4-BE49-F238E27FC236}">
              <a16:creationId xmlns:a16="http://schemas.microsoft.com/office/drawing/2014/main" id="{EE2A77FA-1D7A-4054-80AD-065E5156E79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93" name="Text Box 2">
          <a:extLst>
            <a:ext uri="{FF2B5EF4-FFF2-40B4-BE49-F238E27FC236}">
              <a16:creationId xmlns:a16="http://schemas.microsoft.com/office/drawing/2014/main" id="{F5695B00-388D-4120-A634-384B6016A57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94" name="Text Box 1">
          <a:extLst>
            <a:ext uri="{FF2B5EF4-FFF2-40B4-BE49-F238E27FC236}">
              <a16:creationId xmlns:a16="http://schemas.microsoft.com/office/drawing/2014/main" id="{E019F06B-96FC-426B-A0F3-3707B22869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95" name="Text Box 2">
          <a:extLst>
            <a:ext uri="{FF2B5EF4-FFF2-40B4-BE49-F238E27FC236}">
              <a16:creationId xmlns:a16="http://schemas.microsoft.com/office/drawing/2014/main" id="{869D999F-6EB3-4441-A4C1-195EE6D0D03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96" name="Text Box 1">
          <a:extLst>
            <a:ext uri="{FF2B5EF4-FFF2-40B4-BE49-F238E27FC236}">
              <a16:creationId xmlns:a16="http://schemas.microsoft.com/office/drawing/2014/main" id="{50182542-92B1-43DF-AD8F-EE43D3E46E2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97" name="Text Box 2">
          <a:extLst>
            <a:ext uri="{FF2B5EF4-FFF2-40B4-BE49-F238E27FC236}">
              <a16:creationId xmlns:a16="http://schemas.microsoft.com/office/drawing/2014/main" id="{844D6E1B-4FAA-4450-9FD0-18AA17AAA6D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98" name="Text Box 1">
          <a:extLst>
            <a:ext uri="{FF2B5EF4-FFF2-40B4-BE49-F238E27FC236}">
              <a16:creationId xmlns:a16="http://schemas.microsoft.com/office/drawing/2014/main" id="{8238FCF2-1049-4B1B-B3D1-322DF6757F9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499" name="Text Box 2">
          <a:extLst>
            <a:ext uri="{FF2B5EF4-FFF2-40B4-BE49-F238E27FC236}">
              <a16:creationId xmlns:a16="http://schemas.microsoft.com/office/drawing/2014/main" id="{48875644-457F-430F-8835-14C0A19FBC5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00" name="Text Box 1">
          <a:extLst>
            <a:ext uri="{FF2B5EF4-FFF2-40B4-BE49-F238E27FC236}">
              <a16:creationId xmlns:a16="http://schemas.microsoft.com/office/drawing/2014/main" id="{977B37C4-9804-48C5-904B-9EE788718B6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01" name="Text Box 2">
          <a:extLst>
            <a:ext uri="{FF2B5EF4-FFF2-40B4-BE49-F238E27FC236}">
              <a16:creationId xmlns:a16="http://schemas.microsoft.com/office/drawing/2014/main" id="{B57D29A1-9C3A-418A-94FA-B9C7A199B6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02" name="Text Box 1">
          <a:extLst>
            <a:ext uri="{FF2B5EF4-FFF2-40B4-BE49-F238E27FC236}">
              <a16:creationId xmlns:a16="http://schemas.microsoft.com/office/drawing/2014/main" id="{F129A7E7-C0F5-4C1C-9AD1-888AF38435C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03" name="Text Box 2">
          <a:extLst>
            <a:ext uri="{FF2B5EF4-FFF2-40B4-BE49-F238E27FC236}">
              <a16:creationId xmlns:a16="http://schemas.microsoft.com/office/drawing/2014/main" id="{6129295D-8B7C-4622-9F65-F95C31DD9F0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04" name="Text Box 1">
          <a:extLst>
            <a:ext uri="{FF2B5EF4-FFF2-40B4-BE49-F238E27FC236}">
              <a16:creationId xmlns:a16="http://schemas.microsoft.com/office/drawing/2014/main" id="{B0224C72-9059-4BB2-AE29-1243269D51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05" name="Text Box 2">
          <a:extLst>
            <a:ext uri="{FF2B5EF4-FFF2-40B4-BE49-F238E27FC236}">
              <a16:creationId xmlns:a16="http://schemas.microsoft.com/office/drawing/2014/main" id="{4238E8A6-ECAC-459C-A327-E8BA2FA283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06" name="Text Box 1">
          <a:extLst>
            <a:ext uri="{FF2B5EF4-FFF2-40B4-BE49-F238E27FC236}">
              <a16:creationId xmlns:a16="http://schemas.microsoft.com/office/drawing/2014/main" id="{B67905C1-93BB-4DA6-AF08-BA4E880602B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07" name="Text Box 2">
          <a:extLst>
            <a:ext uri="{FF2B5EF4-FFF2-40B4-BE49-F238E27FC236}">
              <a16:creationId xmlns:a16="http://schemas.microsoft.com/office/drawing/2014/main" id="{CFC104E0-46FB-4C2F-BE59-97A247929A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08" name="Text Box 1">
          <a:extLst>
            <a:ext uri="{FF2B5EF4-FFF2-40B4-BE49-F238E27FC236}">
              <a16:creationId xmlns:a16="http://schemas.microsoft.com/office/drawing/2014/main" id="{548D70C4-92F4-4D86-B216-6147D5CE36D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09" name="Text Box 2">
          <a:extLst>
            <a:ext uri="{FF2B5EF4-FFF2-40B4-BE49-F238E27FC236}">
              <a16:creationId xmlns:a16="http://schemas.microsoft.com/office/drawing/2014/main" id="{C414C80C-BF72-40F7-A2E3-FE965ADF9F7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10" name="Text Box 1">
          <a:extLst>
            <a:ext uri="{FF2B5EF4-FFF2-40B4-BE49-F238E27FC236}">
              <a16:creationId xmlns:a16="http://schemas.microsoft.com/office/drawing/2014/main" id="{D6A623A8-8498-40DA-A06E-74B26C85BCB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11" name="Text Box 2">
          <a:extLst>
            <a:ext uri="{FF2B5EF4-FFF2-40B4-BE49-F238E27FC236}">
              <a16:creationId xmlns:a16="http://schemas.microsoft.com/office/drawing/2014/main" id="{BDB1F3A0-E839-4229-82C6-CFFB74C182D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12" name="Text Box 1">
          <a:extLst>
            <a:ext uri="{FF2B5EF4-FFF2-40B4-BE49-F238E27FC236}">
              <a16:creationId xmlns:a16="http://schemas.microsoft.com/office/drawing/2014/main" id="{FDC3468B-F45F-42CE-A487-340486F2922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13" name="Text Box 2">
          <a:extLst>
            <a:ext uri="{FF2B5EF4-FFF2-40B4-BE49-F238E27FC236}">
              <a16:creationId xmlns:a16="http://schemas.microsoft.com/office/drawing/2014/main" id="{7C955A38-35B6-4515-B77C-EAC694DAE3D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14" name="Text Box 1">
          <a:extLst>
            <a:ext uri="{FF2B5EF4-FFF2-40B4-BE49-F238E27FC236}">
              <a16:creationId xmlns:a16="http://schemas.microsoft.com/office/drawing/2014/main" id="{729DD541-086F-432E-A4C3-D97D21F16CB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15" name="Text Box 2">
          <a:extLst>
            <a:ext uri="{FF2B5EF4-FFF2-40B4-BE49-F238E27FC236}">
              <a16:creationId xmlns:a16="http://schemas.microsoft.com/office/drawing/2014/main" id="{23874F3C-FFF4-407A-B170-7F9DA04DDAF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16" name="Text Box 1">
          <a:extLst>
            <a:ext uri="{FF2B5EF4-FFF2-40B4-BE49-F238E27FC236}">
              <a16:creationId xmlns:a16="http://schemas.microsoft.com/office/drawing/2014/main" id="{D86580B4-52BB-41B1-9B7D-312F1195FE7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17" name="Text Box 2">
          <a:extLst>
            <a:ext uri="{FF2B5EF4-FFF2-40B4-BE49-F238E27FC236}">
              <a16:creationId xmlns:a16="http://schemas.microsoft.com/office/drawing/2014/main" id="{A4C2995F-2B9A-4A09-B55C-E1AB4018B2E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18" name="Text Box 1">
          <a:extLst>
            <a:ext uri="{FF2B5EF4-FFF2-40B4-BE49-F238E27FC236}">
              <a16:creationId xmlns:a16="http://schemas.microsoft.com/office/drawing/2014/main" id="{B90CE269-6089-47F0-ACB9-1EECF7C0E7D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19" name="Text Box 2">
          <a:extLst>
            <a:ext uri="{FF2B5EF4-FFF2-40B4-BE49-F238E27FC236}">
              <a16:creationId xmlns:a16="http://schemas.microsoft.com/office/drawing/2014/main" id="{34349CED-136F-4C50-8CEF-900C4BBEBA4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20" name="Text Box 1">
          <a:extLst>
            <a:ext uri="{FF2B5EF4-FFF2-40B4-BE49-F238E27FC236}">
              <a16:creationId xmlns:a16="http://schemas.microsoft.com/office/drawing/2014/main" id="{2C172AC2-217D-4597-AE18-47FBD595CAF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21" name="Text Box 2">
          <a:extLst>
            <a:ext uri="{FF2B5EF4-FFF2-40B4-BE49-F238E27FC236}">
              <a16:creationId xmlns:a16="http://schemas.microsoft.com/office/drawing/2014/main" id="{1B55366F-2207-4B5C-A20D-81F7E2D58D2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22" name="Text Box 1">
          <a:extLst>
            <a:ext uri="{FF2B5EF4-FFF2-40B4-BE49-F238E27FC236}">
              <a16:creationId xmlns:a16="http://schemas.microsoft.com/office/drawing/2014/main" id="{849BBE79-7C8B-496C-8F93-B7C24E9E197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23" name="Text Box 2">
          <a:extLst>
            <a:ext uri="{FF2B5EF4-FFF2-40B4-BE49-F238E27FC236}">
              <a16:creationId xmlns:a16="http://schemas.microsoft.com/office/drawing/2014/main" id="{52202731-92C1-4400-9C5D-779C668490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24" name="Text Box 1">
          <a:extLst>
            <a:ext uri="{FF2B5EF4-FFF2-40B4-BE49-F238E27FC236}">
              <a16:creationId xmlns:a16="http://schemas.microsoft.com/office/drawing/2014/main" id="{FA9C093C-3A4B-4480-A846-59C8F3C6B9E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25" name="Text Box 2">
          <a:extLst>
            <a:ext uri="{FF2B5EF4-FFF2-40B4-BE49-F238E27FC236}">
              <a16:creationId xmlns:a16="http://schemas.microsoft.com/office/drawing/2014/main" id="{D52EA029-EF14-455F-AC97-FBE92518904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26" name="Text Box 1">
          <a:extLst>
            <a:ext uri="{FF2B5EF4-FFF2-40B4-BE49-F238E27FC236}">
              <a16:creationId xmlns:a16="http://schemas.microsoft.com/office/drawing/2014/main" id="{163B7BC0-34B5-4FD6-9DCB-581B4E5D14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27" name="Text Box 2">
          <a:extLst>
            <a:ext uri="{FF2B5EF4-FFF2-40B4-BE49-F238E27FC236}">
              <a16:creationId xmlns:a16="http://schemas.microsoft.com/office/drawing/2014/main" id="{23EE7C1C-E4C6-47A2-ADB8-6B0C0BA8166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28" name="Text Box 1">
          <a:extLst>
            <a:ext uri="{FF2B5EF4-FFF2-40B4-BE49-F238E27FC236}">
              <a16:creationId xmlns:a16="http://schemas.microsoft.com/office/drawing/2014/main" id="{C3B692DD-6F4A-40E0-B8D6-34532BB5B3F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29" name="Text Box 2">
          <a:extLst>
            <a:ext uri="{FF2B5EF4-FFF2-40B4-BE49-F238E27FC236}">
              <a16:creationId xmlns:a16="http://schemas.microsoft.com/office/drawing/2014/main" id="{9B7A0062-EC17-4C4A-BB86-397B6966B73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30" name="Text Box 1">
          <a:extLst>
            <a:ext uri="{FF2B5EF4-FFF2-40B4-BE49-F238E27FC236}">
              <a16:creationId xmlns:a16="http://schemas.microsoft.com/office/drawing/2014/main" id="{ED21CC13-D5F7-4A4C-BCD0-F1D912D8017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31" name="Text Box 2">
          <a:extLst>
            <a:ext uri="{FF2B5EF4-FFF2-40B4-BE49-F238E27FC236}">
              <a16:creationId xmlns:a16="http://schemas.microsoft.com/office/drawing/2014/main" id="{C0E58E9C-7473-450E-912A-0F4354661B7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32" name="Text Box 1">
          <a:extLst>
            <a:ext uri="{FF2B5EF4-FFF2-40B4-BE49-F238E27FC236}">
              <a16:creationId xmlns:a16="http://schemas.microsoft.com/office/drawing/2014/main" id="{4F591E3F-9040-4BEF-AB11-86643281824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33" name="Text Box 2">
          <a:extLst>
            <a:ext uri="{FF2B5EF4-FFF2-40B4-BE49-F238E27FC236}">
              <a16:creationId xmlns:a16="http://schemas.microsoft.com/office/drawing/2014/main" id="{59A26314-78C7-42E6-B948-B9030594B0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34" name="Text Box 1">
          <a:extLst>
            <a:ext uri="{FF2B5EF4-FFF2-40B4-BE49-F238E27FC236}">
              <a16:creationId xmlns:a16="http://schemas.microsoft.com/office/drawing/2014/main" id="{7265879A-8E7B-48ED-A5FD-11390814046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35" name="Text Box 2">
          <a:extLst>
            <a:ext uri="{FF2B5EF4-FFF2-40B4-BE49-F238E27FC236}">
              <a16:creationId xmlns:a16="http://schemas.microsoft.com/office/drawing/2014/main" id="{3C294BC7-1F13-472A-A431-3668AB2DEA9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36" name="Text Box 1">
          <a:extLst>
            <a:ext uri="{FF2B5EF4-FFF2-40B4-BE49-F238E27FC236}">
              <a16:creationId xmlns:a16="http://schemas.microsoft.com/office/drawing/2014/main" id="{BEE3982D-9A7D-4AB0-9362-92B4C0F7000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37" name="Text Box 2">
          <a:extLst>
            <a:ext uri="{FF2B5EF4-FFF2-40B4-BE49-F238E27FC236}">
              <a16:creationId xmlns:a16="http://schemas.microsoft.com/office/drawing/2014/main" id="{B78AFE59-CF9A-42D5-A113-E1471EBAFFA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38" name="Text Box 1">
          <a:extLst>
            <a:ext uri="{FF2B5EF4-FFF2-40B4-BE49-F238E27FC236}">
              <a16:creationId xmlns:a16="http://schemas.microsoft.com/office/drawing/2014/main" id="{EFB44559-B177-4B3F-B325-47B035F033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39" name="Text Box 2">
          <a:extLst>
            <a:ext uri="{FF2B5EF4-FFF2-40B4-BE49-F238E27FC236}">
              <a16:creationId xmlns:a16="http://schemas.microsoft.com/office/drawing/2014/main" id="{4AD2FCB8-666C-4DDB-BE6E-9E11F93E4BE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40" name="Text Box 1">
          <a:extLst>
            <a:ext uri="{FF2B5EF4-FFF2-40B4-BE49-F238E27FC236}">
              <a16:creationId xmlns:a16="http://schemas.microsoft.com/office/drawing/2014/main" id="{3DB65118-54B8-44D7-BBED-FD02459CA84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41" name="Text Box 2">
          <a:extLst>
            <a:ext uri="{FF2B5EF4-FFF2-40B4-BE49-F238E27FC236}">
              <a16:creationId xmlns:a16="http://schemas.microsoft.com/office/drawing/2014/main" id="{98DF64FB-1E84-452D-9805-484CBA344E3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42" name="Text Box 1">
          <a:extLst>
            <a:ext uri="{FF2B5EF4-FFF2-40B4-BE49-F238E27FC236}">
              <a16:creationId xmlns:a16="http://schemas.microsoft.com/office/drawing/2014/main" id="{026458D0-6E27-425D-A841-DC28FAF63AA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43" name="Text Box 2">
          <a:extLst>
            <a:ext uri="{FF2B5EF4-FFF2-40B4-BE49-F238E27FC236}">
              <a16:creationId xmlns:a16="http://schemas.microsoft.com/office/drawing/2014/main" id="{CD3EF7D2-31A5-454B-A8DA-E6B334CB100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44" name="Text Box 1">
          <a:extLst>
            <a:ext uri="{FF2B5EF4-FFF2-40B4-BE49-F238E27FC236}">
              <a16:creationId xmlns:a16="http://schemas.microsoft.com/office/drawing/2014/main" id="{79E67945-5237-44C2-A834-39EEA2FAE4A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45" name="Text Box 2">
          <a:extLst>
            <a:ext uri="{FF2B5EF4-FFF2-40B4-BE49-F238E27FC236}">
              <a16:creationId xmlns:a16="http://schemas.microsoft.com/office/drawing/2014/main" id="{FCA874D2-8421-4E20-846B-E2326033B65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46" name="Text Box 1">
          <a:extLst>
            <a:ext uri="{FF2B5EF4-FFF2-40B4-BE49-F238E27FC236}">
              <a16:creationId xmlns:a16="http://schemas.microsoft.com/office/drawing/2014/main" id="{3F013574-0DA8-45A8-8162-4C60CA26879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47" name="Text Box 2">
          <a:extLst>
            <a:ext uri="{FF2B5EF4-FFF2-40B4-BE49-F238E27FC236}">
              <a16:creationId xmlns:a16="http://schemas.microsoft.com/office/drawing/2014/main" id="{30E7FA32-1E16-4DDC-BB64-4E2DB25377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48" name="Text Box 1">
          <a:extLst>
            <a:ext uri="{FF2B5EF4-FFF2-40B4-BE49-F238E27FC236}">
              <a16:creationId xmlns:a16="http://schemas.microsoft.com/office/drawing/2014/main" id="{13877CD8-EC80-4E2D-82AC-1A43E02D715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49" name="Text Box 2">
          <a:extLst>
            <a:ext uri="{FF2B5EF4-FFF2-40B4-BE49-F238E27FC236}">
              <a16:creationId xmlns:a16="http://schemas.microsoft.com/office/drawing/2014/main" id="{8F353C1B-0631-4F11-91FF-1A22EA8FF35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50" name="Text Box 1">
          <a:extLst>
            <a:ext uri="{FF2B5EF4-FFF2-40B4-BE49-F238E27FC236}">
              <a16:creationId xmlns:a16="http://schemas.microsoft.com/office/drawing/2014/main" id="{F61ABCD7-88CA-4C4E-9A2B-C4D857CF2DD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51" name="Text Box 2">
          <a:extLst>
            <a:ext uri="{FF2B5EF4-FFF2-40B4-BE49-F238E27FC236}">
              <a16:creationId xmlns:a16="http://schemas.microsoft.com/office/drawing/2014/main" id="{E8B6E33F-5F9D-40E7-A23F-A07FC2618E9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52" name="Text Box 1">
          <a:extLst>
            <a:ext uri="{FF2B5EF4-FFF2-40B4-BE49-F238E27FC236}">
              <a16:creationId xmlns:a16="http://schemas.microsoft.com/office/drawing/2014/main" id="{F3DE6E5C-E3CA-4FA9-B61A-A0108049E96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53" name="Text Box 2">
          <a:extLst>
            <a:ext uri="{FF2B5EF4-FFF2-40B4-BE49-F238E27FC236}">
              <a16:creationId xmlns:a16="http://schemas.microsoft.com/office/drawing/2014/main" id="{39C82E04-B57F-4DAF-A11E-819FB1FAC7E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54" name="Text Box 1">
          <a:extLst>
            <a:ext uri="{FF2B5EF4-FFF2-40B4-BE49-F238E27FC236}">
              <a16:creationId xmlns:a16="http://schemas.microsoft.com/office/drawing/2014/main" id="{D69A9ACB-4867-446C-9B31-53E09949E31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55" name="Text Box 2">
          <a:extLst>
            <a:ext uri="{FF2B5EF4-FFF2-40B4-BE49-F238E27FC236}">
              <a16:creationId xmlns:a16="http://schemas.microsoft.com/office/drawing/2014/main" id="{A6C23220-0A55-44B6-AACF-3D474206EF5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56" name="Text Box 1">
          <a:extLst>
            <a:ext uri="{FF2B5EF4-FFF2-40B4-BE49-F238E27FC236}">
              <a16:creationId xmlns:a16="http://schemas.microsoft.com/office/drawing/2014/main" id="{91150F81-A7AE-41D9-85E3-FB47E011DCD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57" name="Text Box 2">
          <a:extLst>
            <a:ext uri="{FF2B5EF4-FFF2-40B4-BE49-F238E27FC236}">
              <a16:creationId xmlns:a16="http://schemas.microsoft.com/office/drawing/2014/main" id="{D9AE4C51-394D-453F-BE3A-98E0E206405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58" name="Text Box 1">
          <a:extLst>
            <a:ext uri="{FF2B5EF4-FFF2-40B4-BE49-F238E27FC236}">
              <a16:creationId xmlns:a16="http://schemas.microsoft.com/office/drawing/2014/main" id="{3EFE3CC7-3257-48B5-9FC5-0DCD7D312D7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59" name="Text Box 2">
          <a:extLst>
            <a:ext uri="{FF2B5EF4-FFF2-40B4-BE49-F238E27FC236}">
              <a16:creationId xmlns:a16="http://schemas.microsoft.com/office/drawing/2014/main" id="{D6FBDAE5-4A65-4852-A345-A47EF3CE3E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60" name="Text Box 1">
          <a:extLst>
            <a:ext uri="{FF2B5EF4-FFF2-40B4-BE49-F238E27FC236}">
              <a16:creationId xmlns:a16="http://schemas.microsoft.com/office/drawing/2014/main" id="{CB718DD4-3AC0-4130-A242-E830E7A4489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61" name="Text Box 2">
          <a:extLst>
            <a:ext uri="{FF2B5EF4-FFF2-40B4-BE49-F238E27FC236}">
              <a16:creationId xmlns:a16="http://schemas.microsoft.com/office/drawing/2014/main" id="{9BF4D314-309E-4611-A39E-0BC5301E906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62" name="Text Box 1">
          <a:extLst>
            <a:ext uri="{FF2B5EF4-FFF2-40B4-BE49-F238E27FC236}">
              <a16:creationId xmlns:a16="http://schemas.microsoft.com/office/drawing/2014/main" id="{FE4F6B41-8E31-49D8-95CD-64171D5E71D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63" name="Text Box 2">
          <a:extLst>
            <a:ext uri="{FF2B5EF4-FFF2-40B4-BE49-F238E27FC236}">
              <a16:creationId xmlns:a16="http://schemas.microsoft.com/office/drawing/2014/main" id="{51B224B9-0E37-4A99-AD15-AFA897F7FBF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64" name="Text Box 1">
          <a:extLst>
            <a:ext uri="{FF2B5EF4-FFF2-40B4-BE49-F238E27FC236}">
              <a16:creationId xmlns:a16="http://schemas.microsoft.com/office/drawing/2014/main" id="{9BEAC4D1-7A91-4FAB-AF02-CEF17CA44CB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65" name="Text Box 2">
          <a:extLst>
            <a:ext uri="{FF2B5EF4-FFF2-40B4-BE49-F238E27FC236}">
              <a16:creationId xmlns:a16="http://schemas.microsoft.com/office/drawing/2014/main" id="{67443E2A-6599-4579-861A-E3B16A292DD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66" name="Text Box 1">
          <a:extLst>
            <a:ext uri="{FF2B5EF4-FFF2-40B4-BE49-F238E27FC236}">
              <a16:creationId xmlns:a16="http://schemas.microsoft.com/office/drawing/2014/main" id="{32D8F810-A738-4935-8996-39EF9C3978F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67" name="Text Box 2">
          <a:extLst>
            <a:ext uri="{FF2B5EF4-FFF2-40B4-BE49-F238E27FC236}">
              <a16:creationId xmlns:a16="http://schemas.microsoft.com/office/drawing/2014/main" id="{18C1AB6D-6FE0-4EBF-9846-73321038A3F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68" name="Text Box 1">
          <a:extLst>
            <a:ext uri="{FF2B5EF4-FFF2-40B4-BE49-F238E27FC236}">
              <a16:creationId xmlns:a16="http://schemas.microsoft.com/office/drawing/2014/main" id="{1A173EFF-F1EF-4DCE-BC4B-2C0F352746C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69" name="Text Box 2">
          <a:extLst>
            <a:ext uri="{FF2B5EF4-FFF2-40B4-BE49-F238E27FC236}">
              <a16:creationId xmlns:a16="http://schemas.microsoft.com/office/drawing/2014/main" id="{D7562AE6-64A0-4413-B119-D211D6AD732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70" name="Text Box 1">
          <a:extLst>
            <a:ext uri="{FF2B5EF4-FFF2-40B4-BE49-F238E27FC236}">
              <a16:creationId xmlns:a16="http://schemas.microsoft.com/office/drawing/2014/main" id="{055BD8F0-74B1-4809-9CB4-87B17DECB53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71" name="Text Box 2">
          <a:extLst>
            <a:ext uri="{FF2B5EF4-FFF2-40B4-BE49-F238E27FC236}">
              <a16:creationId xmlns:a16="http://schemas.microsoft.com/office/drawing/2014/main" id="{37A12DB8-4BA6-497B-B143-6AEC414A44A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72" name="Text Box 1">
          <a:extLst>
            <a:ext uri="{FF2B5EF4-FFF2-40B4-BE49-F238E27FC236}">
              <a16:creationId xmlns:a16="http://schemas.microsoft.com/office/drawing/2014/main" id="{6B7BBE0B-A299-4267-8343-CBB188974BC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73" name="Text Box 2">
          <a:extLst>
            <a:ext uri="{FF2B5EF4-FFF2-40B4-BE49-F238E27FC236}">
              <a16:creationId xmlns:a16="http://schemas.microsoft.com/office/drawing/2014/main" id="{24853153-3F50-4FA2-9305-2DB33C59CCA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74" name="Text Box 1">
          <a:extLst>
            <a:ext uri="{FF2B5EF4-FFF2-40B4-BE49-F238E27FC236}">
              <a16:creationId xmlns:a16="http://schemas.microsoft.com/office/drawing/2014/main" id="{0AFF204C-A136-444A-B061-BA5F0CC426C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75" name="Text Box 2">
          <a:extLst>
            <a:ext uri="{FF2B5EF4-FFF2-40B4-BE49-F238E27FC236}">
              <a16:creationId xmlns:a16="http://schemas.microsoft.com/office/drawing/2014/main" id="{BA04BECE-3BA7-453B-9B3F-6BF117FC15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76" name="Text Box 1">
          <a:extLst>
            <a:ext uri="{FF2B5EF4-FFF2-40B4-BE49-F238E27FC236}">
              <a16:creationId xmlns:a16="http://schemas.microsoft.com/office/drawing/2014/main" id="{9E2D5CC8-3E2D-49FA-9F9D-45B404DF889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77" name="Text Box 2">
          <a:extLst>
            <a:ext uri="{FF2B5EF4-FFF2-40B4-BE49-F238E27FC236}">
              <a16:creationId xmlns:a16="http://schemas.microsoft.com/office/drawing/2014/main" id="{780C33F2-2114-404E-8C69-C613BF15AD1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78" name="Text Box 1">
          <a:extLst>
            <a:ext uri="{FF2B5EF4-FFF2-40B4-BE49-F238E27FC236}">
              <a16:creationId xmlns:a16="http://schemas.microsoft.com/office/drawing/2014/main" id="{D2230649-A7B5-4B66-85C0-7A02154F8D6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79" name="Text Box 2">
          <a:extLst>
            <a:ext uri="{FF2B5EF4-FFF2-40B4-BE49-F238E27FC236}">
              <a16:creationId xmlns:a16="http://schemas.microsoft.com/office/drawing/2014/main" id="{C595F6B5-4C3B-437B-9EC2-C4D5EE80188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80" name="Text Box 1">
          <a:extLst>
            <a:ext uri="{FF2B5EF4-FFF2-40B4-BE49-F238E27FC236}">
              <a16:creationId xmlns:a16="http://schemas.microsoft.com/office/drawing/2014/main" id="{EC85C7A2-F1F6-449E-BFD9-DC984F7861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81" name="Text Box 2">
          <a:extLst>
            <a:ext uri="{FF2B5EF4-FFF2-40B4-BE49-F238E27FC236}">
              <a16:creationId xmlns:a16="http://schemas.microsoft.com/office/drawing/2014/main" id="{013099CA-58BB-480E-BB5B-3C179800449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82" name="Text Box 1">
          <a:extLst>
            <a:ext uri="{FF2B5EF4-FFF2-40B4-BE49-F238E27FC236}">
              <a16:creationId xmlns:a16="http://schemas.microsoft.com/office/drawing/2014/main" id="{0CFB233C-4B9E-4F03-902C-7579BD9FA17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83" name="Text Box 2">
          <a:extLst>
            <a:ext uri="{FF2B5EF4-FFF2-40B4-BE49-F238E27FC236}">
              <a16:creationId xmlns:a16="http://schemas.microsoft.com/office/drawing/2014/main" id="{59998878-45AF-4119-9800-BB58C446298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84" name="Text Box 1">
          <a:extLst>
            <a:ext uri="{FF2B5EF4-FFF2-40B4-BE49-F238E27FC236}">
              <a16:creationId xmlns:a16="http://schemas.microsoft.com/office/drawing/2014/main" id="{DF01A870-8791-41FE-A640-CFF4DB3D297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85" name="Text Box 2">
          <a:extLst>
            <a:ext uri="{FF2B5EF4-FFF2-40B4-BE49-F238E27FC236}">
              <a16:creationId xmlns:a16="http://schemas.microsoft.com/office/drawing/2014/main" id="{D7DF8C1A-208B-445B-A539-38F6E921C6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86" name="Text Box 1">
          <a:extLst>
            <a:ext uri="{FF2B5EF4-FFF2-40B4-BE49-F238E27FC236}">
              <a16:creationId xmlns:a16="http://schemas.microsoft.com/office/drawing/2014/main" id="{14521613-47FC-468A-8732-1068CB3A8D3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87" name="Text Box 2">
          <a:extLst>
            <a:ext uri="{FF2B5EF4-FFF2-40B4-BE49-F238E27FC236}">
              <a16:creationId xmlns:a16="http://schemas.microsoft.com/office/drawing/2014/main" id="{B78635A9-715A-4895-81B6-46BDEEE4279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88" name="Text Box 1">
          <a:extLst>
            <a:ext uri="{FF2B5EF4-FFF2-40B4-BE49-F238E27FC236}">
              <a16:creationId xmlns:a16="http://schemas.microsoft.com/office/drawing/2014/main" id="{161C3910-32AB-40F4-96D2-01274AE1A45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89" name="Text Box 2">
          <a:extLst>
            <a:ext uri="{FF2B5EF4-FFF2-40B4-BE49-F238E27FC236}">
              <a16:creationId xmlns:a16="http://schemas.microsoft.com/office/drawing/2014/main" id="{A101F7BF-CE44-493E-8AEB-08B785809C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90" name="Text Box 1">
          <a:extLst>
            <a:ext uri="{FF2B5EF4-FFF2-40B4-BE49-F238E27FC236}">
              <a16:creationId xmlns:a16="http://schemas.microsoft.com/office/drawing/2014/main" id="{DD848927-7334-47AB-9140-310EEDDFF14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91" name="Text Box 2">
          <a:extLst>
            <a:ext uri="{FF2B5EF4-FFF2-40B4-BE49-F238E27FC236}">
              <a16:creationId xmlns:a16="http://schemas.microsoft.com/office/drawing/2014/main" id="{2A675875-C1F8-4520-9C4C-B538D4F4BB0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92" name="Text Box 1">
          <a:extLst>
            <a:ext uri="{FF2B5EF4-FFF2-40B4-BE49-F238E27FC236}">
              <a16:creationId xmlns:a16="http://schemas.microsoft.com/office/drawing/2014/main" id="{B6601BBF-FFCB-46FF-B977-90F57B81BB9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93" name="Text Box 2">
          <a:extLst>
            <a:ext uri="{FF2B5EF4-FFF2-40B4-BE49-F238E27FC236}">
              <a16:creationId xmlns:a16="http://schemas.microsoft.com/office/drawing/2014/main" id="{2A6D1214-6339-4E14-9207-B0281E75309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94" name="Text Box 1">
          <a:extLst>
            <a:ext uri="{FF2B5EF4-FFF2-40B4-BE49-F238E27FC236}">
              <a16:creationId xmlns:a16="http://schemas.microsoft.com/office/drawing/2014/main" id="{671F33DC-3908-47AA-9825-595D3D0B7A5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95" name="Text Box 2">
          <a:extLst>
            <a:ext uri="{FF2B5EF4-FFF2-40B4-BE49-F238E27FC236}">
              <a16:creationId xmlns:a16="http://schemas.microsoft.com/office/drawing/2014/main" id="{55FE9151-2AD6-4824-AF7A-053F4DAB9BB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96" name="Text Box 1">
          <a:extLst>
            <a:ext uri="{FF2B5EF4-FFF2-40B4-BE49-F238E27FC236}">
              <a16:creationId xmlns:a16="http://schemas.microsoft.com/office/drawing/2014/main" id="{27A6D0B4-5B65-4188-9EE1-CB2FCC428E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97" name="Text Box 2">
          <a:extLst>
            <a:ext uri="{FF2B5EF4-FFF2-40B4-BE49-F238E27FC236}">
              <a16:creationId xmlns:a16="http://schemas.microsoft.com/office/drawing/2014/main" id="{2591E533-6AFB-4830-B041-4045A32AC01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98" name="Text Box 1">
          <a:extLst>
            <a:ext uri="{FF2B5EF4-FFF2-40B4-BE49-F238E27FC236}">
              <a16:creationId xmlns:a16="http://schemas.microsoft.com/office/drawing/2014/main" id="{4C113C10-989C-4F22-8DB9-F7A76C2FE3B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599" name="Text Box 2">
          <a:extLst>
            <a:ext uri="{FF2B5EF4-FFF2-40B4-BE49-F238E27FC236}">
              <a16:creationId xmlns:a16="http://schemas.microsoft.com/office/drawing/2014/main" id="{BBD8476A-31A8-4F25-AF63-250B23A44A1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00" name="Text Box 1">
          <a:extLst>
            <a:ext uri="{FF2B5EF4-FFF2-40B4-BE49-F238E27FC236}">
              <a16:creationId xmlns:a16="http://schemas.microsoft.com/office/drawing/2014/main" id="{73ACD9F2-74D7-4C2B-A3BF-5607C99A137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01" name="Text Box 2">
          <a:extLst>
            <a:ext uri="{FF2B5EF4-FFF2-40B4-BE49-F238E27FC236}">
              <a16:creationId xmlns:a16="http://schemas.microsoft.com/office/drawing/2014/main" id="{B5179A49-55FF-4BC2-A2B2-84D65CA0347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02" name="Text Box 1">
          <a:extLst>
            <a:ext uri="{FF2B5EF4-FFF2-40B4-BE49-F238E27FC236}">
              <a16:creationId xmlns:a16="http://schemas.microsoft.com/office/drawing/2014/main" id="{4DDD90A8-C4D8-40BF-A64A-18832295610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03" name="Text Box 2">
          <a:extLst>
            <a:ext uri="{FF2B5EF4-FFF2-40B4-BE49-F238E27FC236}">
              <a16:creationId xmlns:a16="http://schemas.microsoft.com/office/drawing/2014/main" id="{09B975B1-E623-455C-B028-BF41C1F6311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04" name="Text Box 1">
          <a:extLst>
            <a:ext uri="{FF2B5EF4-FFF2-40B4-BE49-F238E27FC236}">
              <a16:creationId xmlns:a16="http://schemas.microsoft.com/office/drawing/2014/main" id="{45E94B8C-99B3-460E-8944-4BC2FA0A7C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05" name="Text Box 2">
          <a:extLst>
            <a:ext uri="{FF2B5EF4-FFF2-40B4-BE49-F238E27FC236}">
              <a16:creationId xmlns:a16="http://schemas.microsoft.com/office/drawing/2014/main" id="{0C57D9CD-F974-4A5E-8D6D-3FF46C2636C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06" name="Text Box 1">
          <a:extLst>
            <a:ext uri="{FF2B5EF4-FFF2-40B4-BE49-F238E27FC236}">
              <a16:creationId xmlns:a16="http://schemas.microsoft.com/office/drawing/2014/main" id="{97B82D11-D2CF-4758-9FEB-91B7803F4EE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07" name="Text Box 2">
          <a:extLst>
            <a:ext uri="{FF2B5EF4-FFF2-40B4-BE49-F238E27FC236}">
              <a16:creationId xmlns:a16="http://schemas.microsoft.com/office/drawing/2014/main" id="{D9A88455-DED7-4171-938C-905716029DD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08" name="Text Box 1">
          <a:extLst>
            <a:ext uri="{FF2B5EF4-FFF2-40B4-BE49-F238E27FC236}">
              <a16:creationId xmlns:a16="http://schemas.microsoft.com/office/drawing/2014/main" id="{7E313C07-337D-48DD-B6A3-0870170C728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09" name="Text Box 2">
          <a:extLst>
            <a:ext uri="{FF2B5EF4-FFF2-40B4-BE49-F238E27FC236}">
              <a16:creationId xmlns:a16="http://schemas.microsoft.com/office/drawing/2014/main" id="{64B9112B-4925-44D4-82F2-AFAA5CB3F95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10" name="Text Box 1">
          <a:extLst>
            <a:ext uri="{FF2B5EF4-FFF2-40B4-BE49-F238E27FC236}">
              <a16:creationId xmlns:a16="http://schemas.microsoft.com/office/drawing/2014/main" id="{14945C3D-AF84-4218-8BB1-0BFB6F0084E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11" name="Text Box 2">
          <a:extLst>
            <a:ext uri="{FF2B5EF4-FFF2-40B4-BE49-F238E27FC236}">
              <a16:creationId xmlns:a16="http://schemas.microsoft.com/office/drawing/2014/main" id="{908C0FDB-08DC-4886-9653-955E534CD2F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12" name="Text Box 1">
          <a:extLst>
            <a:ext uri="{FF2B5EF4-FFF2-40B4-BE49-F238E27FC236}">
              <a16:creationId xmlns:a16="http://schemas.microsoft.com/office/drawing/2014/main" id="{80112F61-976F-4E05-AE27-ACFB8DA55F9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13" name="Text Box 2">
          <a:extLst>
            <a:ext uri="{FF2B5EF4-FFF2-40B4-BE49-F238E27FC236}">
              <a16:creationId xmlns:a16="http://schemas.microsoft.com/office/drawing/2014/main" id="{10490111-B657-4688-91CD-B54F60BE9D0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14" name="Text Box 1">
          <a:extLst>
            <a:ext uri="{FF2B5EF4-FFF2-40B4-BE49-F238E27FC236}">
              <a16:creationId xmlns:a16="http://schemas.microsoft.com/office/drawing/2014/main" id="{D40DAE16-C6CC-4C4A-9B59-B154C27D911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15" name="Text Box 2">
          <a:extLst>
            <a:ext uri="{FF2B5EF4-FFF2-40B4-BE49-F238E27FC236}">
              <a16:creationId xmlns:a16="http://schemas.microsoft.com/office/drawing/2014/main" id="{67200270-35F6-4036-B4FF-34C69557EA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16" name="Text Box 1">
          <a:extLst>
            <a:ext uri="{FF2B5EF4-FFF2-40B4-BE49-F238E27FC236}">
              <a16:creationId xmlns:a16="http://schemas.microsoft.com/office/drawing/2014/main" id="{4FD1AC95-8539-4DD2-92CB-4ECAECBCB8D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17" name="Text Box 2">
          <a:extLst>
            <a:ext uri="{FF2B5EF4-FFF2-40B4-BE49-F238E27FC236}">
              <a16:creationId xmlns:a16="http://schemas.microsoft.com/office/drawing/2014/main" id="{7D2B06CC-C207-46C4-92B4-53CCCB3375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18" name="Text Box 1">
          <a:extLst>
            <a:ext uri="{FF2B5EF4-FFF2-40B4-BE49-F238E27FC236}">
              <a16:creationId xmlns:a16="http://schemas.microsoft.com/office/drawing/2014/main" id="{4D8002AE-BBF5-4ACA-BE7E-B46266B9C40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19" name="Text Box 2">
          <a:extLst>
            <a:ext uri="{FF2B5EF4-FFF2-40B4-BE49-F238E27FC236}">
              <a16:creationId xmlns:a16="http://schemas.microsoft.com/office/drawing/2014/main" id="{B100CD09-3700-4A70-97A9-60A39BD233A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20" name="Text Box 1">
          <a:extLst>
            <a:ext uri="{FF2B5EF4-FFF2-40B4-BE49-F238E27FC236}">
              <a16:creationId xmlns:a16="http://schemas.microsoft.com/office/drawing/2014/main" id="{4FAB57E0-943F-4551-8639-2B330F0711D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21" name="Text Box 2">
          <a:extLst>
            <a:ext uri="{FF2B5EF4-FFF2-40B4-BE49-F238E27FC236}">
              <a16:creationId xmlns:a16="http://schemas.microsoft.com/office/drawing/2014/main" id="{ABD184A7-9332-4A6B-9419-3505CC64B44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22" name="Text Box 1">
          <a:extLst>
            <a:ext uri="{FF2B5EF4-FFF2-40B4-BE49-F238E27FC236}">
              <a16:creationId xmlns:a16="http://schemas.microsoft.com/office/drawing/2014/main" id="{57747CC5-AAF4-4FE9-84E8-79ED7952A42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23" name="Text Box 2">
          <a:extLst>
            <a:ext uri="{FF2B5EF4-FFF2-40B4-BE49-F238E27FC236}">
              <a16:creationId xmlns:a16="http://schemas.microsoft.com/office/drawing/2014/main" id="{42297228-AB3B-43D0-9232-B95E81EA029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24" name="Text Box 1">
          <a:extLst>
            <a:ext uri="{FF2B5EF4-FFF2-40B4-BE49-F238E27FC236}">
              <a16:creationId xmlns:a16="http://schemas.microsoft.com/office/drawing/2014/main" id="{5083DB01-F039-4EDB-944C-224EE0ACF5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25" name="Text Box 2">
          <a:extLst>
            <a:ext uri="{FF2B5EF4-FFF2-40B4-BE49-F238E27FC236}">
              <a16:creationId xmlns:a16="http://schemas.microsoft.com/office/drawing/2014/main" id="{A135B99D-028B-4C5A-8DA7-9EACDFD8146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26" name="Text Box 1">
          <a:extLst>
            <a:ext uri="{FF2B5EF4-FFF2-40B4-BE49-F238E27FC236}">
              <a16:creationId xmlns:a16="http://schemas.microsoft.com/office/drawing/2014/main" id="{442FF79C-F950-41FE-8DDA-77C8E0DDB3F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27" name="Text Box 2">
          <a:extLst>
            <a:ext uri="{FF2B5EF4-FFF2-40B4-BE49-F238E27FC236}">
              <a16:creationId xmlns:a16="http://schemas.microsoft.com/office/drawing/2014/main" id="{4BED201A-6950-49FD-941F-EFBE1F9A816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28" name="Text Box 1">
          <a:extLst>
            <a:ext uri="{FF2B5EF4-FFF2-40B4-BE49-F238E27FC236}">
              <a16:creationId xmlns:a16="http://schemas.microsoft.com/office/drawing/2014/main" id="{963C41D9-151D-4025-900A-2207580E488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29" name="Text Box 2">
          <a:extLst>
            <a:ext uri="{FF2B5EF4-FFF2-40B4-BE49-F238E27FC236}">
              <a16:creationId xmlns:a16="http://schemas.microsoft.com/office/drawing/2014/main" id="{ECC2AC90-F89F-46FD-B4DD-9D3DDBA02DF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30" name="Text Box 1">
          <a:extLst>
            <a:ext uri="{FF2B5EF4-FFF2-40B4-BE49-F238E27FC236}">
              <a16:creationId xmlns:a16="http://schemas.microsoft.com/office/drawing/2014/main" id="{382F164E-2929-4921-89BA-31E18A9BA54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31" name="Text Box 2">
          <a:extLst>
            <a:ext uri="{FF2B5EF4-FFF2-40B4-BE49-F238E27FC236}">
              <a16:creationId xmlns:a16="http://schemas.microsoft.com/office/drawing/2014/main" id="{F4EFE262-EAFB-4E83-81BD-9AAEAB06553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32" name="Text Box 1">
          <a:extLst>
            <a:ext uri="{FF2B5EF4-FFF2-40B4-BE49-F238E27FC236}">
              <a16:creationId xmlns:a16="http://schemas.microsoft.com/office/drawing/2014/main" id="{1E7457D3-3F6F-438F-8F0B-E808C2453A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33" name="Text Box 2">
          <a:extLst>
            <a:ext uri="{FF2B5EF4-FFF2-40B4-BE49-F238E27FC236}">
              <a16:creationId xmlns:a16="http://schemas.microsoft.com/office/drawing/2014/main" id="{D528293C-80A0-4E12-B272-C4BCB50AED9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34" name="Text Box 1">
          <a:extLst>
            <a:ext uri="{FF2B5EF4-FFF2-40B4-BE49-F238E27FC236}">
              <a16:creationId xmlns:a16="http://schemas.microsoft.com/office/drawing/2014/main" id="{6E000ED2-1524-4BD4-B28C-E6801109B77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35" name="Text Box 2">
          <a:extLst>
            <a:ext uri="{FF2B5EF4-FFF2-40B4-BE49-F238E27FC236}">
              <a16:creationId xmlns:a16="http://schemas.microsoft.com/office/drawing/2014/main" id="{BB3E8404-B6F2-4FC7-A21E-0B2E831A6E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36" name="Text Box 1">
          <a:extLst>
            <a:ext uri="{FF2B5EF4-FFF2-40B4-BE49-F238E27FC236}">
              <a16:creationId xmlns:a16="http://schemas.microsoft.com/office/drawing/2014/main" id="{6811360A-C712-49EF-9B90-6E875DB6D2F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37" name="Text Box 2">
          <a:extLst>
            <a:ext uri="{FF2B5EF4-FFF2-40B4-BE49-F238E27FC236}">
              <a16:creationId xmlns:a16="http://schemas.microsoft.com/office/drawing/2014/main" id="{34D9C30C-1817-48B0-9B35-0810AB814B6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38" name="Text Box 1">
          <a:extLst>
            <a:ext uri="{FF2B5EF4-FFF2-40B4-BE49-F238E27FC236}">
              <a16:creationId xmlns:a16="http://schemas.microsoft.com/office/drawing/2014/main" id="{3EF28320-5977-4BE3-AF7A-24C11DAC572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39" name="Text Box 2">
          <a:extLst>
            <a:ext uri="{FF2B5EF4-FFF2-40B4-BE49-F238E27FC236}">
              <a16:creationId xmlns:a16="http://schemas.microsoft.com/office/drawing/2014/main" id="{B8BBC373-085C-4E5D-AC08-F6924757004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40" name="Text Box 1">
          <a:extLst>
            <a:ext uri="{FF2B5EF4-FFF2-40B4-BE49-F238E27FC236}">
              <a16:creationId xmlns:a16="http://schemas.microsoft.com/office/drawing/2014/main" id="{424A8C07-156B-46EE-8EC7-82B8CF9811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41" name="Text Box 2">
          <a:extLst>
            <a:ext uri="{FF2B5EF4-FFF2-40B4-BE49-F238E27FC236}">
              <a16:creationId xmlns:a16="http://schemas.microsoft.com/office/drawing/2014/main" id="{4322F57B-C887-4186-8F0E-80D302CA6A1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42" name="Text Box 1">
          <a:extLst>
            <a:ext uri="{FF2B5EF4-FFF2-40B4-BE49-F238E27FC236}">
              <a16:creationId xmlns:a16="http://schemas.microsoft.com/office/drawing/2014/main" id="{612FB79A-2264-47D0-9939-0DA81102D4A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43" name="Text Box 2">
          <a:extLst>
            <a:ext uri="{FF2B5EF4-FFF2-40B4-BE49-F238E27FC236}">
              <a16:creationId xmlns:a16="http://schemas.microsoft.com/office/drawing/2014/main" id="{5444B6D8-88F6-4FA5-9C00-1A9DA1126EC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44" name="Text Box 1">
          <a:extLst>
            <a:ext uri="{FF2B5EF4-FFF2-40B4-BE49-F238E27FC236}">
              <a16:creationId xmlns:a16="http://schemas.microsoft.com/office/drawing/2014/main" id="{8AAE10BF-99B4-4F02-B15F-AEA1A158DE0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45" name="Text Box 2">
          <a:extLst>
            <a:ext uri="{FF2B5EF4-FFF2-40B4-BE49-F238E27FC236}">
              <a16:creationId xmlns:a16="http://schemas.microsoft.com/office/drawing/2014/main" id="{2BDBAACC-DB6B-4721-9785-F12E5A95204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46" name="Text Box 1">
          <a:extLst>
            <a:ext uri="{FF2B5EF4-FFF2-40B4-BE49-F238E27FC236}">
              <a16:creationId xmlns:a16="http://schemas.microsoft.com/office/drawing/2014/main" id="{87973736-150F-4F29-AAA2-2C1EE8B6411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47" name="Text Box 2">
          <a:extLst>
            <a:ext uri="{FF2B5EF4-FFF2-40B4-BE49-F238E27FC236}">
              <a16:creationId xmlns:a16="http://schemas.microsoft.com/office/drawing/2014/main" id="{49E0FAF0-CE53-4101-A8F3-D928948B066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48" name="Text Box 1">
          <a:extLst>
            <a:ext uri="{FF2B5EF4-FFF2-40B4-BE49-F238E27FC236}">
              <a16:creationId xmlns:a16="http://schemas.microsoft.com/office/drawing/2014/main" id="{902BA24C-4036-46A5-A0F7-F30872FAB1F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49" name="Text Box 2">
          <a:extLst>
            <a:ext uri="{FF2B5EF4-FFF2-40B4-BE49-F238E27FC236}">
              <a16:creationId xmlns:a16="http://schemas.microsoft.com/office/drawing/2014/main" id="{0CCB965B-AA35-4476-91BE-40F5307BDEA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50" name="Text Box 1">
          <a:extLst>
            <a:ext uri="{FF2B5EF4-FFF2-40B4-BE49-F238E27FC236}">
              <a16:creationId xmlns:a16="http://schemas.microsoft.com/office/drawing/2014/main" id="{4A5A1523-3F5B-47DE-8B0A-536DFC75DE4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51" name="Text Box 2">
          <a:extLst>
            <a:ext uri="{FF2B5EF4-FFF2-40B4-BE49-F238E27FC236}">
              <a16:creationId xmlns:a16="http://schemas.microsoft.com/office/drawing/2014/main" id="{61FE1786-7335-4827-8F7F-2A50979AC6D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52" name="Text Box 1">
          <a:extLst>
            <a:ext uri="{FF2B5EF4-FFF2-40B4-BE49-F238E27FC236}">
              <a16:creationId xmlns:a16="http://schemas.microsoft.com/office/drawing/2014/main" id="{1877F2F1-5457-4569-A2A2-D4C5F572200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53" name="Text Box 2">
          <a:extLst>
            <a:ext uri="{FF2B5EF4-FFF2-40B4-BE49-F238E27FC236}">
              <a16:creationId xmlns:a16="http://schemas.microsoft.com/office/drawing/2014/main" id="{519BB10A-7C92-4648-BE61-06257E404B7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54" name="Text Box 1">
          <a:extLst>
            <a:ext uri="{FF2B5EF4-FFF2-40B4-BE49-F238E27FC236}">
              <a16:creationId xmlns:a16="http://schemas.microsoft.com/office/drawing/2014/main" id="{11326114-435C-4992-83BC-9830F9498A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55" name="Text Box 2">
          <a:extLst>
            <a:ext uri="{FF2B5EF4-FFF2-40B4-BE49-F238E27FC236}">
              <a16:creationId xmlns:a16="http://schemas.microsoft.com/office/drawing/2014/main" id="{EF08D908-79A8-4F98-8B4A-464B19BFFB5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56" name="Text Box 1">
          <a:extLst>
            <a:ext uri="{FF2B5EF4-FFF2-40B4-BE49-F238E27FC236}">
              <a16:creationId xmlns:a16="http://schemas.microsoft.com/office/drawing/2014/main" id="{8DA921FD-8107-4D8B-9DA4-EE555B94CFE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57" name="Text Box 2">
          <a:extLst>
            <a:ext uri="{FF2B5EF4-FFF2-40B4-BE49-F238E27FC236}">
              <a16:creationId xmlns:a16="http://schemas.microsoft.com/office/drawing/2014/main" id="{0DB5AF91-1F97-4A8A-B445-DD3D2B6D743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58" name="Text Box 1">
          <a:extLst>
            <a:ext uri="{FF2B5EF4-FFF2-40B4-BE49-F238E27FC236}">
              <a16:creationId xmlns:a16="http://schemas.microsoft.com/office/drawing/2014/main" id="{2A9F4216-C125-47D9-847D-B6C0EDC3F4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59" name="Text Box 2">
          <a:extLst>
            <a:ext uri="{FF2B5EF4-FFF2-40B4-BE49-F238E27FC236}">
              <a16:creationId xmlns:a16="http://schemas.microsoft.com/office/drawing/2014/main" id="{7B1D18EE-1564-4417-A201-EFA6DCA39BA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60" name="Text Box 1">
          <a:extLst>
            <a:ext uri="{FF2B5EF4-FFF2-40B4-BE49-F238E27FC236}">
              <a16:creationId xmlns:a16="http://schemas.microsoft.com/office/drawing/2014/main" id="{8645761A-8542-4A36-8E0C-AD0BAD3F98B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61" name="Text Box 2">
          <a:extLst>
            <a:ext uri="{FF2B5EF4-FFF2-40B4-BE49-F238E27FC236}">
              <a16:creationId xmlns:a16="http://schemas.microsoft.com/office/drawing/2014/main" id="{223736A7-879B-4ABA-A1FC-828181F8F92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62" name="Text Box 1">
          <a:extLst>
            <a:ext uri="{FF2B5EF4-FFF2-40B4-BE49-F238E27FC236}">
              <a16:creationId xmlns:a16="http://schemas.microsoft.com/office/drawing/2014/main" id="{50471447-7937-4AFD-834D-9353D426A63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63" name="Text Box 2">
          <a:extLst>
            <a:ext uri="{FF2B5EF4-FFF2-40B4-BE49-F238E27FC236}">
              <a16:creationId xmlns:a16="http://schemas.microsoft.com/office/drawing/2014/main" id="{CD2EC984-0D06-4859-AD9C-B5D28BE0B38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64" name="Text Box 1">
          <a:extLst>
            <a:ext uri="{FF2B5EF4-FFF2-40B4-BE49-F238E27FC236}">
              <a16:creationId xmlns:a16="http://schemas.microsoft.com/office/drawing/2014/main" id="{D067780C-0533-4143-837B-0F7EC8D09EC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65" name="Text Box 2">
          <a:extLst>
            <a:ext uri="{FF2B5EF4-FFF2-40B4-BE49-F238E27FC236}">
              <a16:creationId xmlns:a16="http://schemas.microsoft.com/office/drawing/2014/main" id="{E0F94E84-B12C-442A-99B1-B495D7CC262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66" name="Text Box 1">
          <a:extLst>
            <a:ext uri="{FF2B5EF4-FFF2-40B4-BE49-F238E27FC236}">
              <a16:creationId xmlns:a16="http://schemas.microsoft.com/office/drawing/2014/main" id="{6C970C2F-5051-4741-BC06-D45C6EC2DE2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67" name="Text Box 2">
          <a:extLst>
            <a:ext uri="{FF2B5EF4-FFF2-40B4-BE49-F238E27FC236}">
              <a16:creationId xmlns:a16="http://schemas.microsoft.com/office/drawing/2014/main" id="{32B49E54-47DB-483C-A028-AE88157D418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68" name="Text Box 1">
          <a:extLst>
            <a:ext uri="{FF2B5EF4-FFF2-40B4-BE49-F238E27FC236}">
              <a16:creationId xmlns:a16="http://schemas.microsoft.com/office/drawing/2014/main" id="{1AFC23EF-4264-4F93-86EF-9DE0CB001F4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69" name="Text Box 2">
          <a:extLst>
            <a:ext uri="{FF2B5EF4-FFF2-40B4-BE49-F238E27FC236}">
              <a16:creationId xmlns:a16="http://schemas.microsoft.com/office/drawing/2014/main" id="{30290E07-33F0-4CE7-A3AA-E1C7759E9FD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70" name="Text Box 1">
          <a:extLst>
            <a:ext uri="{FF2B5EF4-FFF2-40B4-BE49-F238E27FC236}">
              <a16:creationId xmlns:a16="http://schemas.microsoft.com/office/drawing/2014/main" id="{FD8E8AFB-F66E-4F51-B207-68945CF191B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71" name="Text Box 2">
          <a:extLst>
            <a:ext uri="{FF2B5EF4-FFF2-40B4-BE49-F238E27FC236}">
              <a16:creationId xmlns:a16="http://schemas.microsoft.com/office/drawing/2014/main" id="{45DCBC7A-B95D-4174-9987-D19E634713D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72" name="Text Box 1">
          <a:extLst>
            <a:ext uri="{FF2B5EF4-FFF2-40B4-BE49-F238E27FC236}">
              <a16:creationId xmlns:a16="http://schemas.microsoft.com/office/drawing/2014/main" id="{345F5775-1FFF-4FF0-A812-1387CB781F1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73" name="Text Box 2">
          <a:extLst>
            <a:ext uri="{FF2B5EF4-FFF2-40B4-BE49-F238E27FC236}">
              <a16:creationId xmlns:a16="http://schemas.microsoft.com/office/drawing/2014/main" id="{51DCADB9-8788-4B32-815C-8F28B18F231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74" name="Text Box 1">
          <a:extLst>
            <a:ext uri="{FF2B5EF4-FFF2-40B4-BE49-F238E27FC236}">
              <a16:creationId xmlns:a16="http://schemas.microsoft.com/office/drawing/2014/main" id="{3032992C-69C4-48A0-8482-AF898839279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75" name="Text Box 2">
          <a:extLst>
            <a:ext uri="{FF2B5EF4-FFF2-40B4-BE49-F238E27FC236}">
              <a16:creationId xmlns:a16="http://schemas.microsoft.com/office/drawing/2014/main" id="{808E3DD2-7291-4D06-B6AC-3B8A5438FE7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76" name="Text Box 1">
          <a:extLst>
            <a:ext uri="{FF2B5EF4-FFF2-40B4-BE49-F238E27FC236}">
              <a16:creationId xmlns:a16="http://schemas.microsoft.com/office/drawing/2014/main" id="{AE06951F-9FDD-4B0B-A8D4-B98C6E064AA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77" name="Text Box 2">
          <a:extLst>
            <a:ext uri="{FF2B5EF4-FFF2-40B4-BE49-F238E27FC236}">
              <a16:creationId xmlns:a16="http://schemas.microsoft.com/office/drawing/2014/main" id="{8FAF496D-F683-4DC1-AEE0-63422A6C98F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78" name="Text Box 1">
          <a:extLst>
            <a:ext uri="{FF2B5EF4-FFF2-40B4-BE49-F238E27FC236}">
              <a16:creationId xmlns:a16="http://schemas.microsoft.com/office/drawing/2014/main" id="{C4E27321-4BC4-4CE8-9FD7-591D3CCDD95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79" name="Text Box 2">
          <a:extLst>
            <a:ext uri="{FF2B5EF4-FFF2-40B4-BE49-F238E27FC236}">
              <a16:creationId xmlns:a16="http://schemas.microsoft.com/office/drawing/2014/main" id="{26B20C3B-483E-4362-AC53-92EDB243607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80" name="Text Box 1">
          <a:extLst>
            <a:ext uri="{FF2B5EF4-FFF2-40B4-BE49-F238E27FC236}">
              <a16:creationId xmlns:a16="http://schemas.microsoft.com/office/drawing/2014/main" id="{0C6A5A84-CAE3-4DE5-BF33-CA91922600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81" name="Text Box 2">
          <a:extLst>
            <a:ext uri="{FF2B5EF4-FFF2-40B4-BE49-F238E27FC236}">
              <a16:creationId xmlns:a16="http://schemas.microsoft.com/office/drawing/2014/main" id="{417B5265-361D-42C3-AE23-45BA85C6B49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82" name="Text Box 1">
          <a:extLst>
            <a:ext uri="{FF2B5EF4-FFF2-40B4-BE49-F238E27FC236}">
              <a16:creationId xmlns:a16="http://schemas.microsoft.com/office/drawing/2014/main" id="{C3DEE772-C1C0-4A0D-AEE8-147771E7834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83" name="Text Box 2">
          <a:extLst>
            <a:ext uri="{FF2B5EF4-FFF2-40B4-BE49-F238E27FC236}">
              <a16:creationId xmlns:a16="http://schemas.microsoft.com/office/drawing/2014/main" id="{2AD947E5-23C5-4C09-954E-A6FA883D32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84" name="Text Box 1">
          <a:extLst>
            <a:ext uri="{FF2B5EF4-FFF2-40B4-BE49-F238E27FC236}">
              <a16:creationId xmlns:a16="http://schemas.microsoft.com/office/drawing/2014/main" id="{EAEEB407-01A8-4F45-84B4-FC67FE248DA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85" name="Text Box 2">
          <a:extLst>
            <a:ext uri="{FF2B5EF4-FFF2-40B4-BE49-F238E27FC236}">
              <a16:creationId xmlns:a16="http://schemas.microsoft.com/office/drawing/2014/main" id="{059B8BBF-1774-43EC-8AE4-DD3B687CF21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86" name="Text Box 1">
          <a:extLst>
            <a:ext uri="{FF2B5EF4-FFF2-40B4-BE49-F238E27FC236}">
              <a16:creationId xmlns:a16="http://schemas.microsoft.com/office/drawing/2014/main" id="{CAC9964C-B0EA-4217-B80D-836ED0AA60E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87" name="Text Box 2">
          <a:extLst>
            <a:ext uri="{FF2B5EF4-FFF2-40B4-BE49-F238E27FC236}">
              <a16:creationId xmlns:a16="http://schemas.microsoft.com/office/drawing/2014/main" id="{D5275721-8E9E-4907-8C50-20885A98DFD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88" name="Text Box 1">
          <a:extLst>
            <a:ext uri="{FF2B5EF4-FFF2-40B4-BE49-F238E27FC236}">
              <a16:creationId xmlns:a16="http://schemas.microsoft.com/office/drawing/2014/main" id="{83C8671F-B7BF-463A-9E94-81FC6E0E66E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89" name="Text Box 2">
          <a:extLst>
            <a:ext uri="{FF2B5EF4-FFF2-40B4-BE49-F238E27FC236}">
              <a16:creationId xmlns:a16="http://schemas.microsoft.com/office/drawing/2014/main" id="{1FB6078C-3326-4670-AE9D-70151F4030B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90" name="Text Box 1">
          <a:extLst>
            <a:ext uri="{FF2B5EF4-FFF2-40B4-BE49-F238E27FC236}">
              <a16:creationId xmlns:a16="http://schemas.microsoft.com/office/drawing/2014/main" id="{81391580-F561-4839-8A06-F369B0FFD24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91" name="Text Box 2">
          <a:extLst>
            <a:ext uri="{FF2B5EF4-FFF2-40B4-BE49-F238E27FC236}">
              <a16:creationId xmlns:a16="http://schemas.microsoft.com/office/drawing/2014/main" id="{7246166A-767A-423C-A9B2-1CEF5C747E2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92" name="Text Box 1">
          <a:extLst>
            <a:ext uri="{FF2B5EF4-FFF2-40B4-BE49-F238E27FC236}">
              <a16:creationId xmlns:a16="http://schemas.microsoft.com/office/drawing/2014/main" id="{EC99B4F9-1710-409F-911C-936A75590F6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93" name="Text Box 2">
          <a:extLst>
            <a:ext uri="{FF2B5EF4-FFF2-40B4-BE49-F238E27FC236}">
              <a16:creationId xmlns:a16="http://schemas.microsoft.com/office/drawing/2014/main" id="{BBCFDEF6-9300-4906-B287-E03830D52D6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94" name="Text Box 1">
          <a:extLst>
            <a:ext uri="{FF2B5EF4-FFF2-40B4-BE49-F238E27FC236}">
              <a16:creationId xmlns:a16="http://schemas.microsoft.com/office/drawing/2014/main" id="{3C49F623-4923-4A90-A527-311546A074E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95" name="Text Box 2">
          <a:extLst>
            <a:ext uri="{FF2B5EF4-FFF2-40B4-BE49-F238E27FC236}">
              <a16:creationId xmlns:a16="http://schemas.microsoft.com/office/drawing/2014/main" id="{3D577C21-D8D5-486C-BAC6-A1EF40015C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96" name="Text Box 1">
          <a:extLst>
            <a:ext uri="{FF2B5EF4-FFF2-40B4-BE49-F238E27FC236}">
              <a16:creationId xmlns:a16="http://schemas.microsoft.com/office/drawing/2014/main" id="{0591756F-50B2-4E14-A480-80D797E8E9E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97" name="Text Box 2">
          <a:extLst>
            <a:ext uri="{FF2B5EF4-FFF2-40B4-BE49-F238E27FC236}">
              <a16:creationId xmlns:a16="http://schemas.microsoft.com/office/drawing/2014/main" id="{F48D20B0-86D9-4F6C-A995-9931E9EBEB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98" name="Text Box 1">
          <a:extLst>
            <a:ext uri="{FF2B5EF4-FFF2-40B4-BE49-F238E27FC236}">
              <a16:creationId xmlns:a16="http://schemas.microsoft.com/office/drawing/2014/main" id="{A846B6F7-38C6-44A1-86A0-B8BEA45DDE4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699" name="Text Box 2">
          <a:extLst>
            <a:ext uri="{FF2B5EF4-FFF2-40B4-BE49-F238E27FC236}">
              <a16:creationId xmlns:a16="http://schemas.microsoft.com/office/drawing/2014/main" id="{9ECE93BA-9AB4-4927-9FFB-C644772A14D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00" name="Text Box 1">
          <a:extLst>
            <a:ext uri="{FF2B5EF4-FFF2-40B4-BE49-F238E27FC236}">
              <a16:creationId xmlns:a16="http://schemas.microsoft.com/office/drawing/2014/main" id="{44E57B73-8008-436C-B57F-6E176742647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01" name="Text Box 2">
          <a:extLst>
            <a:ext uri="{FF2B5EF4-FFF2-40B4-BE49-F238E27FC236}">
              <a16:creationId xmlns:a16="http://schemas.microsoft.com/office/drawing/2014/main" id="{02603250-41EE-42D7-B3D0-FBF9DB15A53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02" name="Text Box 1">
          <a:extLst>
            <a:ext uri="{FF2B5EF4-FFF2-40B4-BE49-F238E27FC236}">
              <a16:creationId xmlns:a16="http://schemas.microsoft.com/office/drawing/2014/main" id="{DDE12B88-B789-4814-B349-27B7CC05F65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03" name="Text Box 2">
          <a:extLst>
            <a:ext uri="{FF2B5EF4-FFF2-40B4-BE49-F238E27FC236}">
              <a16:creationId xmlns:a16="http://schemas.microsoft.com/office/drawing/2014/main" id="{21780992-FCD9-4A05-8B15-E4B0D8C30D2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04" name="Text Box 1">
          <a:extLst>
            <a:ext uri="{FF2B5EF4-FFF2-40B4-BE49-F238E27FC236}">
              <a16:creationId xmlns:a16="http://schemas.microsoft.com/office/drawing/2014/main" id="{B1F3E58A-BEB7-4BC2-9C6C-32B3DC8AAF4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05" name="Text Box 2">
          <a:extLst>
            <a:ext uri="{FF2B5EF4-FFF2-40B4-BE49-F238E27FC236}">
              <a16:creationId xmlns:a16="http://schemas.microsoft.com/office/drawing/2014/main" id="{19215B9E-4C29-41C5-99A0-189F02B3BEF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06" name="Text Box 1">
          <a:extLst>
            <a:ext uri="{FF2B5EF4-FFF2-40B4-BE49-F238E27FC236}">
              <a16:creationId xmlns:a16="http://schemas.microsoft.com/office/drawing/2014/main" id="{9E9E4B49-1FAE-4048-9184-5D31108D088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07" name="Text Box 2">
          <a:extLst>
            <a:ext uri="{FF2B5EF4-FFF2-40B4-BE49-F238E27FC236}">
              <a16:creationId xmlns:a16="http://schemas.microsoft.com/office/drawing/2014/main" id="{20D46812-4DA7-4957-AF26-7BA6346291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08" name="Text Box 1">
          <a:extLst>
            <a:ext uri="{FF2B5EF4-FFF2-40B4-BE49-F238E27FC236}">
              <a16:creationId xmlns:a16="http://schemas.microsoft.com/office/drawing/2014/main" id="{FB0F9F8F-CC59-47F8-943C-7857E6811B7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09" name="Text Box 2">
          <a:extLst>
            <a:ext uri="{FF2B5EF4-FFF2-40B4-BE49-F238E27FC236}">
              <a16:creationId xmlns:a16="http://schemas.microsoft.com/office/drawing/2014/main" id="{9AA295F3-D29E-4594-95A8-30090CD5947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10" name="Text Box 1">
          <a:extLst>
            <a:ext uri="{FF2B5EF4-FFF2-40B4-BE49-F238E27FC236}">
              <a16:creationId xmlns:a16="http://schemas.microsoft.com/office/drawing/2014/main" id="{94909F92-9D3F-4DB8-A39B-E87F09E6D54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11" name="Text Box 2">
          <a:extLst>
            <a:ext uri="{FF2B5EF4-FFF2-40B4-BE49-F238E27FC236}">
              <a16:creationId xmlns:a16="http://schemas.microsoft.com/office/drawing/2014/main" id="{DED695CC-F7FC-403A-8F5B-E48CA47FA67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12" name="Text Box 1">
          <a:extLst>
            <a:ext uri="{FF2B5EF4-FFF2-40B4-BE49-F238E27FC236}">
              <a16:creationId xmlns:a16="http://schemas.microsoft.com/office/drawing/2014/main" id="{64070AD0-0B89-410B-BE93-4EA85E4BFD5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13" name="Text Box 2">
          <a:extLst>
            <a:ext uri="{FF2B5EF4-FFF2-40B4-BE49-F238E27FC236}">
              <a16:creationId xmlns:a16="http://schemas.microsoft.com/office/drawing/2014/main" id="{B2791208-6308-42ED-AB20-F1B7821602C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14" name="Text Box 1">
          <a:extLst>
            <a:ext uri="{FF2B5EF4-FFF2-40B4-BE49-F238E27FC236}">
              <a16:creationId xmlns:a16="http://schemas.microsoft.com/office/drawing/2014/main" id="{E6D72871-E23B-4F8E-9730-3B8120A8BC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15" name="Text Box 2">
          <a:extLst>
            <a:ext uri="{FF2B5EF4-FFF2-40B4-BE49-F238E27FC236}">
              <a16:creationId xmlns:a16="http://schemas.microsoft.com/office/drawing/2014/main" id="{9BB385B7-6429-4519-8A37-D27B6F141B4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16" name="Text Box 1">
          <a:extLst>
            <a:ext uri="{FF2B5EF4-FFF2-40B4-BE49-F238E27FC236}">
              <a16:creationId xmlns:a16="http://schemas.microsoft.com/office/drawing/2014/main" id="{84FD2CE2-C255-4BF4-9061-CE4054BCDF8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17" name="Text Box 2">
          <a:extLst>
            <a:ext uri="{FF2B5EF4-FFF2-40B4-BE49-F238E27FC236}">
              <a16:creationId xmlns:a16="http://schemas.microsoft.com/office/drawing/2014/main" id="{5A43CCE3-D71F-44E9-BADD-C8B46FDB764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18" name="Text Box 1">
          <a:extLst>
            <a:ext uri="{FF2B5EF4-FFF2-40B4-BE49-F238E27FC236}">
              <a16:creationId xmlns:a16="http://schemas.microsoft.com/office/drawing/2014/main" id="{D2DC5691-49F8-41B2-9676-1CCB59F68CC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19" name="Text Box 2">
          <a:extLst>
            <a:ext uri="{FF2B5EF4-FFF2-40B4-BE49-F238E27FC236}">
              <a16:creationId xmlns:a16="http://schemas.microsoft.com/office/drawing/2014/main" id="{AC4B4D9E-4AED-4214-9A5D-6E34572197A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20" name="Text Box 1">
          <a:extLst>
            <a:ext uri="{FF2B5EF4-FFF2-40B4-BE49-F238E27FC236}">
              <a16:creationId xmlns:a16="http://schemas.microsoft.com/office/drawing/2014/main" id="{6DB206D4-5362-426B-BB9C-AFB52C04BB3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21" name="Text Box 2">
          <a:extLst>
            <a:ext uri="{FF2B5EF4-FFF2-40B4-BE49-F238E27FC236}">
              <a16:creationId xmlns:a16="http://schemas.microsoft.com/office/drawing/2014/main" id="{262B9400-1EF9-4FA6-811F-2802E02C21F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22" name="Text Box 1">
          <a:extLst>
            <a:ext uri="{FF2B5EF4-FFF2-40B4-BE49-F238E27FC236}">
              <a16:creationId xmlns:a16="http://schemas.microsoft.com/office/drawing/2014/main" id="{94419D1F-4393-4062-9AC2-2D6B117E593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23" name="Text Box 2">
          <a:extLst>
            <a:ext uri="{FF2B5EF4-FFF2-40B4-BE49-F238E27FC236}">
              <a16:creationId xmlns:a16="http://schemas.microsoft.com/office/drawing/2014/main" id="{7A540583-0347-4EC3-9014-6CEC6674E70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24" name="Text Box 1">
          <a:extLst>
            <a:ext uri="{FF2B5EF4-FFF2-40B4-BE49-F238E27FC236}">
              <a16:creationId xmlns:a16="http://schemas.microsoft.com/office/drawing/2014/main" id="{DF69FE3A-4E46-409D-B959-9E1A5B210D2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25" name="Text Box 2">
          <a:extLst>
            <a:ext uri="{FF2B5EF4-FFF2-40B4-BE49-F238E27FC236}">
              <a16:creationId xmlns:a16="http://schemas.microsoft.com/office/drawing/2014/main" id="{DF6230AD-248B-45B1-8F5A-A3DF3B175F9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26" name="Text Box 1">
          <a:extLst>
            <a:ext uri="{FF2B5EF4-FFF2-40B4-BE49-F238E27FC236}">
              <a16:creationId xmlns:a16="http://schemas.microsoft.com/office/drawing/2014/main" id="{78E72B43-D206-4E57-9483-444012979BB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27" name="Text Box 2">
          <a:extLst>
            <a:ext uri="{FF2B5EF4-FFF2-40B4-BE49-F238E27FC236}">
              <a16:creationId xmlns:a16="http://schemas.microsoft.com/office/drawing/2014/main" id="{12D68F87-4091-4D2C-B5CF-A634979A9F1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28" name="Text Box 1">
          <a:extLst>
            <a:ext uri="{FF2B5EF4-FFF2-40B4-BE49-F238E27FC236}">
              <a16:creationId xmlns:a16="http://schemas.microsoft.com/office/drawing/2014/main" id="{69B2F7DF-BE2C-476A-986A-F5DC9ADFA5D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29" name="Text Box 2">
          <a:extLst>
            <a:ext uri="{FF2B5EF4-FFF2-40B4-BE49-F238E27FC236}">
              <a16:creationId xmlns:a16="http://schemas.microsoft.com/office/drawing/2014/main" id="{2A46F641-C046-4540-A887-1DB193ABFCF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30" name="Text Box 1">
          <a:extLst>
            <a:ext uri="{FF2B5EF4-FFF2-40B4-BE49-F238E27FC236}">
              <a16:creationId xmlns:a16="http://schemas.microsoft.com/office/drawing/2014/main" id="{D608AC29-BD96-4323-9A19-5A07DC80243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31" name="Text Box 2">
          <a:extLst>
            <a:ext uri="{FF2B5EF4-FFF2-40B4-BE49-F238E27FC236}">
              <a16:creationId xmlns:a16="http://schemas.microsoft.com/office/drawing/2014/main" id="{5EF8CC4E-56FA-4174-A830-EFF37EAEF20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32" name="Text Box 1">
          <a:extLst>
            <a:ext uri="{FF2B5EF4-FFF2-40B4-BE49-F238E27FC236}">
              <a16:creationId xmlns:a16="http://schemas.microsoft.com/office/drawing/2014/main" id="{D25114C3-F002-4953-8000-5B41EBF8725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33" name="Text Box 2">
          <a:extLst>
            <a:ext uri="{FF2B5EF4-FFF2-40B4-BE49-F238E27FC236}">
              <a16:creationId xmlns:a16="http://schemas.microsoft.com/office/drawing/2014/main" id="{AE95AC9D-F4E6-483A-8B06-5DDC54EC701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34" name="Text Box 1">
          <a:extLst>
            <a:ext uri="{FF2B5EF4-FFF2-40B4-BE49-F238E27FC236}">
              <a16:creationId xmlns:a16="http://schemas.microsoft.com/office/drawing/2014/main" id="{27962042-BC7B-4E43-8166-E048EB1B2D0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35" name="Text Box 2">
          <a:extLst>
            <a:ext uri="{FF2B5EF4-FFF2-40B4-BE49-F238E27FC236}">
              <a16:creationId xmlns:a16="http://schemas.microsoft.com/office/drawing/2014/main" id="{D5F6D79C-B25B-4D13-9972-C48173E58A9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36" name="Text Box 1">
          <a:extLst>
            <a:ext uri="{FF2B5EF4-FFF2-40B4-BE49-F238E27FC236}">
              <a16:creationId xmlns:a16="http://schemas.microsoft.com/office/drawing/2014/main" id="{41A066DB-15BE-4982-A976-69ADBD3B91D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37" name="Text Box 2">
          <a:extLst>
            <a:ext uri="{FF2B5EF4-FFF2-40B4-BE49-F238E27FC236}">
              <a16:creationId xmlns:a16="http://schemas.microsoft.com/office/drawing/2014/main" id="{3E3A2825-86E8-4F7D-A129-A22ED95586B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38" name="Text Box 1">
          <a:extLst>
            <a:ext uri="{FF2B5EF4-FFF2-40B4-BE49-F238E27FC236}">
              <a16:creationId xmlns:a16="http://schemas.microsoft.com/office/drawing/2014/main" id="{0B278390-570E-4876-AE9B-3FAC33751EC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39" name="Text Box 2">
          <a:extLst>
            <a:ext uri="{FF2B5EF4-FFF2-40B4-BE49-F238E27FC236}">
              <a16:creationId xmlns:a16="http://schemas.microsoft.com/office/drawing/2014/main" id="{1AFE7980-052B-4D19-94BF-7E7EE681BF8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40" name="Text Box 1">
          <a:extLst>
            <a:ext uri="{FF2B5EF4-FFF2-40B4-BE49-F238E27FC236}">
              <a16:creationId xmlns:a16="http://schemas.microsoft.com/office/drawing/2014/main" id="{E1F6FB19-369B-4BBE-B058-9E7ABA9029D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41" name="Text Box 2">
          <a:extLst>
            <a:ext uri="{FF2B5EF4-FFF2-40B4-BE49-F238E27FC236}">
              <a16:creationId xmlns:a16="http://schemas.microsoft.com/office/drawing/2014/main" id="{18A30603-CD1E-4CA4-A897-D2CBDB096EF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42" name="Text Box 1">
          <a:extLst>
            <a:ext uri="{FF2B5EF4-FFF2-40B4-BE49-F238E27FC236}">
              <a16:creationId xmlns:a16="http://schemas.microsoft.com/office/drawing/2014/main" id="{F0BC8A66-DA23-461A-805C-CEED035B294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43" name="Text Box 2">
          <a:extLst>
            <a:ext uri="{FF2B5EF4-FFF2-40B4-BE49-F238E27FC236}">
              <a16:creationId xmlns:a16="http://schemas.microsoft.com/office/drawing/2014/main" id="{778704F8-8BF2-44D9-90BA-3E2AD4A17E7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44" name="Text Box 1">
          <a:extLst>
            <a:ext uri="{FF2B5EF4-FFF2-40B4-BE49-F238E27FC236}">
              <a16:creationId xmlns:a16="http://schemas.microsoft.com/office/drawing/2014/main" id="{36A8458D-6038-4A5B-9C48-96C33B8E48A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45" name="Text Box 2">
          <a:extLst>
            <a:ext uri="{FF2B5EF4-FFF2-40B4-BE49-F238E27FC236}">
              <a16:creationId xmlns:a16="http://schemas.microsoft.com/office/drawing/2014/main" id="{080688C2-66F6-4D2C-A4CC-9DBCE0E169A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46" name="Text Box 1">
          <a:extLst>
            <a:ext uri="{FF2B5EF4-FFF2-40B4-BE49-F238E27FC236}">
              <a16:creationId xmlns:a16="http://schemas.microsoft.com/office/drawing/2014/main" id="{38BF56A7-BB73-4F0A-8EF2-5AA9D1FD4B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47" name="Text Box 2">
          <a:extLst>
            <a:ext uri="{FF2B5EF4-FFF2-40B4-BE49-F238E27FC236}">
              <a16:creationId xmlns:a16="http://schemas.microsoft.com/office/drawing/2014/main" id="{AD87295B-783B-4F16-BBC4-14F5D213685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48" name="Text Box 1">
          <a:extLst>
            <a:ext uri="{FF2B5EF4-FFF2-40B4-BE49-F238E27FC236}">
              <a16:creationId xmlns:a16="http://schemas.microsoft.com/office/drawing/2014/main" id="{90EAE0B9-B357-4963-9E98-E96A236C31B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49" name="Text Box 2">
          <a:extLst>
            <a:ext uri="{FF2B5EF4-FFF2-40B4-BE49-F238E27FC236}">
              <a16:creationId xmlns:a16="http://schemas.microsoft.com/office/drawing/2014/main" id="{B7DA1181-3934-428D-BB6E-D85F9602254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50" name="Text Box 1">
          <a:extLst>
            <a:ext uri="{FF2B5EF4-FFF2-40B4-BE49-F238E27FC236}">
              <a16:creationId xmlns:a16="http://schemas.microsoft.com/office/drawing/2014/main" id="{50B059CB-8698-40E1-A775-130AD4AA392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51" name="Text Box 2">
          <a:extLst>
            <a:ext uri="{FF2B5EF4-FFF2-40B4-BE49-F238E27FC236}">
              <a16:creationId xmlns:a16="http://schemas.microsoft.com/office/drawing/2014/main" id="{11047AA3-C88F-41F0-A1E0-7DEB67BC91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52" name="Text Box 1">
          <a:extLst>
            <a:ext uri="{FF2B5EF4-FFF2-40B4-BE49-F238E27FC236}">
              <a16:creationId xmlns:a16="http://schemas.microsoft.com/office/drawing/2014/main" id="{7A9C7F57-2775-4119-ACE8-7AD92E4CEC8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53" name="Text Box 2">
          <a:extLst>
            <a:ext uri="{FF2B5EF4-FFF2-40B4-BE49-F238E27FC236}">
              <a16:creationId xmlns:a16="http://schemas.microsoft.com/office/drawing/2014/main" id="{BD72CD99-A9D1-459D-A16B-999B09442C9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54" name="Text Box 1">
          <a:extLst>
            <a:ext uri="{FF2B5EF4-FFF2-40B4-BE49-F238E27FC236}">
              <a16:creationId xmlns:a16="http://schemas.microsoft.com/office/drawing/2014/main" id="{A970BB6A-7B79-41E2-BDC4-04FC0B8903A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55" name="Text Box 2">
          <a:extLst>
            <a:ext uri="{FF2B5EF4-FFF2-40B4-BE49-F238E27FC236}">
              <a16:creationId xmlns:a16="http://schemas.microsoft.com/office/drawing/2014/main" id="{62CFB1AC-4C8C-4B91-8CD7-5F299A478B9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56" name="Text Box 1">
          <a:extLst>
            <a:ext uri="{FF2B5EF4-FFF2-40B4-BE49-F238E27FC236}">
              <a16:creationId xmlns:a16="http://schemas.microsoft.com/office/drawing/2014/main" id="{2BF6DEC2-8FB5-46A1-BAF7-61A6CC086A7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57" name="Text Box 2">
          <a:extLst>
            <a:ext uri="{FF2B5EF4-FFF2-40B4-BE49-F238E27FC236}">
              <a16:creationId xmlns:a16="http://schemas.microsoft.com/office/drawing/2014/main" id="{EA49080E-868D-4D7F-A30B-64023C9D5F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58" name="Text Box 1">
          <a:extLst>
            <a:ext uri="{FF2B5EF4-FFF2-40B4-BE49-F238E27FC236}">
              <a16:creationId xmlns:a16="http://schemas.microsoft.com/office/drawing/2014/main" id="{662AF79F-95E9-4AF7-B609-0FA44A68C4C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59" name="Text Box 2">
          <a:extLst>
            <a:ext uri="{FF2B5EF4-FFF2-40B4-BE49-F238E27FC236}">
              <a16:creationId xmlns:a16="http://schemas.microsoft.com/office/drawing/2014/main" id="{65581D5E-E925-403D-8F4C-FADCA560459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60" name="Text Box 1">
          <a:extLst>
            <a:ext uri="{FF2B5EF4-FFF2-40B4-BE49-F238E27FC236}">
              <a16:creationId xmlns:a16="http://schemas.microsoft.com/office/drawing/2014/main" id="{F03869E4-1AE6-4040-8837-BCB63644622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61" name="Text Box 2">
          <a:extLst>
            <a:ext uri="{FF2B5EF4-FFF2-40B4-BE49-F238E27FC236}">
              <a16:creationId xmlns:a16="http://schemas.microsoft.com/office/drawing/2014/main" id="{32D8C56B-FED8-4D08-83CC-3B0C5396A0C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62" name="Text Box 1">
          <a:extLst>
            <a:ext uri="{FF2B5EF4-FFF2-40B4-BE49-F238E27FC236}">
              <a16:creationId xmlns:a16="http://schemas.microsoft.com/office/drawing/2014/main" id="{21949487-333A-4B6B-A845-E4FDEAC5C80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63" name="Text Box 2">
          <a:extLst>
            <a:ext uri="{FF2B5EF4-FFF2-40B4-BE49-F238E27FC236}">
              <a16:creationId xmlns:a16="http://schemas.microsoft.com/office/drawing/2014/main" id="{B15E1E3B-9AFE-46EB-821A-76F60C1FD5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64" name="Text Box 1">
          <a:extLst>
            <a:ext uri="{FF2B5EF4-FFF2-40B4-BE49-F238E27FC236}">
              <a16:creationId xmlns:a16="http://schemas.microsoft.com/office/drawing/2014/main" id="{2E200B74-8F91-4EF5-9745-D68584C9DC8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65" name="Text Box 2">
          <a:extLst>
            <a:ext uri="{FF2B5EF4-FFF2-40B4-BE49-F238E27FC236}">
              <a16:creationId xmlns:a16="http://schemas.microsoft.com/office/drawing/2014/main" id="{DA8BE714-A76A-4F39-A18F-44649146407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66" name="Text Box 1">
          <a:extLst>
            <a:ext uri="{FF2B5EF4-FFF2-40B4-BE49-F238E27FC236}">
              <a16:creationId xmlns:a16="http://schemas.microsoft.com/office/drawing/2014/main" id="{C3AE9DE1-FB53-49AC-8414-E87FF690042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67" name="Text Box 2">
          <a:extLst>
            <a:ext uri="{FF2B5EF4-FFF2-40B4-BE49-F238E27FC236}">
              <a16:creationId xmlns:a16="http://schemas.microsoft.com/office/drawing/2014/main" id="{84516252-84D2-4398-BE74-F31A4947F0F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68" name="Text Box 1">
          <a:extLst>
            <a:ext uri="{FF2B5EF4-FFF2-40B4-BE49-F238E27FC236}">
              <a16:creationId xmlns:a16="http://schemas.microsoft.com/office/drawing/2014/main" id="{1FA59B1D-44C5-4129-A96E-B668D1C3C53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69" name="Text Box 2">
          <a:extLst>
            <a:ext uri="{FF2B5EF4-FFF2-40B4-BE49-F238E27FC236}">
              <a16:creationId xmlns:a16="http://schemas.microsoft.com/office/drawing/2014/main" id="{7C510067-59D2-48FA-A051-8D971B532CC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70" name="Text Box 1">
          <a:extLst>
            <a:ext uri="{FF2B5EF4-FFF2-40B4-BE49-F238E27FC236}">
              <a16:creationId xmlns:a16="http://schemas.microsoft.com/office/drawing/2014/main" id="{C65B9BCB-F236-49AD-8D95-7C6045236F9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71" name="Text Box 2">
          <a:extLst>
            <a:ext uri="{FF2B5EF4-FFF2-40B4-BE49-F238E27FC236}">
              <a16:creationId xmlns:a16="http://schemas.microsoft.com/office/drawing/2014/main" id="{2E8A2E52-9619-472D-94D7-8E276715918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72" name="Text Box 1">
          <a:extLst>
            <a:ext uri="{FF2B5EF4-FFF2-40B4-BE49-F238E27FC236}">
              <a16:creationId xmlns:a16="http://schemas.microsoft.com/office/drawing/2014/main" id="{7BC4E5B2-6831-4FE6-9888-6535201E7DC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73" name="Text Box 2">
          <a:extLst>
            <a:ext uri="{FF2B5EF4-FFF2-40B4-BE49-F238E27FC236}">
              <a16:creationId xmlns:a16="http://schemas.microsoft.com/office/drawing/2014/main" id="{F8D280FF-5057-4167-83DB-79BC24FFCFD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74" name="Text Box 1">
          <a:extLst>
            <a:ext uri="{FF2B5EF4-FFF2-40B4-BE49-F238E27FC236}">
              <a16:creationId xmlns:a16="http://schemas.microsoft.com/office/drawing/2014/main" id="{23F181CE-22B9-4365-8DF2-B1B97DF2ED0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75" name="Text Box 2">
          <a:extLst>
            <a:ext uri="{FF2B5EF4-FFF2-40B4-BE49-F238E27FC236}">
              <a16:creationId xmlns:a16="http://schemas.microsoft.com/office/drawing/2014/main" id="{8A3AFA82-3FD7-4077-8932-3933A309432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76" name="Text Box 1">
          <a:extLst>
            <a:ext uri="{FF2B5EF4-FFF2-40B4-BE49-F238E27FC236}">
              <a16:creationId xmlns:a16="http://schemas.microsoft.com/office/drawing/2014/main" id="{575999FB-9423-4108-AEAD-E0EB77739F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77" name="Text Box 2">
          <a:extLst>
            <a:ext uri="{FF2B5EF4-FFF2-40B4-BE49-F238E27FC236}">
              <a16:creationId xmlns:a16="http://schemas.microsoft.com/office/drawing/2014/main" id="{E9927E23-41B7-4FDB-B21A-B9DFAA44CFD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78" name="Text Box 1">
          <a:extLst>
            <a:ext uri="{FF2B5EF4-FFF2-40B4-BE49-F238E27FC236}">
              <a16:creationId xmlns:a16="http://schemas.microsoft.com/office/drawing/2014/main" id="{43644795-A4F7-4876-80D9-474638AC899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79" name="Text Box 2">
          <a:extLst>
            <a:ext uri="{FF2B5EF4-FFF2-40B4-BE49-F238E27FC236}">
              <a16:creationId xmlns:a16="http://schemas.microsoft.com/office/drawing/2014/main" id="{A63F4977-0C48-4CBE-AD73-BEA3B6780DB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80" name="Text Box 1">
          <a:extLst>
            <a:ext uri="{FF2B5EF4-FFF2-40B4-BE49-F238E27FC236}">
              <a16:creationId xmlns:a16="http://schemas.microsoft.com/office/drawing/2014/main" id="{14AF6D1B-3FA1-48BA-947A-5E72C229406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81" name="Text Box 2">
          <a:extLst>
            <a:ext uri="{FF2B5EF4-FFF2-40B4-BE49-F238E27FC236}">
              <a16:creationId xmlns:a16="http://schemas.microsoft.com/office/drawing/2014/main" id="{4EE0405D-EE5D-4B2A-BB77-395F5721E8C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82" name="Text Box 1">
          <a:extLst>
            <a:ext uri="{FF2B5EF4-FFF2-40B4-BE49-F238E27FC236}">
              <a16:creationId xmlns:a16="http://schemas.microsoft.com/office/drawing/2014/main" id="{8A26848D-C696-459A-8946-D5D21D078A9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83" name="Text Box 2">
          <a:extLst>
            <a:ext uri="{FF2B5EF4-FFF2-40B4-BE49-F238E27FC236}">
              <a16:creationId xmlns:a16="http://schemas.microsoft.com/office/drawing/2014/main" id="{01D8464E-87EE-45FF-9A24-D6569E0A4D6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84" name="Text Box 1">
          <a:extLst>
            <a:ext uri="{FF2B5EF4-FFF2-40B4-BE49-F238E27FC236}">
              <a16:creationId xmlns:a16="http://schemas.microsoft.com/office/drawing/2014/main" id="{8B1EEAF1-5796-4CA8-BF11-46726B29EB2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85" name="Text Box 2">
          <a:extLst>
            <a:ext uri="{FF2B5EF4-FFF2-40B4-BE49-F238E27FC236}">
              <a16:creationId xmlns:a16="http://schemas.microsoft.com/office/drawing/2014/main" id="{B382A3E8-87C5-4706-AD65-7C86246306E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86" name="Text Box 1">
          <a:extLst>
            <a:ext uri="{FF2B5EF4-FFF2-40B4-BE49-F238E27FC236}">
              <a16:creationId xmlns:a16="http://schemas.microsoft.com/office/drawing/2014/main" id="{7119EADF-1966-48E1-AE5A-DC133FBE60E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87" name="Text Box 2">
          <a:extLst>
            <a:ext uri="{FF2B5EF4-FFF2-40B4-BE49-F238E27FC236}">
              <a16:creationId xmlns:a16="http://schemas.microsoft.com/office/drawing/2014/main" id="{06E2C7A5-9FDD-477D-83F0-DEB039978E9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88" name="Text Box 1">
          <a:extLst>
            <a:ext uri="{FF2B5EF4-FFF2-40B4-BE49-F238E27FC236}">
              <a16:creationId xmlns:a16="http://schemas.microsoft.com/office/drawing/2014/main" id="{E7E0D3A0-849F-490F-8CE2-EABF3333BC4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89" name="Text Box 2">
          <a:extLst>
            <a:ext uri="{FF2B5EF4-FFF2-40B4-BE49-F238E27FC236}">
              <a16:creationId xmlns:a16="http://schemas.microsoft.com/office/drawing/2014/main" id="{60A7D179-9A0C-43D7-A1F4-361FE29CCB7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90" name="Text Box 1">
          <a:extLst>
            <a:ext uri="{FF2B5EF4-FFF2-40B4-BE49-F238E27FC236}">
              <a16:creationId xmlns:a16="http://schemas.microsoft.com/office/drawing/2014/main" id="{90206ADC-9CC1-417A-A7E6-C9E06A0D408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91" name="Text Box 2">
          <a:extLst>
            <a:ext uri="{FF2B5EF4-FFF2-40B4-BE49-F238E27FC236}">
              <a16:creationId xmlns:a16="http://schemas.microsoft.com/office/drawing/2014/main" id="{6545384C-954F-4C80-8D20-37B217F2028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92" name="Text Box 1">
          <a:extLst>
            <a:ext uri="{FF2B5EF4-FFF2-40B4-BE49-F238E27FC236}">
              <a16:creationId xmlns:a16="http://schemas.microsoft.com/office/drawing/2014/main" id="{D1104FF9-BC39-4539-A040-2ACB4E68ACD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93" name="Text Box 2">
          <a:extLst>
            <a:ext uri="{FF2B5EF4-FFF2-40B4-BE49-F238E27FC236}">
              <a16:creationId xmlns:a16="http://schemas.microsoft.com/office/drawing/2014/main" id="{A5A6DFC1-1D40-4DE3-8C66-180B28BA2F6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94" name="Text Box 1">
          <a:extLst>
            <a:ext uri="{FF2B5EF4-FFF2-40B4-BE49-F238E27FC236}">
              <a16:creationId xmlns:a16="http://schemas.microsoft.com/office/drawing/2014/main" id="{8D3B501E-8799-4EA1-A2D2-0844DC4EFE0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95" name="Text Box 2">
          <a:extLst>
            <a:ext uri="{FF2B5EF4-FFF2-40B4-BE49-F238E27FC236}">
              <a16:creationId xmlns:a16="http://schemas.microsoft.com/office/drawing/2014/main" id="{4EF51F72-9405-4BB3-84A9-B51D6A8FCF5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96" name="Text Box 1">
          <a:extLst>
            <a:ext uri="{FF2B5EF4-FFF2-40B4-BE49-F238E27FC236}">
              <a16:creationId xmlns:a16="http://schemas.microsoft.com/office/drawing/2014/main" id="{E891E081-EE75-42C4-B245-D7F8A89CED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97" name="Text Box 2">
          <a:extLst>
            <a:ext uri="{FF2B5EF4-FFF2-40B4-BE49-F238E27FC236}">
              <a16:creationId xmlns:a16="http://schemas.microsoft.com/office/drawing/2014/main" id="{04B9F61A-AD4F-4608-A2E5-2B2537565F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98" name="Text Box 1">
          <a:extLst>
            <a:ext uri="{FF2B5EF4-FFF2-40B4-BE49-F238E27FC236}">
              <a16:creationId xmlns:a16="http://schemas.microsoft.com/office/drawing/2014/main" id="{94F33E7D-2F10-4EAE-8F3C-8A7E36DF415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799" name="Text Box 2">
          <a:extLst>
            <a:ext uri="{FF2B5EF4-FFF2-40B4-BE49-F238E27FC236}">
              <a16:creationId xmlns:a16="http://schemas.microsoft.com/office/drawing/2014/main" id="{38EF3572-5CF0-4F95-A541-F2540C56D9A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00" name="Text Box 1">
          <a:extLst>
            <a:ext uri="{FF2B5EF4-FFF2-40B4-BE49-F238E27FC236}">
              <a16:creationId xmlns:a16="http://schemas.microsoft.com/office/drawing/2014/main" id="{78C63085-2281-4DBB-8063-3CD0681FBDA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01" name="Text Box 2">
          <a:extLst>
            <a:ext uri="{FF2B5EF4-FFF2-40B4-BE49-F238E27FC236}">
              <a16:creationId xmlns:a16="http://schemas.microsoft.com/office/drawing/2014/main" id="{D847E5A0-16CE-4325-9610-6CC77CFE3E6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02" name="Text Box 1">
          <a:extLst>
            <a:ext uri="{FF2B5EF4-FFF2-40B4-BE49-F238E27FC236}">
              <a16:creationId xmlns:a16="http://schemas.microsoft.com/office/drawing/2014/main" id="{7D8072AA-176A-4FC0-B88D-CF174BF4CCA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03" name="Text Box 2">
          <a:extLst>
            <a:ext uri="{FF2B5EF4-FFF2-40B4-BE49-F238E27FC236}">
              <a16:creationId xmlns:a16="http://schemas.microsoft.com/office/drawing/2014/main" id="{68D85FA8-411D-4862-8CDE-5F20A82B6E3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04" name="Text Box 1">
          <a:extLst>
            <a:ext uri="{FF2B5EF4-FFF2-40B4-BE49-F238E27FC236}">
              <a16:creationId xmlns:a16="http://schemas.microsoft.com/office/drawing/2014/main" id="{753A8929-A2C4-40C1-942C-A73F2D8CB98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05" name="Text Box 2">
          <a:extLst>
            <a:ext uri="{FF2B5EF4-FFF2-40B4-BE49-F238E27FC236}">
              <a16:creationId xmlns:a16="http://schemas.microsoft.com/office/drawing/2014/main" id="{173B4D5E-8E19-40E1-B8FA-822E66EBB9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06" name="Text Box 1">
          <a:extLst>
            <a:ext uri="{FF2B5EF4-FFF2-40B4-BE49-F238E27FC236}">
              <a16:creationId xmlns:a16="http://schemas.microsoft.com/office/drawing/2014/main" id="{516671EA-D29B-4E0D-93DF-0C886F8599E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07" name="Text Box 2">
          <a:extLst>
            <a:ext uri="{FF2B5EF4-FFF2-40B4-BE49-F238E27FC236}">
              <a16:creationId xmlns:a16="http://schemas.microsoft.com/office/drawing/2014/main" id="{C1E920B9-604C-44FF-824E-8222FC41184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08" name="Text Box 1">
          <a:extLst>
            <a:ext uri="{FF2B5EF4-FFF2-40B4-BE49-F238E27FC236}">
              <a16:creationId xmlns:a16="http://schemas.microsoft.com/office/drawing/2014/main" id="{96DCA5CD-2F22-44BE-B2E3-22501C349E0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09" name="Text Box 2">
          <a:extLst>
            <a:ext uri="{FF2B5EF4-FFF2-40B4-BE49-F238E27FC236}">
              <a16:creationId xmlns:a16="http://schemas.microsoft.com/office/drawing/2014/main" id="{61BAA4EA-FD71-4C90-A4B8-F2BA87FF5E8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10" name="Text Box 1">
          <a:extLst>
            <a:ext uri="{FF2B5EF4-FFF2-40B4-BE49-F238E27FC236}">
              <a16:creationId xmlns:a16="http://schemas.microsoft.com/office/drawing/2014/main" id="{17572D54-F9B8-464D-BAC6-766192CC94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11" name="Text Box 2">
          <a:extLst>
            <a:ext uri="{FF2B5EF4-FFF2-40B4-BE49-F238E27FC236}">
              <a16:creationId xmlns:a16="http://schemas.microsoft.com/office/drawing/2014/main" id="{5F985E76-3AA2-4CD7-8216-4E5B8D9F9F3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12" name="Text Box 1">
          <a:extLst>
            <a:ext uri="{FF2B5EF4-FFF2-40B4-BE49-F238E27FC236}">
              <a16:creationId xmlns:a16="http://schemas.microsoft.com/office/drawing/2014/main" id="{276A56D8-0F9A-4D4A-A400-4805D11C806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13" name="Text Box 2">
          <a:extLst>
            <a:ext uri="{FF2B5EF4-FFF2-40B4-BE49-F238E27FC236}">
              <a16:creationId xmlns:a16="http://schemas.microsoft.com/office/drawing/2014/main" id="{6CFCCD27-F478-4592-87DB-57E68CE5530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14" name="Text Box 1">
          <a:extLst>
            <a:ext uri="{FF2B5EF4-FFF2-40B4-BE49-F238E27FC236}">
              <a16:creationId xmlns:a16="http://schemas.microsoft.com/office/drawing/2014/main" id="{BA65E22F-6197-43DF-B7BA-CB2CFBB97A5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15" name="Text Box 2">
          <a:extLst>
            <a:ext uri="{FF2B5EF4-FFF2-40B4-BE49-F238E27FC236}">
              <a16:creationId xmlns:a16="http://schemas.microsoft.com/office/drawing/2014/main" id="{C0811C2B-2489-4038-8F47-5988BB1EB6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16" name="Text Box 1">
          <a:extLst>
            <a:ext uri="{FF2B5EF4-FFF2-40B4-BE49-F238E27FC236}">
              <a16:creationId xmlns:a16="http://schemas.microsoft.com/office/drawing/2014/main" id="{E370AF28-D577-4720-9152-D6042585660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17" name="Text Box 2">
          <a:extLst>
            <a:ext uri="{FF2B5EF4-FFF2-40B4-BE49-F238E27FC236}">
              <a16:creationId xmlns:a16="http://schemas.microsoft.com/office/drawing/2014/main" id="{25D936A0-1FB5-4669-BB2D-D27F4F25C7A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18" name="Text Box 1">
          <a:extLst>
            <a:ext uri="{FF2B5EF4-FFF2-40B4-BE49-F238E27FC236}">
              <a16:creationId xmlns:a16="http://schemas.microsoft.com/office/drawing/2014/main" id="{35C0D2EC-1966-43D3-9EF5-66A77AA83F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19" name="Text Box 2">
          <a:extLst>
            <a:ext uri="{FF2B5EF4-FFF2-40B4-BE49-F238E27FC236}">
              <a16:creationId xmlns:a16="http://schemas.microsoft.com/office/drawing/2014/main" id="{A3C313AF-F29E-4CFD-B049-1AF510BF4C9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20" name="Text Box 1">
          <a:extLst>
            <a:ext uri="{FF2B5EF4-FFF2-40B4-BE49-F238E27FC236}">
              <a16:creationId xmlns:a16="http://schemas.microsoft.com/office/drawing/2014/main" id="{15645667-1856-4A8B-9689-47B085C7EAD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21" name="Text Box 2">
          <a:extLst>
            <a:ext uri="{FF2B5EF4-FFF2-40B4-BE49-F238E27FC236}">
              <a16:creationId xmlns:a16="http://schemas.microsoft.com/office/drawing/2014/main" id="{84873EA8-D771-4896-A128-E0C9DEB7ACB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22" name="Text Box 1">
          <a:extLst>
            <a:ext uri="{FF2B5EF4-FFF2-40B4-BE49-F238E27FC236}">
              <a16:creationId xmlns:a16="http://schemas.microsoft.com/office/drawing/2014/main" id="{75E6A68E-5BBC-4F0D-8F92-81B44CDF364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23" name="Text Box 2">
          <a:extLst>
            <a:ext uri="{FF2B5EF4-FFF2-40B4-BE49-F238E27FC236}">
              <a16:creationId xmlns:a16="http://schemas.microsoft.com/office/drawing/2014/main" id="{8690B292-6EFF-4A95-9EDF-1225021C634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24" name="Text Box 1">
          <a:extLst>
            <a:ext uri="{FF2B5EF4-FFF2-40B4-BE49-F238E27FC236}">
              <a16:creationId xmlns:a16="http://schemas.microsoft.com/office/drawing/2014/main" id="{79A99303-C749-4B17-A7C0-E2B565D89D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25" name="Text Box 2">
          <a:extLst>
            <a:ext uri="{FF2B5EF4-FFF2-40B4-BE49-F238E27FC236}">
              <a16:creationId xmlns:a16="http://schemas.microsoft.com/office/drawing/2014/main" id="{1DDBFD60-0E14-44A0-90C3-C27AA536EBB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26" name="Text Box 1">
          <a:extLst>
            <a:ext uri="{FF2B5EF4-FFF2-40B4-BE49-F238E27FC236}">
              <a16:creationId xmlns:a16="http://schemas.microsoft.com/office/drawing/2014/main" id="{EF33A994-4DBA-4465-B3F3-F32B3E99585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27" name="Text Box 2">
          <a:extLst>
            <a:ext uri="{FF2B5EF4-FFF2-40B4-BE49-F238E27FC236}">
              <a16:creationId xmlns:a16="http://schemas.microsoft.com/office/drawing/2014/main" id="{76A40D4B-D4F5-4B19-BE0E-806FA436F6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28" name="Text Box 1">
          <a:extLst>
            <a:ext uri="{FF2B5EF4-FFF2-40B4-BE49-F238E27FC236}">
              <a16:creationId xmlns:a16="http://schemas.microsoft.com/office/drawing/2014/main" id="{6EC9D989-DC82-4F57-932D-CDDBFBCB9CE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29" name="Text Box 2">
          <a:extLst>
            <a:ext uri="{FF2B5EF4-FFF2-40B4-BE49-F238E27FC236}">
              <a16:creationId xmlns:a16="http://schemas.microsoft.com/office/drawing/2014/main" id="{F6F01511-5A72-4DEA-B144-E0644E4FFCA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30" name="Text Box 1">
          <a:extLst>
            <a:ext uri="{FF2B5EF4-FFF2-40B4-BE49-F238E27FC236}">
              <a16:creationId xmlns:a16="http://schemas.microsoft.com/office/drawing/2014/main" id="{2AF81D25-B5C9-4301-9BA8-A350CC98567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31" name="Text Box 2">
          <a:extLst>
            <a:ext uri="{FF2B5EF4-FFF2-40B4-BE49-F238E27FC236}">
              <a16:creationId xmlns:a16="http://schemas.microsoft.com/office/drawing/2014/main" id="{F8E80C42-D393-4102-9C84-10AE04A22E2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32" name="Text Box 1">
          <a:extLst>
            <a:ext uri="{FF2B5EF4-FFF2-40B4-BE49-F238E27FC236}">
              <a16:creationId xmlns:a16="http://schemas.microsoft.com/office/drawing/2014/main" id="{9509AE10-DEAA-41FA-97AB-96279E72C34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33" name="Text Box 2">
          <a:extLst>
            <a:ext uri="{FF2B5EF4-FFF2-40B4-BE49-F238E27FC236}">
              <a16:creationId xmlns:a16="http://schemas.microsoft.com/office/drawing/2014/main" id="{F8B186ED-472B-4F9C-92F0-9CA10FB7BFE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34" name="Text Box 1">
          <a:extLst>
            <a:ext uri="{FF2B5EF4-FFF2-40B4-BE49-F238E27FC236}">
              <a16:creationId xmlns:a16="http://schemas.microsoft.com/office/drawing/2014/main" id="{26D40776-09E4-43BD-BFC8-92B207CACB1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35" name="Text Box 2">
          <a:extLst>
            <a:ext uri="{FF2B5EF4-FFF2-40B4-BE49-F238E27FC236}">
              <a16:creationId xmlns:a16="http://schemas.microsoft.com/office/drawing/2014/main" id="{15D086B9-5407-472E-8259-EAC4B17D4A0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36" name="Text Box 1">
          <a:extLst>
            <a:ext uri="{FF2B5EF4-FFF2-40B4-BE49-F238E27FC236}">
              <a16:creationId xmlns:a16="http://schemas.microsoft.com/office/drawing/2014/main" id="{2221ED21-048B-47AE-917D-94CC9DBDA4D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37" name="Text Box 2">
          <a:extLst>
            <a:ext uri="{FF2B5EF4-FFF2-40B4-BE49-F238E27FC236}">
              <a16:creationId xmlns:a16="http://schemas.microsoft.com/office/drawing/2014/main" id="{528449AB-6F3B-4A3E-8590-F5150790825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38" name="Text Box 1">
          <a:extLst>
            <a:ext uri="{FF2B5EF4-FFF2-40B4-BE49-F238E27FC236}">
              <a16:creationId xmlns:a16="http://schemas.microsoft.com/office/drawing/2014/main" id="{D55A2A42-95CC-47B2-9D83-8DF63E42262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39" name="Text Box 2">
          <a:extLst>
            <a:ext uri="{FF2B5EF4-FFF2-40B4-BE49-F238E27FC236}">
              <a16:creationId xmlns:a16="http://schemas.microsoft.com/office/drawing/2014/main" id="{A7550D44-B10D-4367-A8F6-A4B0958D332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40" name="Text Box 1">
          <a:extLst>
            <a:ext uri="{FF2B5EF4-FFF2-40B4-BE49-F238E27FC236}">
              <a16:creationId xmlns:a16="http://schemas.microsoft.com/office/drawing/2014/main" id="{EF7654E3-B367-4065-9564-E8B97938708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41" name="Text Box 2">
          <a:extLst>
            <a:ext uri="{FF2B5EF4-FFF2-40B4-BE49-F238E27FC236}">
              <a16:creationId xmlns:a16="http://schemas.microsoft.com/office/drawing/2014/main" id="{319A31F7-4041-4E05-B7E0-06B89E261C5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42" name="Text Box 1">
          <a:extLst>
            <a:ext uri="{FF2B5EF4-FFF2-40B4-BE49-F238E27FC236}">
              <a16:creationId xmlns:a16="http://schemas.microsoft.com/office/drawing/2014/main" id="{163E66A3-A0C1-4AA5-9597-01B24031FF2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43" name="Text Box 2">
          <a:extLst>
            <a:ext uri="{FF2B5EF4-FFF2-40B4-BE49-F238E27FC236}">
              <a16:creationId xmlns:a16="http://schemas.microsoft.com/office/drawing/2014/main" id="{A122E31D-94B8-4865-AF4A-8FC21D0E08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44" name="Text Box 1">
          <a:extLst>
            <a:ext uri="{FF2B5EF4-FFF2-40B4-BE49-F238E27FC236}">
              <a16:creationId xmlns:a16="http://schemas.microsoft.com/office/drawing/2014/main" id="{D4952C73-0FB9-40DF-9714-39B8407D573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45" name="Text Box 2">
          <a:extLst>
            <a:ext uri="{FF2B5EF4-FFF2-40B4-BE49-F238E27FC236}">
              <a16:creationId xmlns:a16="http://schemas.microsoft.com/office/drawing/2014/main" id="{9725E92D-8290-48F9-81C3-75B6F9575B4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46" name="Text Box 1">
          <a:extLst>
            <a:ext uri="{FF2B5EF4-FFF2-40B4-BE49-F238E27FC236}">
              <a16:creationId xmlns:a16="http://schemas.microsoft.com/office/drawing/2014/main" id="{BD407DE1-209F-4DD7-BE0A-A95C7F2343E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47" name="Text Box 2">
          <a:extLst>
            <a:ext uri="{FF2B5EF4-FFF2-40B4-BE49-F238E27FC236}">
              <a16:creationId xmlns:a16="http://schemas.microsoft.com/office/drawing/2014/main" id="{98EC73C8-F1E4-4B7E-8093-D2DB9D0214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48" name="Text Box 1">
          <a:extLst>
            <a:ext uri="{FF2B5EF4-FFF2-40B4-BE49-F238E27FC236}">
              <a16:creationId xmlns:a16="http://schemas.microsoft.com/office/drawing/2014/main" id="{56725283-1726-4E16-86D7-E8A6D56CD40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49" name="Text Box 2">
          <a:extLst>
            <a:ext uri="{FF2B5EF4-FFF2-40B4-BE49-F238E27FC236}">
              <a16:creationId xmlns:a16="http://schemas.microsoft.com/office/drawing/2014/main" id="{D76CC7FE-3EDA-41EA-A9D1-089B6D65B75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50" name="Text Box 1">
          <a:extLst>
            <a:ext uri="{FF2B5EF4-FFF2-40B4-BE49-F238E27FC236}">
              <a16:creationId xmlns:a16="http://schemas.microsoft.com/office/drawing/2014/main" id="{DECA169F-5F4D-439C-82D5-C28EF05C7A5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51" name="Text Box 2">
          <a:extLst>
            <a:ext uri="{FF2B5EF4-FFF2-40B4-BE49-F238E27FC236}">
              <a16:creationId xmlns:a16="http://schemas.microsoft.com/office/drawing/2014/main" id="{34A65903-45C6-4495-9959-18C8C3C5180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52" name="Text Box 1">
          <a:extLst>
            <a:ext uri="{FF2B5EF4-FFF2-40B4-BE49-F238E27FC236}">
              <a16:creationId xmlns:a16="http://schemas.microsoft.com/office/drawing/2014/main" id="{06DCB1E1-48CA-4C62-A6D8-7D2A1112976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53" name="Text Box 2">
          <a:extLst>
            <a:ext uri="{FF2B5EF4-FFF2-40B4-BE49-F238E27FC236}">
              <a16:creationId xmlns:a16="http://schemas.microsoft.com/office/drawing/2014/main" id="{F39CFCF9-A952-435E-834A-8F9852452D2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54" name="Text Box 1">
          <a:extLst>
            <a:ext uri="{FF2B5EF4-FFF2-40B4-BE49-F238E27FC236}">
              <a16:creationId xmlns:a16="http://schemas.microsoft.com/office/drawing/2014/main" id="{791190EF-753B-4907-BF1E-26078D8B3F3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55" name="Text Box 2">
          <a:extLst>
            <a:ext uri="{FF2B5EF4-FFF2-40B4-BE49-F238E27FC236}">
              <a16:creationId xmlns:a16="http://schemas.microsoft.com/office/drawing/2014/main" id="{D4DB7C4A-6A61-4FE4-82E7-A47FD91A9BE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56" name="Text Box 1">
          <a:extLst>
            <a:ext uri="{FF2B5EF4-FFF2-40B4-BE49-F238E27FC236}">
              <a16:creationId xmlns:a16="http://schemas.microsoft.com/office/drawing/2014/main" id="{9E8B8616-6289-4967-8F19-80B3BEFAC22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57" name="Text Box 2">
          <a:extLst>
            <a:ext uri="{FF2B5EF4-FFF2-40B4-BE49-F238E27FC236}">
              <a16:creationId xmlns:a16="http://schemas.microsoft.com/office/drawing/2014/main" id="{A54990FD-2093-472C-93A8-17B9208FE77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58" name="Text Box 1">
          <a:extLst>
            <a:ext uri="{FF2B5EF4-FFF2-40B4-BE49-F238E27FC236}">
              <a16:creationId xmlns:a16="http://schemas.microsoft.com/office/drawing/2014/main" id="{099A0823-A399-4A51-B96C-DBD58184036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59" name="Text Box 2">
          <a:extLst>
            <a:ext uri="{FF2B5EF4-FFF2-40B4-BE49-F238E27FC236}">
              <a16:creationId xmlns:a16="http://schemas.microsoft.com/office/drawing/2014/main" id="{230854F8-09E9-4A71-A232-8D75F8DDD89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60" name="Text Box 1">
          <a:extLst>
            <a:ext uri="{FF2B5EF4-FFF2-40B4-BE49-F238E27FC236}">
              <a16:creationId xmlns:a16="http://schemas.microsoft.com/office/drawing/2014/main" id="{2F5298EC-5383-4AED-90A2-AE4B1463ADF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61" name="Text Box 2">
          <a:extLst>
            <a:ext uri="{FF2B5EF4-FFF2-40B4-BE49-F238E27FC236}">
              <a16:creationId xmlns:a16="http://schemas.microsoft.com/office/drawing/2014/main" id="{72227A8B-C8CF-46FB-AF24-7323065C2CC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62" name="Text Box 1">
          <a:extLst>
            <a:ext uri="{FF2B5EF4-FFF2-40B4-BE49-F238E27FC236}">
              <a16:creationId xmlns:a16="http://schemas.microsoft.com/office/drawing/2014/main" id="{525A8E10-1DD5-4E10-8B1D-151534B9A2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63" name="Text Box 2">
          <a:extLst>
            <a:ext uri="{FF2B5EF4-FFF2-40B4-BE49-F238E27FC236}">
              <a16:creationId xmlns:a16="http://schemas.microsoft.com/office/drawing/2014/main" id="{5F2465E5-F9EF-4A17-B5B6-8F89ACBEE5E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64" name="Text Box 1">
          <a:extLst>
            <a:ext uri="{FF2B5EF4-FFF2-40B4-BE49-F238E27FC236}">
              <a16:creationId xmlns:a16="http://schemas.microsoft.com/office/drawing/2014/main" id="{5FB1511E-B761-4D7B-A172-6497A24E109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65" name="Text Box 2">
          <a:extLst>
            <a:ext uri="{FF2B5EF4-FFF2-40B4-BE49-F238E27FC236}">
              <a16:creationId xmlns:a16="http://schemas.microsoft.com/office/drawing/2014/main" id="{C4C57FBC-F15B-44F5-B172-E065CCDA8E6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66" name="Text Box 1">
          <a:extLst>
            <a:ext uri="{FF2B5EF4-FFF2-40B4-BE49-F238E27FC236}">
              <a16:creationId xmlns:a16="http://schemas.microsoft.com/office/drawing/2014/main" id="{FD51573F-77A9-4E79-8A6E-7517EE45333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67" name="Text Box 2">
          <a:extLst>
            <a:ext uri="{FF2B5EF4-FFF2-40B4-BE49-F238E27FC236}">
              <a16:creationId xmlns:a16="http://schemas.microsoft.com/office/drawing/2014/main" id="{3F792BC4-4E95-46BC-9559-1F1FAE62F10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68" name="Text Box 1">
          <a:extLst>
            <a:ext uri="{FF2B5EF4-FFF2-40B4-BE49-F238E27FC236}">
              <a16:creationId xmlns:a16="http://schemas.microsoft.com/office/drawing/2014/main" id="{B159FDE7-7CE3-41B5-B765-C10D7DD4A9F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69" name="Text Box 2">
          <a:extLst>
            <a:ext uri="{FF2B5EF4-FFF2-40B4-BE49-F238E27FC236}">
              <a16:creationId xmlns:a16="http://schemas.microsoft.com/office/drawing/2014/main" id="{FEC4B12F-3F11-4305-88EF-D6F894BE4D5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70" name="Text Box 1">
          <a:extLst>
            <a:ext uri="{FF2B5EF4-FFF2-40B4-BE49-F238E27FC236}">
              <a16:creationId xmlns:a16="http://schemas.microsoft.com/office/drawing/2014/main" id="{AC7282A4-C4BD-4B45-9D3B-3BFE806224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71" name="Text Box 2">
          <a:extLst>
            <a:ext uri="{FF2B5EF4-FFF2-40B4-BE49-F238E27FC236}">
              <a16:creationId xmlns:a16="http://schemas.microsoft.com/office/drawing/2014/main" id="{BB9A5FDC-EB1E-4B1F-A734-17628C73724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72" name="Text Box 1">
          <a:extLst>
            <a:ext uri="{FF2B5EF4-FFF2-40B4-BE49-F238E27FC236}">
              <a16:creationId xmlns:a16="http://schemas.microsoft.com/office/drawing/2014/main" id="{DF6C7474-CBAD-4CCF-A065-EFA48D94B64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73" name="Text Box 2">
          <a:extLst>
            <a:ext uri="{FF2B5EF4-FFF2-40B4-BE49-F238E27FC236}">
              <a16:creationId xmlns:a16="http://schemas.microsoft.com/office/drawing/2014/main" id="{D50187A5-F4A7-49FC-8616-D69251002D2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74" name="Text Box 1">
          <a:extLst>
            <a:ext uri="{FF2B5EF4-FFF2-40B4-BE49-F238E27FC236}">
              <a16:creationId xmlns:a16="http://schemas.microsoft.com/office/drawing/2014/main" id="{6171EDC2-8929-44F6-8C78-214DE790620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75" name="Text Box 2">
          <a:extLst>
            <a:ext uri="{FF2B5EF4-FFF2-40B4-BE49-F238E27FC236}">
              <a16:creationId xmlns:a16="http://schemas.microsoft.com/office/drawing/2014/main" id="{BD42B050-236B-4FD5-8672-FE84E475860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76" name="Text Box 1">
          <a:extLst>
            <a:ext uri="{FF2B5EF4-FFF2-40B4-BE49-F238E27FC236}">
              <a16:creationId xmlns:a16="http://schemas.microsoft.com/office/drawing/2014/main" id="{24AC62ED-F18A-4478-8F9E-8946F1D549D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77" name="Text Box 2">
          <a:extLst>
            <a:ext uri="{FF2B5EF4-FFF2-40B4-BE49-F238E27FC236}">
              <a16:creationId xmlns:a16="http://schemas.microsoft.com/office/drawing/2014/main" id="{A7F796D5-4D4D-49ED-8E14-40A72139294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78" name="Text Box 1">
          <a:extLst>
            <a:ext uri="{FF2B5EF4-FFF2-40B4-BE49-F238E27FC236}">
              <a16:creationId xmlns:a16="http://schemas.microsoft.com/office/drawing/2014/main" id="{9B240F69-8CDF-4A56-AECE-54276392872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79" name="Text Box 2">
          <a:extLst>
            <a:ext uri="{FF2B5EF4-FFF2-40B4-BE49-F238E27FC236}">
              <a16:creationId xmlns:a16="http://schemas.microsoft.com/office/drawing/2014/main" id="{E852A326-9988-4087-BCF7-862A985DD1C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80" name="Text Box 1">
          <a:extLst>
            <a:ext uri="{FF2B5EF4-FFF2-40B4-BE49-F238E27FC236}">
              <a16:creationId xmlns:a16="http://schemas.microsoft.com/office/drawing/2014/main" id="{B9207DF0-D421-4E10-A71F-6E2174B3C12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81" name="Text Box 2">
          <a:extLst>
            <a:ext uri="{FF2B5EF4-FFF2-40B4-BE49-F238E27FC236}">
              <a16:creationId xmlns:a16="http://schemas.microsoft.com/office/drawing/2014/main" id="{38519794-279D-4E4C-86B6-571F34EE08C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82" name="Text Box 1">
          <a:extLst>
            <a:ext uri="{FF2B5EF4-FFF2-40B4-BE49-F238E27FC236}">
              <a16:creationId xmlns:a16="http://schemas.microsoft.com/office/drawing/2014/main" id="{2DFDEA40-53E6-460F-9071-E9636A07611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83" name="Text Box 2">
          <a:extLst>
            <a:ext uri="{FF2B5EF4-FFF2-40B4-BE49-F238E27FC236}">
              <a16:creationId xmlns:a16="http://schemas.microsoft.com/office/drawing/2014/main" id="{A58E9D88-AAF0-446C-8864-CF0ACED8A45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84" name="Text Box 1">
          <a:extLst>
            <a:ext uri="{FF2B5EF4-FFF2-40B4-BE49-F238E27FC236}">
              <a16:creationId xmlns:a16="http://schemas.microsoft.com/office/drawing/2014/main" id="{BF0C9CDC-C604-4F98-B2CB-EE4BA0AC66E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85" name="Text Box 2">
          <a:extLst>
            <a:ext uri="{FF2B5EF4-FFF2-40B4-BE49-F238E27FC236}">
              <a16:creationId xmlns:a16="http://schemas.microsoft.com/office/drawing/2014/main" id="{0B062AED-1CB3-4DDE-BC87-F0F89CC4BB3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86" name="Text Box 1">
          <a:extLst>
            <a:ext uri="{FF2B5EF4-FFF2-40B4-BE49-F238E27FC236}">
              <a16:creationId xmlns:a16="http://schemas.microsoft.com/office/drawing/2014/main" id="{BF15B04E-1391-4B6D-A146-43918191C55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87" name="Text Box 2">
          <a:extLst>
            <a:ext uri="{FF2B5EF4-FFF2-40B4-BE49-F238E27FC236}">
              <a16:creationId xmlns:a16="http://schemas.microsoft.com/office/drawing/2014/main" id="{22E0303A-7BEF-4119-AC5A-129D221CEB3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88" name="Text Box 1">
          <a:extLst>
            <a:ext uri="{FF2B5EF4-FFF2-40B4-BE49-F238E27FC236}">
              <a16:creationId xmlns:a16="http://schemas.microsoft.com/office/drawing/2014/main" id="{585A1AB3-8796-4494-9791-CEB8E8115BB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89" name="Text Box 2">
          <a:extLst>
            <a:ext uri="{FF2B5EF4-FFF2-40B4-BE49-F238E27FC236}">
              <a16:creationId xmlns:a16="http://schemas.microsoft.com/office/drawing/2014/main" id="{2F0CF219-FBA8-44DA-8A68-507AA7829CF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90" name="Text Box 1">
          <a:extLst>
            <a:ext uri="{FF2B5EF4-FFF2-40B4-BE49-F238E27FC236}">
              <a16:creationId xmlns:a16="http://schemas.microsoft.com/office/drawing/2014/main" id="{3D9FEA21-272F-4B93-B971-698767CF6F7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91" name="Text Box 2">
          <a:extLst>
            <a:ext uri="{FF2B5EF4-FFF2-40B4-BE49-F238E27FC236}">
              <a16:creationId xmlns:a16="http://schemas.microsoft.com/office/drawing/2014/main" id="{9694F0C5-9028-40CC-801B-636B96380C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92" name="Text Box 1">
          <a:extLst>
            <a:ext uri="{FF2B5EF4-FFF2-40B4-BE49-F238E27FC236}">
              <a16:creationId xmlns:a16="http://schemas.microsoft.com/office/drawing/2014/main" id="{F64E0DAA-F8EB-43C2-9310-3EFF835C335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93" name="Text Box 2">
          <a:extLst>
            <a:ext uri="{FF2B5EF4-FFF2-40B4-BE49-F238E27FC236}">
              <a16:creationId xmlns:a16="http://schemas.microsoft.com/office/drawing/2014/main" id="{DEF4A50F-3E70-4751-96B1-3626FA01132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94" name="Text Box 1">
          <a:extLst>
            <a:ext uri="{FF2B5EF4-FFF2-40B4-BE49-F238E27FC236}">
              <a16:creationId xmlns:a16="http://schemas.microsoft.com/office/drawing/2014/main" id="{613800CD-CC4D-4775-BEB8-9535EE0C23C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95" name="Text Box 2">
          <a:extLst>
            <a:ext uri="{FF2B5EF4-FFF2-40B4-BE49-F238E27FC236}">
              <a16:creationId xmlns:a16="http://schemas.microsoft.com/office/drawing/2014/main" id="{D8CFD249-0E91-46EE-AD7C-52DC13E911C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96" name="Text Box 1">
          <a:extLst>
            <a:ext uri="{FF2B5EF4-FFF2-40B4-BE49-F238E27FC236}">
              <a16:creationId xmlns:a16="http://schemas.microsoft.com/office/drawing/2014/main" id="{568154A3-E0F2-455A-937D-660FB6A28A7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97" name="Text Box 2">
          <a:extLst>
            <a:ext uri="{FF2B5EF4-FFF2-40B4-BE49-F238E27FC236}">
              <a16:creationId xmlns:a16="http://schemas.microsoft.com/office/drawing/2014/main" id="{A8E2526B-82B4-4D7C-B245-C727BAD5DA8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98" name="Text Box 1">
          <a:extLst>
            <a:ext uri="{FF2B5EF4-FFF2-40B4-BE49-F238E27FC236}">
              <a16:creationId xmlns:a16="http://schemas.microsoft.com/office/drawing/2014/main" id="{F25FB371-0BF4-4BC8-8FD2-A8C4A983570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899" name="Text Box 2">
          <a:extLst>
            <a:ext uri="{FF2B5EF4-FFF2-40B4-BE49-F238E27FC236}">
              <a16:creationId xmlns:a16="http://schemas.microsoft.com/office/drawing/2014/main" id="{9C07BD1E-929B-4E46-90CB-623EE12B2CC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00" name="Text Box 1">
          <a:extLst>
            <a:ext uri="{FF2B5EF4-FFF2-40B4-BE49-F238E27FC236}">
              <a16:creationId xmlns:a16="http://schemas.microsoft.com/office/drawing/2014/main" id="{2775EC20-5A8F-44D6-BDF9-4F6A7BA281F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01" name="Text Box 2">
          <a:extLst>
            <a:ext uri="{FF2B5EF4-FFF2-40B4-BE49-F238E27FC236}">
              <a16:creationId xmlns:a16="http://schemas.microsoft.com/office/drawing/2014/main" id="{0C294F6A-DE69-4A01-91F7-FD1FD6254AB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02" name="Text Box 1">
          <a:extLst>
            <a:ext uri="{FF2B5EF4-FFF2-40B4-BE49-F238E27FC236}">
              <a16:creationId xmlns:a16="http://schemas.microsoft.com/office/drawing/2014/main" id="{42391BBB-F03E-4A8C-9926-27EBFCD24EC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03" name="Text Box 2">
          <a:extLst>
            <a:ext uri="{FF2B5EF4-FFF2-40B4-BE49-F238E27FC236}">
              <a16:creationId xmlns:a16="http://schemas.microsoft.com/office/drawing/2014/main" id="{C75CB114-870C-4849-AD0B-D4C0BDFCC38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04" name="Text Box 1">
          <a:extLst>
            <a:ext uri="{FF2B5EF4-FFF2-40B4-BE49-F238E27FC236}">
              <a16:creationId xmlns:a16="http://schemas.microsoft.com/office/drawing/2014/main" id="{588ECE4E-7422-4F8B-9B9F-B4BFEB7D73C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05" name="Text Box 2">
          <a:extLst>
            <a:ext uri="{FF2B5EF4-FFF2-40B4-BE49-F238E27FC236}">
              <a16:creationId xmlns:a16="http://schemas.microsoft.com/office/drawing/2014/main" id="{0FA06FBE-5696-4E57-B942-5F1425482B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06" name="Text Box 1">
          <a:extLst>
            <a:ext uri="{FF2B5EF4-FFF2-40B4-BE49-F238E27FC236}">
              <a16:creationId xmlns:a16="http://schemas.microsoft.com/office/drawing/2014/main" id="{06415F64-F374-43B1-993E-7341DDE4401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07" name="Text Box 2">
          <a:extLst>
            <a:ext uri="{FF2B5EF4-FFF2-40B4-BE49-F238E27FC236}">
              <a16:creationId xmlns:a16="http://schemas.microsoft.com/office/drawing/2014/main" id="{1A6A72A8-757E-498C-BED9-123C4F0F42A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08" name="Text Box 1">
          <a:extLst>
            <a:ext uri="{FF2B5EF4-FFF2-40B4-BE49-F238E27FC236}">
              <a16:creationId xmlns:a16="http://schemas.microsoft.com/office/drawing/2014/main" id="{1C70297E-7121-430A-9E39-C4E019D7605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09" name="Text Box 2">
          <a:extLst>
            <a:ext uri="{FF2B5EF4-FFF2-40B4-BE49-F238E27FC236}">
              <a16:creationId xmlns:a16="http://schemas.microsoft.com/office/drawing/2014/main" id="{7C48D2DB-5929-48C8-B956-61B683C4452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10" name="Text Box 1">
          <a:extLst>
            <a:ext uri="{FF2B5EF4-FFF2-40B4-BE49-F238E27FC236}">
              <a16:creationId xmlns:a16="http://schemas.microsoft.com/office/drawing/2014/main" id="{407134BC-7BCA-4EB9-85CD-5D7326B7164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11" name="Text Box 2">
          <a:extLst>
            <a:ext uri="{FF2B5EF4-FFF2-40B4-BE49-F238E27FC236}">
              <a16:creationId xmlns:a16="http://schemas.microsoft.com/office/drawing/2014/main" id="{2C81F6C6-D3B4-49DD-9BA5-D4D06505456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12" name="Text Box 1">
          <a:extLst>
            <a:ext uri="{FF2B5EF4-FFF2-40B4-BE49-F238E27FC236}">
              <a16:creationId xmlns:a16="http://schemas.microsoft.com/office/drawing/2014/main" id="{C2E5D966-614D-4CD2-A666-5D159A0C056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13" name="Text Box 2">
          <a:extLst>
            <a:ext uri="{FF2B5EF4-FFF2-40B4-BE49-F238E27FC236}">
              <a16:creationId xmlns:a16="http://schemas.microsoft.com/office/drawing/2014/main" id="{141FD081-8E16-48C4-8DFA-6821237E7AF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14" name="Text Box 1">
          <a:extLst>
            <a:ext uri="{FF2B5EF4-FFF2-40B4-BE49-F238E27FC236}">
              <a16:creationId xmlns:a16="http://schemas.microsoft.com/office/drawing/2014/main" id="{BE8364B9-5E87-46E2-9D86-1DA08C7ED86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15" name="Text Box 2">
          <a:extLst>
            <a:ext uri="{FF2B5EF4-FFF2-40B4-BE49-F238E27FC236}">
              <a16:creationId xmlns:a16="http://schemas.microsoft.com/office/drawing/2014/main" id="{8E475769-D111-4E55-AE2A-3E61E0F30FB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16" name="Text Box 1">
          <a:extLst>
            <a:ext uri="{FF2B5EF4-FFF2-40B4-BE49-F238E27FC236}">
              <a16:creationId xmlns:a16="http://schemas.microsoft.com/office/drawing/2014/main" id="{87E6C84B-F1FF-4957-A72D-5073F25F08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17" name="Text Box 2">
          <a:extLst>
            <a:ext uri="{FF2B5EF4-FFF2-40B4-BE49-F238E27FC236}">
              <a16:creationId xmlns:a16="http://schemas.microsoft.com/office/drawing/2014/main" id="{C121297D-1D19-4C44-9C74-E5AD797CCC1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18" name="Text Box 1">
          <a:extLst>
            <a:ext uri="{FF2B5EF4-FFF2-40B4-BE49-F238E27FC236}">
              <a16:creationId xmlns:a16="http://schemas.microsoft.com/office/drawing/2014/main" id="{6FA8D4B1-7C8F-4B77-95F5-CBADC3F6EF1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19" name="Text Box 2">
          <a:extLst>
            <a:ext uri="{FF2B5EF4-FFF2-40B4-BE49-F238E27FC236}">
              <a16:creationId xmlns:a16="http://schemas.microsoft.com/office/drawing/2014/main" id="{72160D58-840F-4575-85ED-527EC2A7C8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20" name="Text Box 1">
          <a:extLst>
            <a:ext uri="{FF2B5EF4-FFF2-40B4-BE49-F238E27FC236}">
              <a16:creationId xmlns:a16="http://schemas.microsoft.com/office/drawing/2014/main" id="{ECBFC544-54BE-46AC-A549-AF67972B7B9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21" name="Text Box 2">
          <a:extLst>
            <a:ext uri="{FF2B5EF4-FFF2-40B4-BE49-F238E27FC236}">
              <a16:creationId xmlns:a16="http://schemas.microsoft.com/office/drawing/2014/main" id="{C252E463-0DBE-4611-8C79-2CFB8CDC897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22" name="Text Box 1">
          <a:extLst>
            <a:ext uri="{FF2B5EF4-FFF2-40B4-BE49-F238E27FC236}">
              <a16:creationId xmlns:a16="http://schemas.microsoft.com/office/drawing/2014/main" id="{8BA6FF1F-DB60-43B9-8F8C-814A0647865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23" name="Text Box 2">
          <a:extLst>
            <a:ext uri="{FF2B5EF4-FFF2-40B4-BE49-F238E27FC236}">
              <a16:creationId xmlns:a16="http://schemas.microsoft.com/office/drawing/2014/main" id="{C811140F-DBA3-490F-86AB-A7B143D3041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24" name="Text Box 1">
          <a:extLst>
            <a:ext uri="{FF2B5EF4-FFF2-40B4-BE49-F238E27FC236}">
              <a16:creationId xmlns:a16="http://schemas.microsoft.com/office/drawing/2014/main" id="{A135C8EA-C4FC-4229-AAFB-039AECF7E2A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25" name="Text Box 2">
          <a:extLst>
            <a:ext uri="{FF2B5EF4-FFF2-40B4-BE49-F238E27FC236}">
              <a16:creationId xmlns:a16="http://schemas.microsoft.com/office/drawing/2014/main" id="{83E3F196-C810-4655-9933-376ADDEC6B7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26" name="Text Box 1">
          <a:extLst>
            <a:ext uri="{FF2B5EF4-FFF2-40B4-BE49-F238E27FC236}">
              <a16:creationId xmlns:a16="http://schemas.microsoft.com/office/drawing/2014/main" id="{23D0376E-0134-443F-95A9-A0BE3373CAA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27" name="Text Box 2">
          <a:extLst>
            <a:ext uri="{FF2B5EF4-FFF2-40B4-BE49-F238E27FC236}">
              <a16:creationId xmlns:a16="http://schemas.microsoft.com/office/drawing/2014/main" id="{8A594A5D-50CE-4FAA-8BFC-DCCDD5782B3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28" name="Text Box 1">
          <a:extLst>
            <a:ext uri="{FF2B5EF4-FFF2-40B4-BE49-F238E27FC236}">
              <a16:creationId xmlns:a16="http://schemas.microsoft.com/office/drawing/2014/main" id="{261352A4-7669-4BE1-B235-0C4ACBB78CD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29" name="Text Box 2">
          <a:extLst>
            <a:ext uri="{FF2B5EF4-FFF2-40B4-BE49-F238E27FC236}">
              <a16:creationId xmlns:a16="http://schemas.microsoft.com/office/drawing/2014/main" id="{6166DD2B-BA5B-448C-A781-20EC304A878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30" name="Text Box 1">
          <a:extLst>
            <a:ext uri="{FF2B5EF4-FFF2-40B4-BE49-F238E27FC236}">
              <a16:creationId xmlns:a16="http://schemas.microsoft.com/office/drawing/2014/main" id="{61A59BC4-E607-4942-B6FD-B89426A7C30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31" name="Text Box 2">
          <a:extLst>
            <a:ext uri="{FF2B5EF4-FFF2-40B4-BE49-F238E27FC236}">
              <a16:creationId xmlns:a16="http://schemas.microsoft.com/office/drawing/2014/main" id="{961970AE-2AEF-4E55-82EF-A31794B636E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32" name="Text Box 1">
          <a:extLst>
            <a:ext uri="{FF2B5EF4-FFF2-40B4-BE49-F238E27FC236}">
              <a16:creationId xmlns:a16="http://schemas.microsoft.com/office/drawing/2014/main" id="{470C8430-FDF4-4E64-8AC7-5A20AE32DB2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33" name="Text Box 2">
          <a:extLst>
            <a:ext uri="{FF2B5EF4-FFF2-40B4-BE49-F238E27FC236}">
              <a16:creationId xmlns:a16="http://schemas.microsoft.com/office/drawing/2014/main" id="{9C3A4C6A-A510-412D-B8FF-C77828B09C6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34" name="Text Box 1">
          <a:extLst>
            <a:ext uri="{FF2B5EF4-FFF2-40B4-BE49-F238E27FC236}">
              <a16:creationId xmlns:a16="http://schemas.microsoft.com/office/drawing/2014/main" id="{6B0FCE19-3A62-4921-A0B7-BA5EBD3C3F3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35" name="Text Box 2">
          <a:extLst>
            <a:ext uri="{FF2B5EF4-FFF2-40B4-BE49-F238E27FC236}">
              <a16:creationId xmlns:a16="http://schemas.microsoft.com/office/drawing/2014/main" id="{3F91450D-D86D-4F22-9D91-76711AD0E1B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36" name="Text Box 1">
          <a:extLst>
            <a:ext uri="{FF2B5EF4-FFF2-40B4-BE49-F238E27FC236}">
              <a16:creationId xmlns:a16="http://schemas.microsoft.com/office/drawing/2014/main" id="{CA9C6C5F-1038-40C8-945A-CE9AEC5CF3F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37" name="Text Box 2">
          <a:extLst>
            <a:ext uri="{FF2B5EF4-FFF2-40B4-BE49-F238E27FC236}">
              <a16:creationId xmlns:a16="http://schemas.microsoft.com/office/drawing/2014/main" id="{EEC40398-A361-474A-A021-D8C13BBB66A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38" name="Text Box 1">
          <a:extLst>
            <a:ext uri="{FF2B5EF4-FFF2-40B4-BE49-F238E27FC236}">
              <a16:creationId xmlns:a16="http://schemas.microsoft.com/office/drawing/2014/main" id="{B47899CB-67B6-4C57-A654-55F6E42FE0B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39" name="Text Box 2">
          <a:extLst>
            <a:ext uri="{FF2B5EF4-FFF2-40B4-BE49-F238E27FC236}">
              <a16:creationId xmlns:a16="http://schemas.microsoft.com/office/drawing/2014/main" id="{E00C7397-6CAA-4C1B-BE69-F73EC719875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40" name="Text Box 1">
          <a:extLst>
            <a:ext uri="{FF2B5EF4-FFF2-40B4-BE49-F238E27FC236}">
              <a16:creationId xmlns:a16="http://schemas.microsoft.com/office/drawing/2014/main" id="{F5200EA1-BA12-475E-84F0-64003C75E6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41" name="Text Box 2">
          <a:extLst>
            <a:ext uri="{FF2B5EF4-FFF2-40B4-BE49-F238E27FC236}">
              <a16:creationId xmlns:a16="http://schemas.microsoft.com/office/drawing/2014/main" id="{D7087365-43D3-4607-B3BB-FAF51CB0F30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42" name="Text Box 1">
          <a:extLst>
            <a:ext uri="{FF2B5EF4-FFF2-40B4-BE49-F238E27FC236}">
              <a16:creationId xmlns:a16="http://schemas.microsoft.com/office/drawing/2014/main" id="{D28D3FB5-F163-48DB-9AF0-AE28F3EBDE6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43" name="Text Box 2">
          <a:extLst>
            <a:ext uri="{FF2B5EF4-FFF2-40B4-BE49-F238E27FC236}">
              <a16:creationId xmlns:a16="http://schemas.microsoft.com/office/drawing/2014/main" id="{E4345B2D-E6F7-4DE9-BCF8-E32ECF520A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44" name="Text Box 1">
          <a:extLst>
            <a:ext uri="{FF2B5EF4-FFF2-40B4-BE49-F238E27FC236}">
              <a16:creationId xmlns:a16="http://schemas.microsoft.com/office/drawing/2014/main" id="{937D8B44-B26F-4C7E-9441-CEFE8BC30C4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45" name="Text Box 2">
          <a:extLst>
            <a:ext uri="{FF2B5EF4-FFF2-40B4-BE49-F238E27FC236}">
              <a16:creationId xmlns:a16="http://schemas.microsoft.com/office/drawing/2014/main" id="{CFF26021-D7CF-4380-83C1-BA07657747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46" name="Text Box 1">
          <a:extLst>
            <a:ext uri="{FF2B5EF4-FFF2-40B4-BE49-F238E27FC236}">
              <a16:creationId xmlns:a16="http://schemas.microsoft.com/office/drawing/2014/main" id="{452A01CC-1A2F-4191-8FF9-5AD49289212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47" name="Text Box 2">
          <a:extLst>
            <a:ext uri="{FF2B5EF4-FFF2-40B4-BE49-F238E27FC236}">
              <a16:creationId xmlns:a16="http://schemas.microsoft.com/office/drawing/2014/main" id="{4F37D84F-3F06-4C24-A21A-FE8E1F97BDF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48" name="Text Box 1">
          <a:extLst>
            <a:ext uri="{FF2B5EF4-FFF2-40B4-BE49-F238E27FC236}">
              <a16:creationId xmlns:a16="http://schemas.microsoft.com/office/drawing/2014/main" id="{C63986CD-C297-40B0-B0E6-ED44D4CF7F4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49" name="Text Box 2">
          <a:extLst>
            <a:ext uri="{FF2B5EF4-FFF2-40B4-BE49-F238E27FC236}">
              <a16:creationId xmlns:a16="http://schemas.microsoft.com/office/drawing/2014/main" id="{7BD9D627-7616-4163-BD85-E2F54FA1AB8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50" name="Text Box 1">
          <a:extLst>
            <a:ext uri="{FF2B5EF4-FFF2-40B4-BE49-F238E27FC236}">
              <a16:creationId xmlns:a16="http://schemas.microsoft.com/office/drawing/2014/main" id="{82448F28-8033-417D-8A24-4E0B191AE47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51" name="Text Box 2">
          <a:extLst>
            <a:ext uri="{FF2B5EF4-FFF2-40B4-BE49-F238E27FC236}">
              <a16:creationId xmlns:a16="http://schemas.microsoft.com/office/drawing/2014/main" id="{52044DCC-046A-49D5-ABE1-C2C0F0062F8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52" name="Text Box 1">
          <a:extLst>
            <a:ext uri="{FF2B5EF4-FFF2-40B4-BE49-F238E27FC236}">
              <a16:creationId xmlns:a16="http://schemas.microsoft.com/office/drawing/2014/main" id="{4CE1C657-C1B8-41FF-B189-CBEECDBBEFA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53" name="Text Box 2">
          <a:extLst>
            <a:ext uri="{FF2B5EF4-FFF2-40B4-BE49-F238E27FC236}">
              <a16:creationId xmlns:a16="http://schemas.microsoft.com/office/drawing/2014/main" id="{510E948C-D815-4D71-ABCF-B933AF460DE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54" name="Text Box 1">
          <a:extLst>
            <a:ext uri="{FF2B5EF4-FFF2-40B4-BE49-F238E27FC236}">
              <a16:creationId xmlns:a16="http://schemas.microsoft.com/office/drawing/2014/main" id="{C213315A-3F90-41C5-9D5A-7798320C363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55" name="Text Box 2">
          <a:extLst>
            <a:ext uri="{FF2B5EF4-FFF2-40B4-BE49-F238E27FC236}">
              <a16:creationId xmlns:a16="http://schemas.microsoft.com/office/drawing/2014/main" id="{C3AC0109-B26D-4C3F-9D8F-7D4BCF98DC3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56" name="Text Box 1">
          <a:extLst>
            <a:ext uri="{FF2B5EF4-FFF2-40B4-BE49-F238E27FC236}">
              <a16:creationId xmlns:a16="http://schemas.microsoft.com/office/drawing/2014/main" id="{41384479-508F-4022-B124-FF10439AB96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57" name="Text Box 2">
          <a:extLst>
            <a:ext uri="{FF2B5EF4-FFF2-40B4-BE49-F238E27FC236}">
              <a16:creationId xmlns:a16="http://schemas.microsoft.com/office/drawing/2014/main" id="{427C7A42-D10C-4BE3-9F0F-7A2651D3BA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58" name="Text Box 1">
          <a:extLst>
            <a:ext uri="{FF2B5EF4-FFF2-40B4-BE49-F238E27FC236}">
              <a16:creationId xmlns:a16="http://schemas.microsoft.com/office/drawing/2014/main" id="{21E75C57-2520-43A4-856E-3A7A26F89F7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59" name="Text Box 2">
          <a:extLst>
            <a:ext uri="{FF2B5EF4-FFF2-40B4-BE49-F238E27FC236}">
              <a16:creationId xmlns:a16="http://schemas.microsoft.com/office/drawing/2014/main" id="{9A88B816-DAC9-4E18-BE9C-BFAD77CF3E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60" name="Text Box 1">
          <a:extLst>
            <a:ext uri="{FF2B5EF4-FFF2-40B4-BE49-F238E27FC236}">
              <a16:creationId xmlns:a16="http://schemas.microsoft.com/office/drawing/2014/main" id="{C0369A78-5404-4AC7-A7D2-6125680A1E1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61" name="Text Box 2">
          <a:extLst>
            <a:ext uri="{FF2B5EF4-FFF2-40B4-BE49-F238E27FC236}">
              <a16:creationId xmlns:a16="http://schemas.microsoft.com/office/drawing/2014/main" id="{56698A14-6733-4C6D-AAF4-788422C614E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62" name="Text Box 1">
          <a:extLst>
            <a:ext uri="{FF2B5EF4-FFF2-40B4-BE49-F238E27FC236}">
              <a16:creationId xmlns:a16="http://schemas.microsoft.com/office/drawing/2014/main" id="{395F6388-807A-495B-9CA9-5BC205D8B71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63" name="Text Box 2">
          <a:extLst>
            <a:ext uri="{FF2B5EF4-FFF2-40B4-BE49-F238E27FC236}">
              <a16:creationId xmlns:a16="http://schemas.microsoft.com/office/drawing/2014/main" id="{4A23A768-4896-487C-9779-9AF29C2F143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64" name="Text Box 1">
          <a:extLst>
            <a:ext uri="{FF2B5EF4-FFF2-40B4-BE49-F238E27FC236}">
              <a16:creationId xmlns:a16="http://schemas.microsoft.com/office/drawing/2014/main" id="{5FE54C4D-F959-4013-9F15-3983096F900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65" name="Text Box 2">
          <a:extLst>
            <a:ext uri="{FF2B5EF4-FFF2-40B4-BE49-F238E27FC236}">
              <a16:creationId xmlns:a16="http://schemas.microsoft.com/office/drawing/2014/main" id="{BE02F71B-3AA0-4E30-A9E5-4B6A19CB0F4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66" name="Text Box 1">
          <a:extLst>
            <a:ext uri="{FF2B5EF4-FFF2-40B4-BE49-F238E27FC236}">
              <a16:creationId xmlns:a16="http://schemas.microsoft.com/office/drawing/2014/main" id="{B2F3EB42-3BF8-4EC4-9B0B-19F3DC1B46F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67" name="Text Box 2">
          <a:extLst>
            <a:ext uri="{FF2B5EF4-FFF2-40B4-BE49-F238E27FC236}">
              <a16:creationId xmlns:a16="http://schemas.microsoft.com/office/drawing/2014/main" id="{C88D6D3B-18A7-4110-9714-142C321F37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68" name="Text Box 1">
          <a:extLst>
            <a:ext uri="{FF2B5EF4-FFF2-40B4-BE49-F238E27FC236}">
              <a16:creationId xmlns:a16="http://schemas.microsoft.com/office/drawing/2014/main" id="{C7C777EC-4DDA-4CB2-9806-D7F9208ABE9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69" name="Text Box 2">
          <a:extLst>
            <a:ext uri="{FF2B5EF4-FFF2-40B4-BE49-F238E27FC236}">
              <a16:creationId xmlns:a16="http://schemas.microsoft.com/office/drawing/2014/main" id="{AA016F67-5E25-4EA9-9A78-16CC196D46D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70" name="Text Box 1">
          <a:extLst>
            <a:ext uri="{FF2B5EF4-FFF2-40B4-BE49-F238E27FC236}">
              <a16:creationId xmlns:a16="http://schemas.microsoft.com/office/drawing/2014/main" id="{FEAAB85E-FA47-4577-B97B-A9A322B3895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71" name="Text Box 2">
          <a:extLst>
            <a:ext uri="{FF2B5EF4-FFF2-40B4-BE49-F238E27FC236}">
              <a16:creationId xmlns:a16="http://schemas.microsoft.com/office/drawing/2014/main" id="{B4672E88-6F4E-4D09-958C-963BFDC49E5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72" name="Text Box 1">
          <a:extLst>
            <a:ext uri="{FF2B5EF4-FFF2-40B4-BE49-F238E27FC236}">
              <a16:creationId xmlns:a16="http://schemas.microsoft.com/office/drawing/2014/main" id="{91D1E9AC-4C3A-45F7-BDBE-9BA8E51C7B5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73" name="Text Box 2">
          <a:extLst>
            <a:ext uri="{FF2B5EF4-FFF2-40B4-BE49-F238E27FC236}">
              <a16:creationId xmlns:a16="http://schemas.microsoft.com/office/drawing/2014/main" id="{1A85A091-22A9-4EB5-867F-AAB33E1B597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74" name="Text Box 1">
          <a:extLst>
            <a:ext uri="{FF2B5EF4-FFF2-40B4-BE49-F238E27FC236}">
              <a16:creationId xmlns:a16="http://schemas.microsoft.com/office/drawing/2014/main" id="{15FCBB82-7930-4B37-922F-55C3F99E4F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75" name="Text Box 2">
          <a:extLst>
            <a:ext uri="{FF2B5EF4-FFF2-40B4-BE49-F238E27FC236}">
              <a16:creationId xmlns:a16="http://schemas.microsoft.com/office/drawing/2014/main" id="{09F201FF-A06F-4DB3-936A-BE5E32F1ADA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76" name="Text Box 1">
          <a:extLst>
            <a:ext uri="{FF2B5EF4-FFF2-40B4-BE49-F238E27FC236}">
              <a16:creationId xmlns:a16="http://schemas.microsoft.com/office/drawing/2014/main" id="{C499D804-8CBA-4D06-8285-56F5ACA7459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77" name="Text Box 2">
          <a:extLst>
            <a:ext uri="{FF2B5EF4-FFF2-40B4-BE49-F238E27FC236}">
              <a16:creationId xmlns:a16="http://schemas.microsoft.com/office/drawing/2014/main" id="{52524297-7FB9-48BB-B0EA-7C91E564B5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78" name="Text Box 1">
          <a:extLst>
            <a:ext uri="{FF2B5EF4-FFF2-40B4-BE49-F238E27FC236}">
              <a16:creationId xmlns:a16="http://schemas.microsoft.com/office/drawing/2014/main" id="{778FAF14-1ED9-49D6-A226-7DE5234B2E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79" name="Text Box 2">
          <a:extLst>
            <a:ext uri="{FF2B5EF4-FFF2-40B4-BE49-F238E27FC236}">
              <a16:creationId xmlns:a16="http://schemas.microsoft.com/office/drawing/2014/main" id="{EB153428-BB82-4799-9CA4-7D02EAE89B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80" name="Text Box 1">
          <a:extLst>
            <a:ext uri="{FF2B5EF4-FFF2-40B4-BE49-F238E27FC236}">
              <a16:creationId xmlns:a16="http://schemas.microsoft.com/office/drawing/2014/main" id="{1E72916A-E974-4D72-BDF2-36955B66103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81" name="Text Box 2">
          <a:extLst>
            <a:ext uri="{FF2B5EF4-FFF2-40B4-BE49-F238E27FC236}">
              <a16:creationId xmlns:a16="http://schemas.microsoft.com/office/drawing/2014/main" id="{376EBEDB-9768-4D95-BD2C-73E7EF8B51B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82" name="Text Box 1">
          <a:extLst>
            <a:ext uri="{FF2B5EF4-FFF2-40B4-BE49-F238E27FC236}">
              <a16:creationId xmlns:a16="http://schemas.microsoft.com/office/drawing/2014/main" id="{5F836AB0-A4A3-4A61-9037-2DFFF795F7F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83" name="Text Box 2">
          <a:extLst>
            <a:ext uri="{FF2B5EF4-FFF2-40B4-BE49-F238E27FC236}">
              <a16:creationId xmlns:a16="http://schemas.microsoft.com/office/drawing/2014/main" id="{B5DA502E-8F6D-4E59-ADB7-E52FE70E331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84" name="Text Box 1">
          <a:extLst>
            <a:ext uri="{FF2B5EF4-FFF2-40B4-BE49-F238E27FC236}">
              <a16:creationId xmlns:a16="http://schemas.microsoft.com/office/drawing/2014/main" id="{350F124E-3B3B-4FEF-BA09-61B461CC13F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85" name="Text Box 2">
          <a:extLst>
            <a:ext uri="{FF2B5EF4-FFF2-40B4-BE49-F238E27FC236}">
              <a16:creationId xmlns:a16="http://schemas.microsoft.com/office/drawing/2014/main" id="{BD73E22C-2CAF-420E-A055-516FECAD03A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86" name="Text Box 1">
          <a:extLst>
            <a:ext uri="{FF2B5EF4-FFF2-40B4-BE49-F238E27FC236}">
              <a16:creationId xmlns:a16="http://schemas.microsoft.com/office/drawing/2014/main" id="{7E9A36DE-E957-4D06-8FFF-6BBF8812453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87" name="Text Box 2">
          <a:extLst>
            <a:ext uri="{FF2B5EF4-FFF2-40B4-BE49-F238E27FC236}">
              <a16:creationId xmlns:a16="http://schemas.microsoft.com/office/drawing/2014/main" id="{82AFF46F-57A2-41FA-929F-34F3454DBA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88" name="Text Box 1">
          <a:extLst>
            <a:ext uri="{FF2B5EF4-FFF2-40B4-BE49-F238E27FC236}">
              <a16:creationId xmlns:a16="http://schemas.microsoft.com/office/drawing/2014/main" id="{0F52994C-4DEC-4CA9-975D-0C5C7575E38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89" name="Text Box 2">
          <a:extLst>
            <a:ext uri="{FF2B5EF4-FFF2-40B4-BE49-F238E27FC236}">
              <a16:creationId xmlns:a16="http://schemas.microsoft.com/office/drawing/2014/main" id="{1C81C6C7-CF1C-49BB-85C7-BAD873B2F67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90" name="Text Box 1">
          <a:extLst>
            <a:ext uri="{FF2B5EF4-FFF2-40B4-BE49-F238E27FC236}">
              <a16:creationId xmlns:a16="http://schemas.microsoft.com/office/drawing/2014/main" id="{D57F260B-5481-432B-AE98-361F09C43FD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91" name="Text Box 2">
          <a:extLst>
            <a:ext uri="{FF2B5EF4-FFF2-40B4-BE49-F238E27FC236}">
              <a16:creationId xmlns:a16="http://schemas.microsoft.com/office/drawing/2014/main" id="{0EA0FB01-40D0-46F9-83B9-0610F7F987D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92" name="Text Box 1">
          <a:extLst>
            <a:ext uri="{FF2B5EF4-FFF2-40B4-BE49-F238E27FC236}">
              <a16:creationId xmlns:a16="http://schemas.microsoft.com/office/drawing/2014/main" id="{806D06AC-6738-46ED-853F-59CB686B81D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93" name="Text Box 2">
          <a:extLst>
            <a:ext uri="{FF2B5EF4-FFF2-40B4-BE49-F238E27FC236}">
              <a16:creationId xmlns:a16="http://schemas.microsoft.com/office/drawing/2014/main" id="{5A9A1CD8-9D15-4F2D-AD74-F1319887A20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94" name="Text Box 1">
          <a:extLst>
            <a:ext uri="{FF2B5EF4-FFF2-40B4-BE49-F238E27FC236}">
              <a16:creationId xmlns:a16="http://schemas.microsoft.com/office/drawing/2014/main" id="{3C0D38FD-07DA-4489-8712-2EA7C7C3949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95" name="Text Box 2">
          <a:extLst>
            <a:ext uri="{FF2B5EF4-FFF2-40B4-BE49-F238E27FC236}">
              <a16:creationId xmlns:a16="http://schemas.microsoft.com/office/drawing/2014/main" id="{9EB15DF5-9270-4593-AAFE-8FDB7B9C3A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96" name="Text Box 1">
          <a:extLst>
            <a:ext uri="{FF2B5EF4-FFF2-40B4-BE49-F238E27FC236}">
              <a16:creationId xmlns:a16="http://schemas.microsoft.com/office/drawing/2014/main" id="{5F5AC21F-E5EA-4BB2-823D-1D242DF61F8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97" name="Text Box 2">
          <a:extLst>
            <a:ext uri="{FF2B5EF4-FFF2-40B4-BE49-F238E27FC236}">
              <a16:creationId xmlns:a16="http://schemas.microsoft.com/office/drawing/2014/main" id="{874E85FA-2A02-4371-BE9D-F04E7A15B1C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98" name="Text Box 1">
          <a:extLst>
            <a:ext uri="{FF2B5EF4-FFF2-40B4-BE49-F238E27FC236}">
              <a16:creationId xmlns:a16="http://schemas.microsoft.com/office/drawing/2014/main" id="{15DFB04E-167E-4B85-BB76-2925B49EA6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2999" name="Text Box 2">
          <a:extLst>
            <a:ext uri="{FF2B5EF4-FFF2-40B4-BE49-F238E27FC236}">
              <a16:creationId xmlns:a16="http://schemas.microsoft.com/office/drawing/2014/main" id="{0462614D-6BA9-496D-8C96-43E566231AD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00" name="Text Box 1">
          <a:extLst>
            <a:ext uri="{FF2B5EF4-FFF2-40B4-BE49-F238E27FC236}">
              <a16:creationId xmlns:a16="http://schemas.microsoft.com/office/drawing/2014/main" id="{E6FF2CF5-A712-4217-977D-C835E609D6A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01" name="Text Box 2">
          <a:extLst>
            <a:ext uri="{FF2B5EF4-FFF2-40B4-BE49-F238E27FC236}">
              <a16:creationId xmlns:a16="http://schemas.microsoft.com/office/drawing/2014/main" id="{45213FBB-C46D-4A1F-B09A-8B6960BADB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02" name="Text Box 1">
          <a:extLst>
            <a:ext uri="{FF2B5EF4-FFF2-40B4-BE49-F238E27FC236}">
              <a16:creationId xmlns:a16="http://schemas.microsoft.com/office/drawing/2014/main" id="{D899A9B8-AEF7-4317-B56B-7BD69E7D3CE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03" name="Text Box 2">
          <a:extLst>
            <a:ext uri="{FF2B5EF4-FFF2-40B4-BE49-F238E27FC236}">
              <a16:creationId xmlns:a16="http://schemas.microsoft.com/office/drawing/2014/main" id="{2C3F49B7-F76B-4E30-81A6-8D6E7A9219E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04" name="Text Box 1">
          <a:extLst>
            <a:ext uri="{FF2B5EF4-FFF2-40B4-BE49-F238E27FC236}">
              <a16:creationId xmlns:a16="http://schemas.microsoft.com/office/drawing/2014/main" id="{CBCCE43A-D92B-4D05-B256-6DED2D7EE7F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05" name="Text Box 2">
          <a:extLst>
            <a:ext uri="{FF2B5EF4-FFF2-40B4-BE49-F238E27FC236}">
              <a16:creationId xmlns:a16="http://schemas.microsoft.com/office/drawing/2014/main" id="{02DD6071-6C30-4DAE-9A84-208DBA375FA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06" name="Text Box 1">
          <a:extLst>
            <a:ext uri="{FF2B5EF4-FFF2-40B4-BE49-F238E27FC236}">
              <a16:creationId xmlns:a16="http://schemas.microsoft.com/office/drawing/2014/main" id="{27492965-F0D1-4CC5-B2CC-B37ADDC4461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07" name="Text Box 2">
          <a:extLst>
            <a:ext uri="{FF2B5EF4-FFF2-40B4-BE49-F238E27FC236}">
              <a16:creationId xmlns:a16="http://schemas.microsoft.com/office/drawing/2014/main" id="{1FE35064-BD9F-4AE0-91A3-39CCDD8BB9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08" name="Text Box 1">
          <a:extLst>
            <a:ext uri="{FF2B5EF4-FFF2-40B4-BE49-F238E27FC236}">
              <a16:creationId xmlns:a16="http://schemas.microsoft.com/office/drawing/2014/main" id="{492AF018-D4FF-457D-837A-7A8F21E748D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09" name="Text Box 2">
          <a:extLst>
            <a:ext uri="{FF2B5EF4-FFF2-40B4-BE49-F238E27FC236}">
              <a16:creationId xmlns:a16="http://schemas.microsoft.com/office/drawing/2014/main" id="{D34175CA-967A-492D-A63B-62F45FA010D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10" name="Text Box 1">
          <a:extLst>
            <a:ext uri="{FF2B5EF4-FFF2-40B4-BE49-F238E27FC236}">
              <a16:creationId xmlns:a16="http://schemas.microsoft.com/office/drawing/2014/main" id="{8E161355-5C36-4616-967D-7A4CBF492CF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11" name="Text Box 2">
          <a:extLst>
            <a:ext uri="{FF2B5EF4-FFF2-40B4-BE49-F238E27FC236}">
              <a16:creationId xmlns:a16="http://schemas.microsoft.com/office/drawing/2014/main" id="{82F241B6-CFB0-4C6D-A5D7-C55DAFC721F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12" name="Text Box 1">
          <a:extLst>
            <a:ext uri="{FF2B5EF4-FFF2-40B4-BE49-F238E27FC236}">
              <a16:creationId xmlns:a16="http://schemas.microsoft.com/office/drawing/2014/main" id="{5D6EF6CE-C60D-4C09-8776-7C8AB31C3BF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13" name="Text Box 2">
          <a:extLst>
            <a:ext uri="{FF2B5EF4-FFF2-40B4-BE49-F238E27FC236}">
              <a16:creationId xmlns:a16="http://schemas.microsoft.com/office/drawing/2014/main" id="{BC0A52D5-24D6-479B-823D-0529432FDF7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14" name="Text Box 1">
          <a:extLst>
            <a:ext uri="{FF2B5EF4-FFF2-40B4-BE49-F238E27FC236}">
              <a16:creationId xmlns:a16="http://schemas.microsoft.com/office/drawing/2014/main" id="{02484C8C-5645-4F4F-9606-F960007D873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15" name="Text Box 2">
          <a:extLst>
            <a:ext uri="{FF2B5EF4-FFF2-40B4-BE49-F238E27FC236}">
              <a16:creationId xmlns:a16="http://schemas.microsoft.com/office/drawing/2014/main" id="{7CD3692F-EA46-4258-8C77-2D3DCDCD65C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16" name="Text Box 1">
          <a:extLst>
            <a:ext uri="{FF2B5EF4-FFF2-40B4-BE49-F238E27FC236}">
              <a16:creationId xmlns:a16="http://schemas.microsoft.com/office/drawing/2014/main" id="{702513CA-479F-47A4-950E-F508AFBA86E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17" name="Text Box 2">
          <a:extLst>
            <a:ext uri="{FF2B5EF4-FFF2-40B4-BE49-F238E27FC236}">
              <a16:creationId xmlns:a16="http://schemas.microsoft.com/office/drawing/2014/main" id="{55068846-644D-475E-A4E5-1D8FAA0B59A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18" name="Text Box 1">
          <a:extLst>
            <a:ext uri="{FF2B5EF4-FFF2-40B4-BE49-F238E27FC236}">
              <a16:creationId xmlns:a16="http://schemas.microsoft.com/office/drawing/2014/main" id="{8978FA83-5C6D-48D7-86A2-1CC06146F49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19" name="Text Box 2">
          <a:extLst>
            <a:ext uri="{FF2B5EF4-FFF2-40B4-BE49-F238E27FC236}">
              <a16:creationId xmlns:a16="http://schemas.microsoft.com/office/drawing/2014/main" id="{2B67A39E-C677-4BFA-94E9-BACBB828FF8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20" name="Text Box 1">
          <a:extLst>
            <a:ext uri="{FF2B5EF4-FFF2-40B4-BE49-F238E27FC236}">
              <a16:creationId xmlns:a16="http://schemas.microsoft.com/office/drawing/2014/main" id="{E206BC48-3FE3-4FE9-AB34-9E1B9A405AC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21" name="Text Box 2">
          <a:extLst>
            <a:ext uri="{FF2B5EF4-FFF2-40B4-BE49-F238E27FC236}">
              <a16:creationId xmlns:a16="http://schemas.microsoft.com/office/drawing/2014/main" id="{26F35F91-19D4-408F-B010-BD74205F7F5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22" name="Text Box 1">
          <a:extLst>
            <a:ext uri="{FF2B5EF4-FFF2-40B4-BE49-F238E27FC236}">
              <a16:creationId xmlns:a16="http://schemas.microsoft.com/office/drawing/2014/main" id="{D632F73D-C37E-4342-9C1D-D52129A8E3D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23" name="Text Box 2">
          <a:extLst>
            <a:ext uri="{FF2B5EF4-FFF2-40B4-BE49-F238E27FC236}">
              <a16:creationId xmlns:a16="http://schemas.microsoft.com/office/drawing/2014/main" id="{CF493E4E-048F-41F3-AC23-CE8D29B07F7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24" name="Text Box 1">
          <a:extLst>
            <a:ext uri="{FF2B5EF4-FFF2-40B4-BE49-F238E27FC236}">
              <a16:creationId xmlns:a16="http://schemas.microsoft.com/office/drawing/2014/main" id="{F482E36C-3BA6-4A86-AF13-CB25EAFB641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25" name="Text Box 2">
          <a:extLst>
            <a:ext uri="{FF2B5EF4-FFF2-40B4-BE49-F238E27FC236}">
              <a16:creationId xmlns:a16="http://schemas.microsoft.com/office/drawing/2014/main" id="{275077A7-3A84-420A-9365-CD6495D327E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26" name="Text Box 1">
          <a:extLst>
            <a:ext uri="{FF2B5EF4-FFF2-40B4-BE49-F238E27FC236}">
              <a16:creationId xmlns:a16="http://schemas.microsoft.com/office/drawing/2014/main" id="{8D39A2FC-66D8-4085-8A4A-950900B4408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27" name="Text Box 2">
          <a:extLst>
            <a:ext uri="{FF2B5EF4-FFF2-40B4-BE49-F238E27FC236}">
              <a16:creationId xmlns:a16="http://schemas.microsoft.com/office/drawing/2014/main" id="{9D206E9C-0A57-4AC6-91F8-41F8242410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28" name="Text Box 1">
          <a:extLst>
            <a:ext uri="{FF2B5EF4-FFF2-40B4-BE49-F238E27FC236}">
              <a16:creationId xmlns:a16="http://schemas.microsoft.com/office/drawing/2014/main" id="{C8526EF0-4926-4363-BA99-774CF8C8789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29" name="Text Box 2">
          <a:extLst>
            <a:ext uri="{FF2B5EF4-FFF2-40B4-BE49-F238E27FC236}">
              <a16:creationId xmlns:a16="http://schemas.microsoft.com/office/drawing/2014/main" id="{D7CFB4B6-0FC1-4330-82B2-892E46CE4B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30" name="Text Box 1">
          <a:extLst>
            <a:ext uri="{FF2B5EF4-FFF2-40B4-BE49-F238E27FC236}">
              <a16:creationId xmlns:a16="http://schemas.microsoft.com/office/drawing/2014/main" id="{6845CCCF-DC65-4A43-A4E8-3F1CC4417ED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31" name="Text Box 2">
          <a:extLst>
            <a:ext uri="{FF2B5EF4-FFF2-40B4-BE49-F238E27FC236}">
              <a16:creationId xmlns:a16="http://schemas.microsoft.com/office/drawing/2014/main" id="{7A5C1711-DE49-4B6A-8F8F-6A0B62595E2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32" name="Text Box 1">
          <a:extLst>
            <a:ext uri="{FF2B5EF4-FFF2-40B4-BE49-F238E27FC236}">
              <a16:creationId xmlns:a16="http://schemas.microsoft.com/office/drawing/2014/main" id="{B8264EC7-2584-4DA4-878A-48C637130C9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33" name="Text Box 2">
          <a:extLst>
            <a:ext uri="{FF2B5EF4-FFF2-40B4-BE49-F238E27FC236}">
              <a16:creationId xmlns:a16="http://schemas.microsoft.com/office/drawing/2014/main" id="{0C26B6AB-0B35-4A75-A4C7-F3AF3D64F07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34" name="Text Box 1">
          <a:extLst>
            <a:ext uri="{FF2B5EF4-FFF2-40B4-BE49-F238E27FC236}">
              <a16:creationId xmlns:a16="http://schemas.microsoft.com/office/drawing/2014/main" id="{803776F0-0785-4F25-B80F-BD52CC59062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35" name="Text Box 2">
          <a:extLst>
            <a:ext uri="{FF2B5EF4-FFF2-40B4-BE49-F238E27FC236}">
              <a16:creationId xmlns:a16="http://schemas.microsoft.com/office/drawing/2014/main" id="{1C063F16-57E3-4AB3-84DA-9035983B233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36" name="Text Box 1">
          <a:extLst>
            <a:ext uri="{FF2B5EF4-FFF2-40B4-BE49-F238E27FC236}">
              <a16:creationId xmlns:a16="http://schemas.microsoft.com/office/drawing/2014/main" id="{496E0786-396E-4F02-9BE2-76635AAE184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37" name="Text Box 2">
          <a:extLst>
            <a:ext uri="{FF2B5EF4-FFF2-40B4-BE49-F238E27FC236}">
              <a16:creationId xmlns:a16="http://schemas.microsoft.com/office/drawing/2014/main" id="{28FD5C3A-D6FA-48D0-A7B8-017ECE228FF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38" name="Text Box 1">
          <a:extLst>
            <a:ext uri="{FF2B5EF4-FFF2-40B4-BE49-F238E27FC236}">
              <a16:creationId xmlns:a16="http://schemas.microsoft.com/office/drawing/2014/main" id="{1A628AD8-3C73-4D0E-95A7-EC8A6B48ED5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39" name="Text Box 2">
          <a:extLst>
            <a:ext uri="{FF2B5EF4-FFF2-40B4-BE49-F238E27FC236}">
              <a16:creationId xmlns:a16="http://schemas.microsoft.com/office/drawing/2014/main" id="{516227EC-C07A-4122-996B-B9038ABDF44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40" name="Text Box 1">
          <a:extLst>
            <a:ext uri="{FF2B5EF4-FFF2-40B4-BE49-F238E27FC236}">
              <a16:creationId xmlns:a16="http://schemas.microsoft.com/office/drawing/2014/main" id="{493FCE42-1D48-4333-85DF-96C78CF50BD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41" name="Text Box 2">
          <a:extLst>
            <a:ext uri="{FF2B5EF4-FFF2-40B4-BE49-F238E27FC236}">
              <a16:creationId xmlns:a16="http://schemas.microsoft.com/office/drawing/2014/main" id="{62F21D9B-31A9-4FD0-BB1C-69132F06EC6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42" name="Text Box 1">
          <a:extLst>
            <a:ext uri="{FF2B5EF4-FFF2-40B4-BE49-F238E27FC236}">
              <a16:creationId xmlns:a16="http://schemas.microsoft.com/office/drawing/2014/main" id="{B00032EE-A029-4447-9D6D-5B8D0F3EBF3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43" name="Text Box 2">
          <a:extLst>
            <a:ext uri="{FF2B5EF4-FFF2-40B4-BE49-F238E27FC236}">
              <a16:creationId xmlns:a16="http://schemas.microsoft.com/office/drawing/2014/main" id="{F15207B8-6442-4382-B000-4D26A1B4B6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44" name="Text Box 1">
          <a:extLst>
            <a:ext uri="{FF2B5EF4-FFF2-40B4-BE49-F238E27FC236}">
              <a16:creationId xmlns:a16="http://schemas.microsoft.com/office/drawing/2014/main" id="{4C029EEE-B7A5-45B8-8A9A-0F7FA41CB46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45" name="Text Box 2">
          <a:extLst>
            <a:ext uri="{FF2B5EF4-FFF2-40B4-BE49-F238E27FC236}">
              <a16:creationId xmlns:a16="http://schemas.microsoft.com/office/drawing/2014/main" id="{2E072E70-ABE2-4DFC-AC01-3D4E93A22E9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46" name="Text Box 1">
          <a:extLst>
            <a:ext uri="{FF2B5EF4-FFF2-40B4-BE49-F238E27FC236}">
              <a16:creationId xmlns:a16="http://schemas.microsoft.com/office/drawing/2014/main" id="{76CC22A2-58EE-45B2-9078-67D8423AA4E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47" name="Text Box 2">
          <a:extLst>
            <a:ext uri="{FF2B5EF4-FFF2-40B4-BE49-F238E27FC236}">
              <a16:creationId xmlns:a16="http://schemas.microsoft.com/office/drawing/2014/main" id="{D21F7204-3170-42E1-9EC1-1EDF4D2E269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48" name="Text Box 1">
          <a:extLst>
            <a:ext uri="{FF2B5EF4-FFF2-40B4-BE49-F238E27FC236}">
              <a16:creationId xmlns:a16="http://schemas.microsoft.com/office/drawing/2014/main" id="{96514480-8137-4351-8CA4-0C474732DC2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49" name="Text Box 2">
          <a:extLst>
            <a:ext uri="{FF2B5EF4-FFF2-40B4-BE49-F238E27FC236}">
              <a16:creationId xmlns:a16="http://schemas.microsoft.com/office/drawing/2014/main" id="{FC1846FC-1896-4296-BCA7-F314221F3A6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50" name="Text Box 1">
          <a:extLst>
            <a:ext uri="{FF2B5EF4-FFF2-40B4-BE49-F238E27FC236}">
              <a16:creationId xmlns:a16="http://schemas.microsoft.com/office/drawing/2014/main" id="{3C76332A-4CBD-402F-8A34-1344A70A6A7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51" name="Text Box 2">
          <a:extLst>
            <a:ext uri="{FF2B5EF4-FFF2-40B4-BE49-F238E27FC236}">
              <a16:creationId xmlns:a16="http://schemas.microsoft.com/office/drawing/2014/main" id="{945FDF3D-85EC-4E8D-8745-07A012F1EB9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52" name="Text Box 1">
          <a:extLst>
            <a:ext uri="{FF2B5EF4-FFF2-40B4-BE49-F238E27FC236}">
              <a16:creationId xmlns:a16="http://schemas.microsoft.com/office/drawing/2014/main" id="{01FE670E-1F74-43E0-BA02-AE9B0E0CC22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53" name="Text Box 2">
          <a:extLst>
            <a:ext uri="{FF2B5EF4-FFF2-40B4-BE49-F238E27FC236}">
              <a16:creationId xmlns:a16="http://schemas.microsoft.com/office/drawing/2014/main" id="{D046383F-442E-40BB-887C-EAAF228E8FC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54" name="Text Box 1">
          <a:extLst>
            <a:ext uri="{FF2B5EF4-FFF2-40B4-BE49-F238E27FC236}">
              <a16:creationId xmlns:a16="http://schemas.microsoft.com/office/drawing/2014/main" id="{64B85345-4B4F-42BE-BC6E-1FC4E9E84A2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55" name="Text Box 2">
          <a:extLst>
            <a:ext uri="{FF2B5EF4-FFF2-40B4-BE49-F238E27FC236}">
              <a16:creationId xmlns:a16="http://schemas.microsoft.com/office/drawing/2014/main" id="{792C810B-7490-4653-B049-A8109224374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56" name="Text Box 1">
          <a:extLst>
            <a:ext uri="{FF2B5EF4-FFF2-40B4-BE49-F238E27FC236}">
              <a16:creationId xmlns:a16="http://schemas.microsoft.com/office/drawing/2014/main" id="{0F22F008-7E55-44BB-B7D9-901CEDF70B2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57" name="Text Box 2">
          <a:extLst>
            <a:ext uri="{FF2B5EF4-FFF2-40B4-BE49-F238E27FC236}">
              <a16:creationId xmlns:a16="http://schemas.microsoft.com/office/drawing/2014/main" id="{07022E87-9A0F-460A-8FC2-C224C1A01BF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58" name="Text Box 1">
          <a:extLst>
            <a:ext uri="{FF2B5EF4-FFF2-40B4-BE49-F238E27FC236}">
              <a16:creationId xmlns:a16="http://schemas.microsoft.com/office/drawing/2014/main" id="{AFAEECFA-7BB0-4F8D-84CE-0AAB3A356B3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59" name="Text Box 2">
          <a:extLst>
            <a:ext uri="{FF2B5EF4-FFF2-40B4-BE49-F238E27FC236}">
              <a16:creationId xmlns:a16="http://schemas.microsoft.com/office/drawing/2014/main" id="{31C6F5B6-909B-4BE0-83F3-F55DDBF307A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60" name="Text Box 1">
          <a:extLst>
            <a:ext uri="{FF2B5EF4-FFF2-40B4-BE49-F238E27FC236}">
              <a16:creationId xmlns:a16="http://schemas.microsoft.com/office/drawing/2014/main" id="{7AA75CBC-8C4E-436B-906F-E78FEEADA35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61" name="Text Box 2">
          <a:extLst>
            <a:ext uri="{FF2B5EF4-FFF2-40B4-BE49-F238E27FC236}">
              <a16:creationId xmlns:a16="http://schemas.microsoft.com/office/drawing/2014/main" id="{96B43265-24B4-4830-B67C-45955E7422E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62" name="Text Box 1">
          <a:extLst>
            <a:ext uri="{FF2B5EF4-FFF2-40B4-BE49-F238E27FC236}">
              <a16:creationId xmlns:a16="http://schemas.microsoft.com/office/drawing/2014/main" id="{1C76BBAE-4350-4C79-B5B4-183E16368ED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63" name="Text Box 2">
          <a:extLst>
            <a:ext uri="{FF2B5EF4-FFF2-40B4-BE49-F238E27FC236}">
              <a16:creationId xmlns:a16="http://schemas.microsoft.com/office/drawing/2014/main" id="{10D6CA6E-2C74-4F5E-8BC5-BA0E7E5B20D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64" name="Text Box 1">
          <a:extLst>
            <a:ext uri="{FF2B5EF4-FFF2-40B4-BE49-F238E27FC236}">
              <a16:creationId xmlns:a16="http://schemas.microsoft.com/office/drawing/2014/main" id="{CBB8245C-75C3-44DF-AB55-2D1A98957F7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65" name="Text Box 2">
          <a:extLst>
            <a:ext uri="{FF2B5EF4-FFF2-40B4-BE49-F238E27FC236}">
              <a16:creationId xmlns:a16="http://schemas.microsoft.com/office/drawing/2014/main" id="{5596CB3D-C25B-4F74-9F82-B636AD3DFB7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66" name="Text Box 1">
          <a:extLst>
            <a:ext uri="{FF2B5EF4-FFF2-40B4-BE49-F238E27FC236}">
              <a16:creationId xmlns:a16="http://schemas.microsoft.com/office/drawing/2014/main" id="{D9B9EC5C-894D-4D0F-AA9A-CC832AB8FC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67" name="Text Box 2">
          <a:extLst>
            <a:ext uri="{FF2B5EF4-FFF2-40B4-BE49-F238E27FC236}">
              <a16:creationId xmlns:a16="http://schemas.microsoft.com/office/drawing/2014/main" id="{3B3A537F-2262-46C2-8D8A-9DBB42AD914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68" name="Text Box 1">
          <a:extLst>
            <a:ext uri="{FF2B5EF4-FFF2-40B4-BE49-F238E27FC236}">
              <a16:creationId xmlns:a16="http://schemas.microsoft.com/office/drawing/2014/main" id="{2DE1A7FD-778E-459D-9FDF-A4174FE2ECC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69" name="Text Box 2">
          <a:extLst>
            <a:ext uri="{FF2B5EF4-FFF2-40B4-BE49-F238E27FC236}">
              <a16:creationId xmlns:a16="http://schemas.microsoft.com/office/drawing/2014/main" id="{77D96F98-80DE-4169-ACE9-CF1EC7BA77F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70" name="Text Box 1">
          <a:extLst>
            <a:ext uri="{FF2B5EF4-FFF2-40B4-BE49-F238E27FC236}">
              <a16:creationId xmlns:a16="http://schemas.microsoft.com/office/drawing/2014/main" id="{4CB52031-2CF3-4AA8-B25C-1A33C3E1F7B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71" name="Text Box 2">
          <a:extLst>
            <a:ext uri="{FF2B5EF4-FFF2-40B4-BE49-F238E27FC236}">
              <a16:creationId xmlns:a16="http://schemas.microsoft.com/office/drawing/2014/main" id="{F561E034-12BC-41F1-BDBC-DEF3CA0520D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72" name="Text Box 1">
          <a:extLst>
            <a:ext uri="{FF2B5EF4-FFF2-40B4-BE49-F238E27FC236}">
              <a16:creationId xmlns:a16="http://schemas.microsoft.com/office/drawing/2014/main" id="{2AB18EF3-0DCE-4498-9A34-38B71BB3507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73" name="Text Box 2">
          <a:extLst>
            <a:ext uri="{FF2B5EF4-FFF2-40B4-BE49-F238E27FC236}">
              <a16:creationId xmlns:a16="http://schemas.microsoft.com/office/drawing/2014/main" id="{2DF89190-7CCE-41C8-B5E2-73094690E9A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74" name="Text Box 1">
          <a:extLst>
            <a:ext uri="{FF2B5EF4-FFF2-40B4-BE49-F238E27FC236}">
              <a16:creationId xmlns:a16="http://schemas.microsoft.com/office/drawing/2014/main" id="{B4AB9EA0-2B43-490B-8609-2BA29BC70D2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75" name="Text Box 2">
          <a:extLst>
            <a:ext uri="{FF2B5EF4-FFF2-40B4-BE49-F238E27FC236}">
              <a16:creationId xmlns:a16="http://schemas.microsoft.com/office/drawing/2014/main" id="{86C14708-3F63-4F6E-BDD7-EA7584BAE88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76" name="Text Box 1">
          <a:extLst>
            <a:ext uri="{FF2B5EF4-FFF2-40B4-BE49-F238E27FC236}">
              <a16:creationId xmlns:a16="http://schemas.microsoft.com/office/drawing/2014/main" id="{CB877351-044C-4FD4-B51F-57D2E909D75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77" name="Text Box 2">
          <a:extLst>
            <a:ext uri="{FF2B5EF4-FFF2-40B4-BE49-F238E27FC236}">
              <a16:creationId xmlns:a16="http://schemas.microsoft.com/office/drawing/2014/main" id="{DD4EC486-EA60-44CD-85D2-8BC5D70EC3E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78" name="Text Box 1">
          <a:extLst>
            <a:ext uri="{FF2B5EF4-FFF2-40B4-BE49-F238E27FC236}">
              <a16:creationId xmlns:a16="http://schemas.microsoft.com/office/drawing/2014/main" id="{75DF8940-BFBA-4CB9-AF1C-64513296C46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79" name="Text Box 2">
          <a:extLst>
            <a:ext uri="{FF2B5EF4-FFF2-40B4-BE49-F238E27FC236}">
              <a16:creationId xmlns:a16="http://schemas.microsoft.com/office/drawing/2014/main" id="{01F90DDF-EA30-4505-A8D1-EF43206D4BD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80" name="Text Box 1">
          <a:extLst>
            <a:ext uri="{FF2B5EF4-FFF2-40B4-BE49-F238E27FC236}">
              <a16:creationId xmlns:a16="http://schemas.microsoft.com/office/drawing/2014/main" id="{5DC5E993-16A0-4F8D-95B4-5E2294942F3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81" name="Text Box 2">
          <a:extLst>
            <a:ext uri="{FF2B5EF4-FFF2-40B4-BE49-F238E27FC236}">
              <a16:creationId xmlns:a16="http://schemas.microsoft.com/office/drawing/2014/main" id="{AB267983-028C-42DD-9E94-B2E3F878801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82" name="Text Box 1">
          <a:extLst>
            <a:ext uri="{FF2B5EF4-FFF2-40B4-BE49-F238E27FC236}">
              <a16:creationId xmlns:a16="http://schemas.microsoft.com/office/drawing/2014/main" id="{8523A744-BF9E-4142-9742-0854493DA8D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83" name="Text Box 2">
          <a:extLst>
            <a:ext uri="{FF2B5EF4-FFF2-40B4-BE49-F238E27FC236}">
              <a16:creationId xmlns:a16="http://schemas.microsoft.com/office/drawing/2014/main" id="{1FC51BEC-3DF3-431A-BC86-7F5A636FDB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84" name="Text Box 1">
          <a:extLst>
            <a:ext uri="{FF2B5EF4-FFF2-40B4-BE49-F238E27FC236}">
              <a16:creationId xmlns:a16="http://schemas.microsoft.com/office/drawing/2014/main" id="{96F6BCC2-DC3E-494C-88ED-7C864DC0311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85" name="Text Box 2">
          <a:extLst>
            <a:ext uri="{FF2B5EF4-FFF2-40B4-BE49-F238E27FC236}">
              <a16:creationId xmlns:a16="http://schemas.microsoft.com/office/drawing/2014/main" id="{83B9B522-A275-4917-8607-0CB55F9C688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86" name="Text Box 1">
          <a:extLst>
            <a:ext uri="{FF2B5EF4-FFF2-40B4-BE49-F238E27FC236}">
              <a16:creationId xmlns:a16="http://schemas.microsoft.com/office/drawing/2014/main" id="{1FA5781E-1226-4C42-B24F-9B3BDF39B66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87" name="Text Box 2">
          <a:extLst>
            <a:ext uri="{FF2B5EF4-FFF2-40B4-BE49-F238E27FC236}">
              <a16:creationId xmlns:a16="http://schemas.microsoft.com/office/drawing/2014/main" id="{2350D273-6456-4FF3-BA41-5EED8C6B91E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88" name="Text Box 1">
          <a:extLst>
            <a:ext uri="{FF2B5EF4-FFF2-40B4-BE49-F238E27FC236}">
              <a16:creationId xmlns:a16="http://schemas.microsoft.com/office/drawing/2014/main" id="{953F6906-2D2F-4363-ABF1-AEBBD742CB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89" name="Text Box 2">
          <a:extLst>
            <a:ext uri="{FF2B5EF4-FFF2-40B4-BE49-F238E27FC236}">
              <a16:creationId xmlns:a16="http://schemas.microsoft.com/office/drawing/2014/main" id="{095317D3-0084-4562-942F-7A4D92757B3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90" name="Text Box 1">
          <a:extLst>
            <a:ext uri="{FF2B5EF4-FFF2-40B4-BE49-F238E27FC236}">
              <a16:creationId xmlns:a16="http://schemas.microsoft.com/office/drawing/2014/main" id="{7AE86042-FE65-46AA-BA58-934DFAFD154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91" name="Text Box 2">
          <a:extLst>
            <a:ext uri="{FF2B5EF4-FFF2-40B4-BE49-F238E27FC236}">
              <a16:creationId xmlns:a16="http://schemas.microsoft.com/office/drawing/2014/main" id="{84A1EBD4-5FEE-4518-8018-575962080F4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92" name="Text Box 1">
          <a:extLst>
            <a:ext uri="{FF2B5EF4-FFF2-40B4-BE49-F238E27FC236}">
              <a16:creationId xmlns:a16="http://schemas.microsoft.com/office/drawing/2014/main" id="{82686385-FA3D-4F96-A982-9B03156BFDE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93" name="Text Box 2">
          <a:extLst>
            <a:ext uri="{FF2B5EF4-FFF2-40B4-BE49-F238E27FC236}">
              <a16:creationId xmlns:a16="http://schemas.microsoft.com/office/drawing/2014/main" id="{47A293E8-50A2-4DA6-9E9F-E34D298DE47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94" name="Text Box 1">
          <a:extLst>
            <a:ext uri="{FF2B5EF4-FFF2-40B4-BE49-F238E27FC236}">
              <a16:creationId xmlns:a16="http://schemas.microsoft.com/office/drawing/2014/main" id="{520C49AA-1DFC-468A-B3C0-3636B49B601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95" name="Text Box 2">
          <a:extLst>
            <a:ext uri="{FF2B5EF4-FFF2-40B4-BE49-F238E27FC236}">
              <a16:creationId xmlns:a16="http://schemas.microsoft.com/office/drawing/2014/main" id="{46C9925D-F7AD-407B-B5CC-975D77BBE90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96" name="Text Box 1">
          <a:extLst>
            <a:ext uri="{FF2B5EF4-FFF2-40B4-BE49-F238E27FC236}">
              <a16:creationId xmlns:a16="http://schemas.microsoft.com/office/drawing/2014/main" id="{CA72496C-36EB-43C5-AE81-9C5D600BA44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97" name="Text Box 2">
          <a:extLst>
            <a:ext uri="{FF2B5EF4-FFF2-40B4-BE49-F238E27FC236}">
              <a16:creationId xmlns:a16="http://schemas.microsoft.com/office/drawing/2014/main" id="{24D8FD5A-D774-44A0-8344-2E8A4AE0AEE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98" name="Text Box 1">
          <a:extLst>
            <a:ext uri="{FF2B5EF4-FFF2-40B4-BE49-F238E27FC236}">
              <a16:creationId xmlns:a16="http://schemas.microsoft.com/office/drawing/2014/main" id="{83DE6149-68E1-49D6-B3C5-FD59E4C9D1D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099" name="Text Box 2">
          <a:extLst>
            <a:ext uri="{FF2B5EF4-FFF2-40B4-BE49-F238E27FC236}">
              <a16:creationId xmlns:a16="http://schemas.microsoft.com/office/drawing/2014/main" id="{8FA9E8A2-10AD-4DA6-8818-D26F57BF6D1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00" name="Text Box 1">
          <a:extLst>
            <a:ext uri="{FF2B5EF4-FFF2-40B4-BE49-F238E27FC236}">
              <a16:creationId xmlns:a16="http://schemas.microsoft.com/office/drawing/2014/main" id="{0C7170BD-0178-4753-9E3A-A24DB14F20F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01" name="Text Box 2">
          <a:extLst>
            <a:ext uri="{FF2B5EF4-FFF2-40B4-BE49-F238E27FC236}">
              <a16:creationId xmlns:a16="http://schemas.microsoft.com/office/drawing/2014/main" id="{BB102F41-01A1-4F39-B581-AA078D29424B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02" name="Text Box 1">
          <a:extLst>
            <a:ext uri="{FF2B5EF4-FFF2-40B4-BE49-F238E27FC236}">
              <a16:creationId xmlns:a16="http://schemas.microsoft.com/office/drawing/2014/main" id="{06ED7BB7-8486-45BC-B136-2A8A4D20553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03" name="Text Box 2">
          <a:extLst>
            <a:ext uri="{FF2B5EF4-FFF2-40B4-BE49-F238E27FC236}">
              <a16:creationId xmlns:a16="http://schemas.microsoft.com/office/drawing/2014/main" id="{95CE6EB8-2498-4C85-A680-11BB1F605B5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04" name="Text Box 1">
          <a:extLst>
            <a:ext uri="{FF2B5EF4-FFF2-40B4-BE49-F238E27FC236}">
              <a16:creationId xmlns:a16="http://schemas.microsoft.com/office/drawing/2014/main" id="{FBD79C3B-3C0E-4646-8DDB-C11D7F0B982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05" name="Text Box 2">
          <a:extLst>
            <a:ext uri="{FF2B5EF4-FFF2-40B4-BE49-F238E27FC236}">
              <a16:creationId xmlns:a16="http://schemas.microsoft.com/office/drawing/2014/main" id="{EE634220-52C0-4ABE-847D-E194AB88254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06" name="Text Box 1">
          <a:extLst>
            <a:ext uri="{FF2B5EF4-FFF2-40B4-BE49-F238E27FC236}">
              <a16:creationId xmlns:a16="http://schemas.microsoft.com/office/drawing/2014/main" id="{2BD582AE-E218-4673-94C3-D67810541F1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07" name="Text Box 2">
          <a:extLst>
            <a:ext uri="{FF2B5EF4-FFF2-40B4-BE49-F238E27FC236}">
              <a16:creationId xmlns:a16="http://schemas.microsoft.com/office/drawing/2014/main" id="{71F02F7B-BC20-434B-A2B2-7777465F6A4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08" name="Text Box 1">
          <a:extLst>
            <a:ext uri="{FF2B5EF4-FFF2-40B4-BE49-F238E27FC236}">
              <a16:creationId xmlns:a16="http://schemas.microsoft.com/office/drawing/2014/main" id="{4C4A5274-8AB8-46FA-99B5-E888DB5B5D2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09" name="Text Box 2">
          <a:extLst>
            <a:ext uri="{FF2B5EF4-FFF2-40B4-BE49-F238E27FC236}">
              <a16:creationId xmlns:a16="http://schemas.microsoft.com/office/drawing/2014/main" id="{A51259E8-9E00-459E-8741-D0291B94723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10" name="Text Box 1">
          <a:extLst>
            <a:ext uri="{FF2B5EF4-FFF2-40B4-BE49-F238E27FC236}">
              <a16:creationId xmlns:a16="http://schemas.microsoft.com/office/drawing/2014/main" id="{AE459FB8-5E25-4A5C-9430-A3E4F41E3E0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11" name="Text Box 2">
          <a:extLst>
            <a:ext uri="{FF2B5EF4-FFF2-40B4-BE49-F238E27FC236}">
              <a16:creationId xmlns:a16="http://schemas.microsoft.com/office/drawing/2014/main" id="{FDC62754-6DBF-43DF-AA98-E5E81FBFED0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12" name="Text Box 1">
          <a:extLst>
            <a:ext uri="{FF2B5EF4-FFF2-40B4-BE49-F238E27FC236}">
              <a16:creationId xmlns:a16="http://schemas.microsoft.com/office/drawing/2014/main" id="{9D73ECC2-3412-4BF5-90D2-1673BE95145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13" name="Text Box 2">
          <a:extLst>
            <a:ext uri="{FF2B5EF4-FFF2-40B4-BE49-F238E27FC236}">
              <a16:creationId xmlns:a16="http://schemas.microsoft.com/office/drawing/2014/main" id="{46D330B3-CB80-4E88-8559-D2A7D22BB46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14" name="Text Box 1">
          <a:extLst>
            <a:ext uri="{FF2B5EF4-FFF2-40B4-BE49-F238E27FC236}">
              <a16:creationId xmlns:a16="http://schemas.microsoft.com/office/drawing/2014/main" id="{DD5961BC-6282-4519-8D0A-22F257DA950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15" name="Text Box 2">
          <a:extLst>
            <a:ext uri="{FF2B5EF4-FFF2-40B4-BE49-F238E27FC236}">
              <a16:creationId xmlns:a16="http://schemas.microsoft.com/office/drawing/2014/main" id="{0A4F21AE-9A33-427E-A6F5-95F1214B44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16" name="Text Box 1">
          <a:extLst>
            <a:ext uri="{FF2B5EF4-FFF2-40B4-BE49-F238E27FC236}">
              <a16:creationId xmlns:a16="http://schemas.microsoft.com/office/drawing/2014/main" id="{64F8E86B-40D9-4E5C-95F0-3F765FE897F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17" name="Text Box 2">
          <a:extLst>
            <a:ext uri="{FF2B5EF4-FFF2-40B4-BE49-F238E27FC236}">
              <a16:creationId xmlns:a16="http://schemas.microsoft.com/office/drawing/2014/main" id="{55F1E914-9356-470D-9041-B6A35878941D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18" name="Text Box 1">
          <a:extLst>
            <a:ext uri="{FF2B5EF4-FFF2-40B4-BE49-F238E27FC236}">
              <a16:creationId xmlns:a16="http://schemas.microsoft.com/office/drawing/2014/main" id="{B0107C3A-4B7A-4184-81D4-955250ADC78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19" name="Text Box 2">
          <a:extLst>
            <a:ext uri="{FF2B5EF4-FFF2-40B4-BE49-F238E27FC236}">
              <a16:creationId xmlns:a16="http://schemas.microsoft.com/office/drawing/2014/main" id="{341F113C-8305-441E-A048-C8EB78733FB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20" name="Text Box 1">
          <a:extLst>
            <a:ext uri="{FF2B5EF4-FFF2-40B4-BE49-F238E27FC236}">
              <a16:creationId xmlns:a16="http://schemas.microsoft.com/office/drawing/2014/main" id="{B5DABA44-038B-49F6-8F9F-2FCE026DB97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21" name="Text Box 2">
          <a:extLst>
            <a:ext uri="{FF2B5EF4-FFF2-40B4-BE49-F238E27FC236}">
              <a16:creationId xmlns:a16="http://schemas.microsoft.com/office/drawing/2014/main" id="{E8A2FD96-9580-4150-A8A1-CF2ADA54A51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22" name="Text Box 1">
          <a:extLst>
            <a:ext uri="{FF2B5EF4-FFF2-40B4-BE49-F238E27FC236}">
              <a16:creationId xmlns:a16="http://schemas.microsoft.com/office/drawing/2014/main" id="{7BAE738F-4EF5-4B5E-B78A-EE544629363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23" name="Text Box 2">
          <a:extLst>
            <a:ext uri="{FF2B5EF4-FFF2-40B4-BE49-F238E27FC236}">
              <a16:creationId xmlns:a16="http://schemas.microsoft.com/office/drawing/2014/main" id="{0407A015-B8A0-41AA-8A98-FC5764E59C7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24" name="Text Box 1">
          <a:extLst>
            <a:ext uri="{FF2B5EF4-FFF2-40B4-BE49-F238E27FC236}">
              <a16:creationId xmlns:a16="http://schemas.microsoft.com/office/drawing/2014/main" id="{BFE67C7C-5888-4785-9394-D115DC23740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25" name="Text Box 2">
          <a:extLst>
            <a:ext uri="{FF2B5EF4-FFF2-40B4-BE49-F238E27FC236}">
              <a16:creationId xmlns:a16="http://schemas.microsoft.com/office/drawing/2014/main" id="{83459E09-0B1E-47A4-8ECF-80DEF212E133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26" name="Text Box 1">
          <a:extLst>
            <a:ext uri="{FF2B5EF4-FFF2-40B4-BE49-F238E27FC236}">
              <a16:creationId xmlns:a16="http://schemas.microsoft.com/office/drawing/2014/main" id="{6D1E2DB1-2156-4DC1-8052-EE8A94A445E2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27" name="Text Box 2">
          <a:extLst>
            <a:ext uri="{FF2B5EF4-FFF2-40B4-BE49-F238E27FC236}">
              <a16:creationId xmlns:a16="http://schemas.microsoft.com/office/drawing/2014/main" id="{92D530E1-B728-4AA0-BAEC-03B0D949301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28" name="Text Box 1">
          <a:extLst>
            <a:ext uri="{FF2B5EF4-FFF2-40B4-BE49-F238E27FC236}">
              <a16:creationId xmlns:a16="http://schemas.microsoft.com/office/drawing/2014/main" id="{BA665CB3-93A1-4BB0-A5CC-AD8E5E202C5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29" name="Text Box 2">
          <a:extLst>
            <a:ext uri="{FF2B5EF4-FFF2-40B4-BE49-F238E27FC236}">
              <a16:creationId xmlns:a16="http://schemas.microsoft.com/office/drawing/2014/main" id="{B8452A82-BA85-47F3-8CFB-6FD6E17AADB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30" name="Text Box 1">
          <a:extLst>
            <a:ext uri="{FF2B5EF4-FFF2-40B4-BE49-F238E27FC236}">
              <a16:creationId xmlns:a16="http://schemas.microsoft.com/office/drawing/2014/main" id="{7F773C5D-5502-44E3-8D4E-52FDD1DF9949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31" name="Text Box 2">
          <a:extLst>
            <a:ext uri="{FF2B5EF4-FFF2-40B4-BE49-F238E27FC236}">
              <a16:creationId xmlns:a16="http://schemas.microsoft.com/office/drawing/2014/main" id="{970C3B95-098F-4096-8839-2EC327AE5C1E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32" name="Text Box 1">
          <a:extLst>
            <a:ext uri="{FF2B5EF4-FFF2-40B4-BE49-F238E27FC236}">
              <a16:creationId xmlns:a16="http://schemas.microsoft.com/office/drawing/2014/main" id="{54DD2820-F891-4212-81AD-ADB9C803B14F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33" name="Text Box 2">
          <a:extLst>
            <a:ext uri="{FF2B5EF4-FFF2-40B4-BE49-F238E27FC236}">
              <a16:creationId xmlns:a16="http://schemas.microsoft.com/office/drawing/2014/main" id="{C8EEC7EA-3C0A-4AE4-92B4-CFFF3975BE0C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34" name="Text Box 1">
          <a:extLst>
            <a:ext uri="{FF2B5EF4-FFF2-40B4-BE49-F238E27FC236}">
              <a16:creationId xmlns:a16="http://schemas.microsoft.com/office/drawing/2014/main" id="{F1AA5FCF-3011-4273-B87E-7467A8E291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35" name="Text Box 2">
          <a:extLst>
            <a:ext uri="{FF2B5EF4-FFF2-40B4-BE49-F238E27FC236}">
              <a16:creationId xmlns:a16="http://schemas.microsoft.com/office/drawing/2014/main" id="{5433AD0A-B9CA-4F04-A1BD-ED050D2152C0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36" name="Text Box 1">
          <a:extLst>
            <a:ext uri="{FF2B5EF4-FFF2-40B4-BE49-F238E27FC236}">
              <a16:creationId xmlns:a16="http://schemas.microsoft.com/office/drawing/2014/main" id="{5EF0110A-9B23-4C89-B6D0-33B0466C6D3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37" name="Text Box 2">
          <a:extLst>
            <a:ext uri="{FF2B5EF4-FFF2-40B4-BE49-F238E27FC236}">
              <a16:creationId xmlns:a16="http://schemas.microsoft.com/office/drawing/2014/main" id="{F806E39D-EB2F-4ECB-8995-B8FCF04E018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38" name="Text Box 1">
          <a:extLst>
            <a:ext uri="{FF2B5EF4-FFF2-40B4-BE49-F238E27FC236}">
              <a16:creationId xmlns:a16="http://schemas.microsoft.com/office/drawing/2014/main" id="{B3CDF0A6-B871-468B-9553-C59DE7737B4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39" name="Text Box 2">
          <a:extLst>
            <a:ext uri="{FF2B5EF4-FFF2-40B4-BE49-F238E27FC236}">
              <a16:creationId xmlns:a16="http://schemas.microsoft.com/office/drawing/2014/main" id="{A5177057-A517-4C04-8339-4710B3F0F59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40" name="Text Box 1">
          <a:extLst>
            <a:ext uri="{FF2B5EF4-FFF2-40B4-BE49-F238E27FC236}">
              <a16:creationId xmlns:a16="http://schemas.microsoft.com/office/drawing/2014/main" id="{4009513D-761A-454D-A5EB-0BA36384B916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41" name="Text Box 2">
          <a:extLst>
            <a:ext uri="{FF2B5EF4-FFF2-40B4-BE49-F238E27FC236}">
              <a16:creationId xmlns:a16="http://schemas.microsoft.com/office/drawing/2014/main" id="{916162F3-CF6A-4CB5-BD68-7BB0A152F5F7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42" name="Text Box 1">
          <a:extLst>
            <a:ext uri="{FF2B5EF4-FFF2-40B4-BE49-F238E27FC236}">
              <a16:creationId xmlns:a16="http://schemas.microsoft.com/office/drawing/2014/main" id="{C17D4334-3FFA-43F9-8395-12FF8084EC0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43" name="Text Box 2">
          <a:extLst>
            <a:ext uri="{FF2B5EF4-FFF2-40B4-BE49-F238E27FC236}">
              <a16:creationId xmlns:a16="http://schemas.microsoft.com/office/drawing/2014/main" id="{CF8099D9-4727-4A06-9F4D-B9B3B7B1BE25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44" name="Text Box 1">
          <a:extLst>
            <a:ext uri="{FF2B5EF4-FFF2-40B4-BE49-F238E27FC236}">
              <a16:creationId xmlns:a16="http://schemas.microsoft.com/office/drawing/2014/main" id="{B15B8573-62C7-4640-B5C6-AD3E7C9FCC88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45" name="Text Box 2">
          <a:extLst>
            <a:ext uri="{FF2B5EF4-FFF2-40B4-BE49-F238E27FC236}">
              <a16:creationId xmlns:a16="http://schemas.microsoft.com/office/drawing/2014/main" id="{A7B358ED-F407-405D-9991-E32862B1D694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46" name="Text Box 1">
          <a:extLst>
            <a:ext uri="{FF2B5EF4-FFF2-40B4-BE49-F238E27FC236}">
              <a16:creationId xmlns:a16="http://schemas.microsoft.com/office/drawing/2014/main" id="{3990056B-22BD-44D2-881B-3B37813BCEBA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25</xdr:row>
      <xdr:rowOff>0</xdr:rowOff>
    </xdr:from>
    <xdr:to>
      <xdr:col>1</xdr:col>
      <xdr:colOff>2466975</xdr:colOff>
      <xdr:row>26</xdr:row>
      <xdr:rowOff>142875</xdr:rowOff>
    </xdr:to>
    <xdr:sp macro="" textlink="">
      <xdr:nvSpPr>
        <xdr:cNvPr id="3147" name="Text Box 2">
          <a:extLst>
            <a:ext uri="{FF2B5EF4-FFF2-40B4-BE49-F238E27FC236}">
              <a16:creationId xmlns:a16="http://schemas.microsoft.com/office/drawing/2014/main" id="{088D7F1D-6141-47FA-993E-996EABB150D1}"/>
            </a:ext>
          </a:extLst>
        </xdr:cNvPr>
        <xdr:cNvSpPr txBox="1">
          <a:spLocks noChangeArrowheads="1"/>
        </xdr:cNvSpPr>
      </xdr:nvSpPr>
      <xdr:spPr bwMode="auto">
        <a:xfrm>
          <a:off x="2781300" y="7038975"/>
          <a:ext cx="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D7FB954-AF4E-4AB2-BCCA-7118FAEBAA5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9DA9512-5F7F-4D50-ACCD-E85062D113F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D74771B3-E454-4E98-9D1D-C10D5C1D90E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AC3A2468-E631-4CD8-9449-621941E46E1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FA57D87-5A89-4BCB-B203-28388508C4D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BEBFD230-09A6-4BD0-953B-4ABB3506680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90C7DC37-029F-447F-88EA-97062A90B88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15D691B0-2C7F-4362-897B-4C6A460705B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B0C2CD1-3AE0-4C01-85FE-1A916A34FCD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46076D53-94C0-4497-8796-63EF1342C05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4D599501-E75C-43FC-8A92-7B76034E804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21AA0AF5-E21C-47B8-A50E-250DD1A4DB8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9C7507A2-1F59-4561-9A42-80FBE2B1CA0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D3A1322C-5D75-44D6-97AA-562CCF7E9C3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EA55F4B0-00B5-4E2A-9183-F7FD93408D3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E109A6CF-A651-4C62-A167-5FBC47F4184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111D7BA7-CD94-40D9-B849-051392E84E8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43B0FEF1-3043-4CB5-9E7D-121DECAE0B4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F59E7074-F463-4EBB-A3B8-90FD5B53649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8AA31E16-9DFD-44BB-B3F3-114AF6D6962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9A253612-4E11-46EF-AAA1-14FAB7AA527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C15BD243-1675-4368-819A-994AF6026F5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4" name="Text Box 1">
          <a:extLst>
            <a:ext uri="{FF2B5EF4-FFF2-40B4-BE49-F238E27FC236}">
              <a16:creationId xmlns:a16="http://schemas.microsoft.com/office/drawing/2014/main" id="{0376BB38-2E7A-408B-8AA6-8E4717AD357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63696430-E4E6-4F74-AF1F-99E9285BAE6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66F2997B-FA8D-472A-9F34-0F419C24C07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595BAA88-5D2A-4012-84A0-BE5461AA60A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8" name="Text Box 1">
          <a:extLst>
            <a:ext uri="{FF2B5EF4-FFF2-40B4-BE49-F238E27FC236}">
              <a16:creationId xmlns:a16="http://schemas.microsoft.com/office/drawing/2014/main" id="{EA33CD6D-0D1A-44B1-96FD-13335961634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820F5EC7-D540-4348-B40B-4B8CC4D39C0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C29AB081-4ED1-45F3-B8AB-E37D51AACD2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AF61E1F4-EC58-4477-B57E-E0BAD347F7A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599469D2-A3B9-4D0E-9F87-7207E77EFD6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6FA0E2CD-B94E-430F-87D7-F9A33EA069B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73F457F3-51FE-43E3-B1BF-33E30EBDCA2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23FB4077-9299-4E2E-B06C-8C139DE934F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78C2DA11-E1E6-4A9D-A125-536C6B02363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7" name="Text Box 2">
          <a:extLst>
            <a:ext uri="{FF2B5EF4-FFF2-40B4-BE49-F238E27FC236}">
              <a16:creationId xmlns:a16="http://schemas.microsoft.com/office/drawing/2014/main" id="{9B287C24-4B70-49A9-9BBA-C2AB30E55E6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9AA5E255-D8E9-4831-A5BC-C9A0DFD850F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A96C4FFF-1AE0-4B70-9B54-47A7CA0475E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0" name="Text Box 1">
          <a:extLst>
            <a:ext uri="{FF2B5EF4-FFF2-40B4-BE49-F238E27FC236}">
              <a16:creationId xmlns:a16="http://schemas.microsoft.com/office/drawing/2014/main" id="{EA55E978-C50B-4F92-8FF1-E15E266CDAD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271FC70B-A123-47B9-AF8F-D06B9F34057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4CFF09F1-270F-4122-8A91-1BA68393F77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61596DC5-CD7E-4296-B69E-A829AE62E63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ADFC0935-A227-4FA6-B7A1-22F66F6D816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D9BB1BBB-A1EB-42CB-AA11-B1E09EF1817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4D78C283-A595-4B3B-BDFD-560DC67C63A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57F64BE2-6253-49B0-AC7C-222052977DC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8" name="Text Box 1">
          <a:extLst>
            <a:ext uri="{FF2B5EF4-FFF2-40B4-BE49-F238E27FC236}">
              <a16:creationId xmlns:a16="http://schemas.microsoft.com/office/drawing/2014/main" id="{4C1D0B85-F58C-4959-9EA2-011F3A3D3B5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3B851B88-967F-4212-995D-9DDB9EEAD1A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85A720B3-A095-4017-804B-A369C2FF9C5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1" name="Text Box 2">
          <a:extLst>
            <a:ext uri="{FF2B5EF4-FFF2-40B4-BE49-F238E27FC236}">
              <a16:creationId xmlns:a16="http://schemas.microsoft.com/office/drawing/2014/main" id="{D8307663-90B3-4496-A36B-55B5840C480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2" name="Text Box 1">
          <a:extLst>
            <a:ext uri="{FF2B5EF4-FFF2-40B4-BE49-F238E27FC236}">
              <a16:creationId xmlns:a16="http://schemas.microsoft.com/office/drawing/2014/main" id="{7EBFEA83-3A2D-48BD-969D-9723574A630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0DBBFF55-637B-4388-97C4-A6410567BE9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C862F7C9-AEA7-4138-A585-0668AC9C17E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5" name="Text Box 2">
          <a:extLst>
            <a:ext uri="{FF2B5EF4-FFF2-40B4-BE49-F238E27FC236}">
              <a16:creationId xmlns:a16="http://schemas.microsoft.com/office/drawing/2014/main" id="{6539ACDB-E082-407E-A8A8-C091F3F6527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F872DF59-9155-4900-992D-81F26A50C64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DE5F88A8-43B7-4525-AE62-7769B7F15D3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0A5CCE1C-8912-4A52-9CA2-7C572332F7D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151A8591-6C56-4DAD-A75D-C2B32D0CA7B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D4FE76EA-B9B9-46B8-817D-C67EA340F9E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6DBB4AE8-6743-4CDB-A9A5-CA59F567762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2E331DE9-1E40-4C18-B7C3-E160FE54D7B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3" name="Text Box 2">
          <a:extLst>
            <a:ext uri="{FF2B5EF4-FFF2-40B4-BE49-F238E27FC236}">
              <a16:creationId xmlns:a16="http://schemas.microsoft.com/office/drawing/2014/main" id="{56D01181-A0BB-46B6-9221-0333379BF3C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4" name="Text Box 1">
          <a:extLst>
            <a:ext uri="{FF2B5EF4-FFF2-40B4-BE49-F238E27FC236}">
              <a16:creationId xmlns:a16="http://schemas.microsoft.com/office/drawing/2014/main" id="{D5968C0B-09D6-4F80-8F57-6C28D438712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D980AD2C-BEC8-4031-B1F6-421C516EB91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F97D2AC7-A9AD-44F7-96C9-7355A0EF5CF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AC08764F-E030-4F5E-BE32-2AA0D838A74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D3339327-D338-4A29-A422-1FE9A0FD97C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2F69ECAA-D17A-458D-A1A2-673AA3C8234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D682CBD8-1E17-426C-B1D9-8D3427FF9AC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9CC9F445-1C0F-428B-96A7-2FCB8BB175C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1A76B49F-3693-45BF-BA05-B05B842477F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id="{25B5FE04-57F0-4B7C-B9C2-C74E6182C51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77C9A05D-B9C8-48FE-82F8-AA5CA032090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5" name="Text Box 2">
          <a:extLst>
            <a:ext uri="{FF2B5EF4-FFF2-40B4-BE49-F238E27FC236}">
              <a16:creationId xmlns:a16="http://schemas.microsoft.com/office/drawing/2014/main" id="{DCA7B4D2-7955-4ED4-A10C-E5ADD96D453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48FAE44A-365B-4396-9C26-0D90D3F1BB2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E2D40F32-9DAE-4625-BB78-6D18507FD2C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185FC681-E81E-48E8-9F8A-6207F14D40A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30321EF7-4B60-4F34-B57A-3AB285ABAAC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0" name="Text Box 1">
          <a:extLst>
            <a:ext uri="{FF2B5EF4-FFF2-40B4-BE49-F238E27FC236}">
              <a16:creationId xmlns:a16="http://schemas.microsoft.com/office/drawing/2014/main" id="{BD9807F1-B7D1-416C-A2F0-758FCF32317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AEDCC3B5-CBD8-4CAF-97B3-B3872B7AD21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555C9B32-DCE5-40E3-A758-73AABC7B00D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E629363B-1384-48ED-A812-BD330874E42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4" name="Text Box 1">
          <a:extLst>
            <a:ext uri="{FF2B5EF4-FFF2-40B4-BE49-F238E27FC236}">
              <a16:creationId xmlns:a16="http://schemas.microsoft.com/office/drawing/2014/main" id="{501F1EAC-C324-4E98-B612-6C7B4A77468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841E9B39-0B9B-4E35-BD98-BCAADE373F5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D9D3C5EB-A3F6-459A-B452-D87F4D40D80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7" name="Text Box 2">
          <a:extLst>
            <a:ext uri="{FF2B5EF4-FFF2-40B4-BE49-F238E27FC236}">
              <a16:creationId xmlns:a16="http://schemas.microsoft.com/office/drawing/2014/main" id="{540616D8-44B2-443E-89E1-E1D6181713F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8" name="Text Box 1">
          <a:extLst>
            <a:ext uri="{FF2B5EF4-FFF2-40B4-BE49-F238E27FC236}">
              <a16:creationId xmlns:a16="http://schemas.microsoft.com/office/drawing/2014/main" id="{6FEDCA02-2D60-4EEE-9D45-81175576D53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86E60525-1168-4E29-97E3-BB3833382B1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58CEE270-4C14-4107-8F90-FE40F5C145F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2757C867-DF71-461E-AC68-7B63485FC20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D0AAA39A-7C98-4253-83D7-9E6ADAF7057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28100A16-4D66-41B5-80BC-A6D907A2C97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61D381CC-FE9E-48ED-88FE-EE0564A8DAB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A23573FD-E711-4B49-B162-BFDE5B4D40F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96" name="Text Box 1">
          <a:extLst>
            <a:ext uri="{FF2B5EF4-FFF2-40B4-BE49-F238E27FC236}">
              <a16:creationId xmlns:a16="http://schemas.microsoft.com/office/drawing/2014/main" id="{7D06A47A-BFB2-42DC-A24F-9D209573B0F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55A83030-03B4-4DB0-866B-0206EDF72D1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F27AAFF1-50B4-4777-A48C-FB297F3D78D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6080E13C-1692-4C16-8B8E-C78E72956E5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00" name="Text Box 1">
          <a:extLst>
            <a:ext uri="{FF2B5EF4-FFF2-40B4-BE49-F238E27FC236}">
              <a16:creationId xmlns:a16="http://schemas.microsoft.com/office/drawing/2014/main" id="{5414E2EA-4AE5-4667-8410-88854550800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D4643828-84E3-44CB-A807-A5E56F2B069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41ADD88A-E689-43A1-AAB3-43FB311B442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5891A82A-2A56-4524-A465-4BA6969761D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04" name="Text Box 1">
          <a:extLst>
            <a:ext uri="{FF2B5EF4-FFF2-40B4-BE49-F238E27FC236}">
              <a16:creationId xmlns:a16="http://schemas.microsoft.com/office/drawing/2014/main" id="{F5A6BEB2-3D35-4AA2-91FB-327CE30B03D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028E9BAB-B8B6-4A12-B3F9-76B2B4718E2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BB6E60A6-7385-46B7-A8CF-B78AC9D2921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D6140E0C-05AB-45BE-8F49-41A877546C6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08" name="Text Box 1">
          <a:extLst>
            <a:ext uri="{FF2B5EF4-FFF2-40B4-BE49-F238E27FC236}">
              <a16:creationId xmlns:a16="http://schemas.microsoft.com/office/drawing/2014/main" id="{3621037D-D8E7-43BF-A283-2ED4996C198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139E39A3-36AE-4822-A82C-8701B5281BF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57C6C99D-1248-47DA-BFDC-C05CB6C8F00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B2091374-0CE0-4EE8-8141-1D5B2F0DE4F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12" name="Text Box 1">
          <a:extLst>
            <a:ext uri="{FF2B5EF4-FFF2-40B4-BE49-F238E27FC236}">
              <a16:creationId xmlns:a16="http://schemas.microsoft.com/office/drawing/2014/main" id="{CF8ED926-3820-4E8C-A46D-D58A44FBFC0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E692F842-5254-4F84-AB63-21060ADDC0F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1F177A26-F13B-4720-B6BA-1CAADB62CEF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15" name="Text Box 2">
          <a:extLst>
            <a:ext uri="{FF2B5EF4-FFF2-40B4-BE49-F238E27FC236}">
              <a16:creationId xmlns:a16="http://schemas.microsoft.com/office/drawing/2014/main" id="{F247D148-B1BD-44EA-8ED6-E8821744936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42027D85-EE97-4A27-B35A-B8337AEB94C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2825C9AA-B6AF-4285-B66D-BFE141BE777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18" name="Text Box 1">
          <a:extLst>
            <a:ext uri="{FF2B5EF4-FFF2-40B4-BE49-F238E27FC236}">
              <a16:creationId xmlns:a16="http://schemas.microsoft.com/office/drawing/2014/main" id="{950F6E48-0BF6-429E-B4C6-3774C47B8E0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4ECE1128-14B3-48FE-991B-55BEA55F94D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41CEDDC4-B73C-4A4C-AD12-6CB9DEF8504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21" name="Text Box 2">
          <a:extLst>
            <a:ext uri="{FF2B5EF4-FFF2-40B4-BE49-F238E27FC236}">
              <a16:creationId xmlns:a16="http://schemas.microsoft.com/office/drawing/2014/main" id="{DA021CED-ED2B-45A3-B65B-8757D2763A7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DB9960D0-F97A-464E-A159-7658CB13651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8A2A385B-7221-4336-BFF6-6BB5C767F4C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24" name="Text Box 1">
          <a:extLst>
            <a:ext uri="{FF2B5EF4-FFF2-40B4-BE49-F238E27FC236}">
              <a16:creationId xmlns:a16="http://schemas.microsoft.com/office/drawing/2014/main" id="{AEE8BA2E-AA70-41B3-AA09-EEE803154C5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D03D0DF7-5335-4D33-8F07-5647A93DCD8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26" name="Text Box 1">
          <a:extLst>
            <a:ext uri="{FF2B5EF4-FFF2-40B4-BE49-F238E27FC236}">
              <a16:creationId xmlns:a16="http://schemas.microsoft.com/office/drawing/2014/main" id="{D34A0995-22AB-446E-A44E-6BA9DF7EEDE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AE6ABC23-775C-4047-B236-1331984C49D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DFC56390-DDA7-445A-80EF-2B4E7F89828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6AC6FDF2-907E-4DB3-A748-28040BEFE29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30" name="Text Box 1">
          <a:extLst>
            <a:ext uri="{FF2B5EF4-FFF2-40B4-BE49-F238E27FC236}">
              <a16:creationId xmlns:a16="http://schemas.microsoft.com/office/drawing/2014/main" id="{77CA664D-1D10-497B-82DA-0BC1318F1EF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89C06A30-49E7-48A7-969B-89FB6C231C0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32" name="Text Box 1">
          <a:extLst>
            <a:ext uri="{FF2B5EF4-FFF2-40B4-BE49-F238E27FC236}">
              <a16:creationId xmlns:a16="http://schemas.microsoft.com/office/drawing/2014/main" id="{ED0458C6-5499-4B1D-9A9E-D7C2C454E07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6E46D562-2B36-419C-9776-06429F9259F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E8ECB324-E01B-4EE8-BF27-AA4B0B0B7C7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BC70C57E-C5FF-4E70-A5FE-43DFE4DEF5D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36" name="Text Box 1">
          <a:extLst>
            <a:ext uri="{FF2B5EF4-FFF2-40B4-BE49-F238E27FC236}">
              <a16:creationId xmlns:a16="http://schemas.microsoft.com/office/drawing/2014/main" id="{06B30657-C197-4082-8FF1-67B81DAD5BD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4C18D14E-C9CE-4AD3-868C-CD01B5B55A8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38" name="Text Box 1">
          <a:extLst>
            <a:ext uri="{FF2B5EF4-FFF2-40B4-BE49-F238E27FC236}">
              <a16:creationId xmlns:a16="http://schemas.microsoft.com/office/drawing/2014/main" id="{2221264A-9C7E-42CF-8473-6439BA0535B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5CFBC2EF-A10D-46A7-A0B8-088A962334F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309A5213-E492-4FF2-BECB-E43149E8004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F319E172-4B4C-4868-A87F-270546AA13B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42" name="Text Box 1">
          <a:extLst>
            <a:ext uri="{FF2B5EF4-FFF2-40B4-BE49-F238E27FC236}">
              <a16:creationId xmlns:a16="http://schemas.microsoft.com/office/drawing/2014/main" id="{46B79AD5-DDE0-4D42-9E88-D04CBEB914E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4C33D834-0B04-48C6-8B38-7517B0A158D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44" name="Text Box 1">
          <a:extLst>
            <a:ext uri="{FF2B5EF4-FFF2-40B4-BE49-F238E27FC236}">
              <a16:creationId xmlns:a16="http://schemas.microsoft.com/office/drawing/2014/main" id="{E1535C5A-2C56-4B34-A884-1CCB651D723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6F3927AD-79DD-4CB4-8F9E-070C2A923CF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46" name="Text Box 1">
          <a:extLst>
            <a:ext uri="{FF2B5EF4-FFF2-40B4-BE49-F238E27FC236}">
              <a16:creationId xmlns:a16="http://schemas.microsoft.com/office/drawing/2014/main" id="{A8749E22-0735-41FC-8F0A-92B70809DB8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5770FAAF-7741-4F7E-B1C1-B9A5109CA1A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48" name="Text Box 1">
          <a:extLst>
            <a:ext uri="{FF2B5EF4-FFF2-40B4-BE49-F238E27FC236}">
              <a16:creationId xmlns:a16="http://schemas.microsoft.com/office/drawing/2014/main" id="{22231FAA-D84D-4B9B-95F4-A64B83190A3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39C6C3D0-600E-4A82-8CB7-E8ED992723C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C795C883-77CE-4974-BD42-734B58D3D24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2F8A8804-B2E3-458E-97F5-4508716141B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1334D751-245A-4A6B-9DEA-BC14A09A2DF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258F856E-6CF0-45DE-B694-7FFE5D8B37C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54" name="Text Box 1">
          <a:extLst>
            <a:ext uri="{FF2B5EF4-FFF2-40B4-BE49-F238E27FC236}">
              <a16:creationId xmlns:a16="http://schemas.microsoft.com/office/drawing/2014/main" id="{A9313E6F-9BCE-45AF-BD71-258EF626D30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BBE9C2A2-E6AA-475F-81F5-FF9DB5B18C2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56" name="Text Box 1">
          <a:extLst>
            <a:ext uri="{FF2B5EF4-FFF2-40B4-BE49-F238E27FC236}">
              <a16:creationId xmlns:a16="http://schemas.microsoft.com/office/drawing/2014/main" id="{CE4D2B4E-7AB3-44A3-9C6C-763492AB9C0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418E0F55-98E0-4C2F-B265-6FA4E38247A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F02F485E-1A05-4A21-8B77-19139430498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0B6A04AA-2B75-426B-A013-6BF91CE9435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id="{53DABC16-001B-418C-A883-AEFAF7C11C9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638C8643-F086-4179-8075-2B4C6D0F69F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62" name="Text Box 1">
          <a:extLst>
            <a:ext uri="{FF2B5EF4-FFF2-40B4-BE49-F238E27FC236}">
              <a16:creationId xmlns:a16="http://schemas.microsoft.com/office/drawing/2014/main" id="{77F228A9-49B0-4045-9BE6-8C52F1A558B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63" name="Text Box 2">
          <a:extLst>
            <a:ext uri="{FF2B5EF4-FFF2-40B4-BE49-F238E27FC236}">
              <a16:creationId xmlns:a16="http://schemas.microsoft.com/office/drawing/2014/main" id="{7F7576E9-ABDC-455F-A8B3-3AFEAAA6E2F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64" name="Text Box 1">
          <a:extLst>
            <a:ext uri="{FF2B5EF4-FFF2-40B4-BE49-F238E27FC236}">
              <a16:creationId xmlns:a16="http://schemas.microsoft.com/office/drawing/2014/main" id="{11DE915E-6E62-4CD2-AEC4-7E6F34E7679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504EFCB3-0CA2-4489-81D4-CD50EC97F6A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F41060DA-66D1-4C67-8891-BD2A32B4357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05B0DEEA-968C-44A7-AAC5-B30BECA4AED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68" name="Text Box 1">
          <a:extLst>
            <a:ext uri="{FF2B5EF4-FFF2-40B4-BE49-F238E27FC236}">
              <a16:creationId xmlns:a16="http://schemas.microsoft.com/office/drawing/2014/main" id="{B29F4DC7-BEF7-4FBD-B303-B74C46AEE99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681754D2-B911-478B-8B1F-B283112DEDC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F3587910-C56A-447A-B259-008A086E0FE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BF1BF9D5-A32E-4F91-BE1C-6194D1DEC08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72" name="Text Box 1">
          <a:extLst>
            <a:ext uri="{FF2B5EF4-FFF2-40B4-BE49-F238E27FC236}">
              <a16:creationId xmlns:a16="http://schemas.microsoft.com/office/drawing/2014/main" id="{D3AFC885-B185-4EBA-BD0D-F17959EF481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4C95FB5B-685D-4CB7-91B5-09CE9F756C4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19CCF41D-6A7A-4148-B0F9-28D9BD2FDEA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98A766EB-AC4C-4080-BC83-0C0308AA56B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76" name="Text Box 1">
          <a:extLst>
            <a:ext uri="{FF2B5EF4-FFF2-40B4-BE49-F238E27FC236}">
              <a16:creationId xmlns:a16="http://schemas.microsoft.com/office/drawing/2014/main" id="{FD2E1CDC-14C0-4F50-AC90-65E5D5B3866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77" name="Text Box 2">
          <a:extLst>
            <a:ext uri="{FF2B5EF4-FFF2-40B4-BE49-F238E27FC236}">
              <a16:creationId xmlns:a16="http://schemas.microsoft.com/office/drawing/2014/main" id="{A9BCC31C-D505-42A6-9336-D24D9A1897C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78" name="Text Box 1">
          <a:extLst>
            <a:ext uri="{FF2B5EF4-FFF2-40B4-BE49-F238E27FC236}">
              <a16:creationId xmlns:a16="http://schemas.microsoft.com/office/drawing/2014/main" id="{E5350831-5357-49B5-8EE8-D79726D96E5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C61E1B0F-D3DB-46C2-8B5B-7F0CC1CC0CC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CB6CB8F8-D4FA-4BE6-9BD6-3D0C60272B9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D7960A81-A073-4E85-9B3A-EB7AE9BFC9C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0F25AEBF-8430-4BAE-BCE1-EC0696A3A59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B7900785-5138-4A45-9DC8-86D60631853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84" name="Text Box 1">
          <a:extLst>
            <a:ext uri="{FF2B5EF4-FFF2-40B4-BE49-F238E27FC236}">
              <a16:creationId xmlns:a16="http://schemas.microsoft.com/office/drawing/2014/main" id="{C346D71B-5725-4D8D-A8BC-8759765600F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F84670A2-FB9B-42D8-9551-9C6C29E1E19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86" name="Text Box 1">
          <a:extLst>
            <a:ext uri="{FF2B5EF4-FFF2-40B4-BE49-F238E27FC236}">
              <a16:creationId xmlns:a16="http://schemas.microsoft.com/office/drawing/2014/main" id="{477526CD-744C-4874-B2CA-28391770411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71E692B8-024D-46AF-AD53-286627D4213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6FAC4041-7312-4AC9-93F0-C5187D62C80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01C029F8-698D-4A38-AA23-DBDF9A8927C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90" name="Text Box 1">
          <a:extLst>
            <a:ext uri="{FF2B5EF4-FFF2-40B4-BE49-F238E27FC236}">
              <a16:creationId xmlns:a16="http://schemas.microsoft.com/office/drawing/2014/main" id="{FA8851A6-62CF-497C-ADDC-66C7DFF9C42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42049DF8-9738-4DB3-A1D1-5220EE8B11A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92" name="Text Box 1">
          <a:extLst>
            <a:ext uri="{FF2B5EF4-FFF2-40B4-BE49-F238E27FC236}">
              <a16:creationId xmlns:a16="http://schemas.microsoft.com/office/drawing/2014/main" id="{79945CBD-2627-467A-9D8F-632F4233620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1A767781-3EF0-4815-AD32-0AC3A46761F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3C476F33-3EBD-48F4-A64D-02C38AE542A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254DFBF9-1E37-4D4D-9283-5F377D50F83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96" name="Text Box 1">
          <a:extLst>
            <a:ext uri="{FF2B5EF4-FFF2-40B4-BE49-F238E27FC236}">
              <a16:creationId xmlns:a16="http://schemas.microsoft.com/office/drawing/2014/main" id="{F5858FFD-64E2-481D-A1D2-5BC645215B7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725A55FA-293D-44F8-8449-288AC6D46C6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98" name="Text Box 1">
          <a:extLst>
            <a:ext uri="{FF2B5EF4-FFF2-40B4-BE49-F238E27FC236}">
              <a16:creationId xmlns:a16="http://schemas.microsoft.com/office/drawing/2014/main" id="{21A9644D-49D3-4F28-A81E-F274611D86C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8EECB642-C55C-4CCE-AC0D-2E0E6AE34B3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A501754E-0D0F-41E1-A24F-7F555B441A1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05636B70-A495-4306-AC2C-D13A3C1FFFC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02" name="Text Box 1">
          <a:extLst>
            <a:ext uri="{FF2B5EF4-FFF2-40B4-BE49-F238E27FC236}">
              <a16:creationId xmlns:a16="http://schemas.microsoft.com/office/drawing/2014/main" id="{F5873C2E-D372-46A1-BE4E-8C6237A2562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B1B2A7DC-D28C-437A-BE74-16C75F6D187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04" name="Text Box 1">
          <a:extLst>
            <a:ext uri="{FF2B5EF4-FFF2-40B4-BE49-F238E27FC236}">
              <a16:creationId xmlns:a16="http://schemas.microsoft.com/office/drawing/2014/main" id="{DF2CE50E-4E7E-4E35-B904-804EFDC026F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926E6453-C62F-42B8-92F9-E3B0AFD036F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06" name="Text Box 1">
          <a:extLst>
            <a:ext uri="{FF2B5EF4-FFF2-40B4-BE49-F238E27FC236}">
              <a16:creationId xmlns:a16="http://schemas.microsoft.com/office/drawing/2014/main" id="{0A9FA8C6-37E4-4994-9C73-F5DE37382C8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870FE6E8-D50C-40A3-865C-7F5DA708B9C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08" name="Text Box 1">
          <a:extLst>
            <a:ext uri="{FF2B5EF4-FFF2-40B4-BE49-F238E27FC236}">
              <a16:creationId xmlns:a16="http://schemas.microsoft.com/office/drawing/2014/main" id="{010FE708-2874-4EEF-B64C-4E80955100E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DB3AFEE9-34E0-40EF-8C06-275C37A559D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10" name="Text Box 1">
          <a:extLst>
            <a:ext uri="{FF2B5EF4-FFF2-40B4-BE49-F238E27FC236}">
              <a16:creationId xmlns:a16="http://schemas.microsoft.com/office/drawing/2014/main" id="{21E2EA48-C9CF-44F1-A3EA-BB865B9566D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11" name="Text Box 2">
          <a:extLst>
            <a:ext uri="{FF2B5EF4-FFF2-40B4-BE49-F238E27FC236}">
              <a16:creationId xmlns:a16="http://schemas.microsoft.com/office/drawing/2014/main" id="{503A12C3-BFD7-4705-8B02-B429E3749B8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64003581-1A0A-4CAA-A3AD-CE875E39988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10479EE7-A37B-4642-9DD7-53E1E285149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14" name="Text Box 1">
          <a:extLst>
            <a:ext uri="{FF2B5EF4-FFF2-40B4-BE49-F238E27FC236}">
              <a16:creationId xmlns:a16="http://schemas.microsoft.com/office/drawing/2014/main" id="{A2F686F3-925E-4A4C-840A-2DBADF72A4A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63773DAE-A9D2-46EA-8A8D-CD13D4EAEA0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92C675D0-8D34-4384-8939-619AF0E7C2A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183ED4D0-C54B-433F-95CE-B62B7318426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18" name="Text Box 1">
          <a:extLst>
            <a:ext uri="{FF2B5EF4-FFF2-40B4-BE49-F238E27FC236}">
              <a16:creationId xmlns:a16="http://schemas.microsoft.com/office/drawing/2014/main" id="{E360EC79-A26B-479B-BDF1-F90E16D3D69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C6C12439-8428-4A92-9591-5285F6B3467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20" name="Text Box 1">
          <a:extLst>
            <a:ext uri="{FF2B5EF4-FFF2-40B4-BE49-F238E27FC236}">
              <a16:creationId xmlns:a16="http://schemas.microsoft.com/office/drawing/2014/main" id="{41F440F3-93E9-45B6-8FAB-7CA6D80A192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697057FB-10F7-4051-A733-7C8BD3F203A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22" name="Text Box 1">
          <a:extLst>
            <a:ext uri="{FF2B5EF4-FFF2-40B4-BE49-F238E27FC236}">
              <a16:creationId xmlns:a16="http://schemas.microsoft.com/office/drawing/2014/main" id="{6C61B267-AD21-4FE6-88DE-09AD0A8AA97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DFC5F807-5D45-4BE1-9B79-FEC61BF2918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E9AB0B0A-CC09-4476-B174-3F47A18A814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B007F590-6A86-48FD-AAD3-6814CE2460F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26" name="Text Box 1">
          <a:extLst>
            <a:ext uri="{FF2B5EF4-FFF2-40B4-BE49-F238E27FC236}">
              <a16:creationId xmlns:a16="http://schemas.microsoft.com/office/drawing/2014/main" id="{169D2F39-569F-4A4C-94A7-F08EE13BD05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27" name="Text Box 2">
          <a:extLst>
            <a:ext uri="{FF2B5EF4-FFF2-40B4-BE49-F238E27FC236}">
              <a16:creationId xmlns:a16="http://schemas.microsoft.com/office/drawing/2014/main" id="{D0923F4A-5008-4A81-BB38-A1137D93EF8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28" name="Text Box 1">
          <a:extLst>
            <a:ext uri="{FF2B5EF4-FFF2-40B4-BE49-F238E27FC236}">
              <a16:creationId xmlns:a16="http://schemas.microsoft.com/office/drawing/2014/main" id="{A3BAB1D9-08F0-4945-95DB-14E2F581EDC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A21D1D2C-E8CE-44A9-9C64-F4DE352157E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30" name="Text Box 1">
          <a:extLst>
            <a:ext uri="{FF2B5EF4-FFF2-40B4-BE49-F238E27FC236}">
              <a16:creationId xmlns:a16="http://schemas.microsoft.com/office/drawing/2014/main" id="{F91605E5-4942-485C-AFAA-FD0ABE569F2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31" name="Text Box 2">
          <a:extLst>
            <a:ext uri="{FF2B5EF4-FFF2-40B4-BE49-F238E27FC236}">
              <a16:creationId xmlns:a16="http://schemas.microsoft.com/office/drawing/2014/main" id="{B4EF9340-D66D-49BE-96CB-503F9D12306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32" name="Text Box 1">
          <a:extLst>
            <a:ext uri="{FF2B5EF4-FFF2-40B4-BE49-F238E27FC236}">
              <a16:creationId xmlns:a16="http://schemas.microsoft.com/office/drawing/2014/main" id="{0DA48285-A43A-44E6-B487-51893218B5B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64332008-3DE4-43D2-9B16-A837E6C0AE4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34" name="Text Box 1">
          <a:extLst>
            <a:ext uri="{FF2B5EF4-FFF2-40B4-BE49-F238E27FC236}">
              <a16:creationId xmlns:a16="http://schemas.microsoft.com/office/drawing/2014/main" id="{04468E2D-9675-484D-A6F4-6BC8A981459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35" name="Text Box 2">
          <a:extLst>
            <a:ext uri="{FF2B5EF4-FFF2-40B4-BE49-F238E27FC236}">
              <a16:creationId xmlns:a16="http://schemas.microsoft.com/office/drawing/2014/main" id="{1BBF628F-9A34-4C1F-B381-F63B6C928A0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344408E7-DFDE-46D5-ACCE-3F3F4091C8E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19E10AAB-BA55-4F22-8B33-EBE438555CE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38" name="Text Box 1">
          <a:extLst>
            <a:ext uri="{FF2B5EF4-FFF2-40B4-BE49-F238E27FC236}">
              <a16:creationId xmlns:a16="http://schemas.microsoft.com/office/drawing/2014/main" id="{BB05B3E9-0677-4D2C-8572-9EFB08F9B89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6712ADFC-C407-4633-8CF5-6D1CEDCC986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40" name="Text Box 1">
          <a:extLst>
            <a:ext uri="{FF2B5EF4-FFF2-40B4-BE49-F238E27FC236}">
              <a16:creationId xmlns:a16="http://schemas.microsoft.com/office/drawing/2014/main" id="{E1CC9F97-C9AF-44C0-8A76-4673109F9F0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269D4F6F-DEA1-433C-AC5B-E80B29FEDDE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B892343A-2AC4-47A1-9907-21581555C08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ADE4925C-BD9D-4B9B-88AA-37B20C0E8B6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44" name="Text Box 1">
          <a:extLst>
            <a:ext uri="{FF2B5EF4-FFF2-40B4-BE49-F238E27FC236}">
              <a16:creationId xmlns:a16="http://schemas.microsoft.com/office/drawing/2014/main" id="{119A424F-AA92-4DB6-A71F-315ABF3EAEB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A00EF484-F0DE-4DF4-9CBB-BC19B595CF0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742DEF5B-147F-4A14-B3DA-248A7688519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5B6451BB-FDC5-457D-BDE2-0C1139AC214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48" name="Text Box 1">
          <a:extLst>
            <a:ext uri="{FF2B5EF4-FFF2-40B4-BE49-F238E27FC236}">
              <a16:creationId xmlns:a16="http://schemas.microsoft.com/office/drawing/2014/main" id="{0C9DE221-6D64-4CAB-994C-68683FFAC7E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49" name="Text Box 2">
          <a:extLst>
            <a:ext uri="{FF2B5EF4-FFF2-40B4-BE49-F238E27FC236}">
              <a16:creationId xmlns:a16="http://schemas.microsoft.com/office/drawing/2014/main" id="{2F578C7C-B39C-4C49-9ED2-303304C3ED2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50" name="Text Box 1">
          <a:extLst>
            <a:ext uri="{FF2B5EF4-FFF2-40B4-BE49-F238E27FC236}">
              <a16:creationId xmlns:a16="http://schemas.microsoft.com/office/drawing/2014/main" id="{33BA446A-036D-48F8-B550-0E044F48E97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120AE9D2-54A8-458F-B47B-E07D659CE6E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52" name="Text Box 1">
          <a:extLst>
            <a:ext uri="{FF2B5EF4-FFF2-40B4-BE49-F238E27FC236}">
              <a16:creationId xmlns:a16="http://schemas.microsoft.com/office/drawing/2014/main" id="{2C43B801-CB4E-4F95-A963-ABC65BDAA49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53" name="Text Box 2">
          <a:extLst>
            <a:ext uri="{FF2B5EF4-FFF2-40B4-BE49-F238E27FC236}">
              <a16:creationId xmlns:a16="http://schemas.microsoft.com/office/drawing/2014/main" id="{3633D568-3EF1-4A91-9073-BAB3ED02849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77C0FCF0-5DFE-45D2-AD79-08B4208E8EA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12152E53-86CA-4AEE-8FFC-9011009A066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56" name="Text Box 1">
          <a:extLst>
            <a:ext uri="{FF2B5EF4-FFF2-40B4-BE49-F238E27FC236}">
              <a16:creationId xmlns:a16="http://schemas.microsoft.com/office/drawing/2014/main" id="{B5828DEE-D881-45CE-BE0D-CC714F0210C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EE705937-E82E-446C-9771-50C580F60EA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58" name="Text Box 1">
          <a:extLst>
            <a:ext uri="{FF2B5EF4-FFF2-40B4-BE49-F238E27FC236}">
              <a16:creationId xmlns:a16="http://schemas.microsoft.com/office/drawing/2014/main" id="{EFD527AC-F56C-46B3-A365-86686DFD661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1B6E77D8-9C03-4B17-A54D-3B3693EE688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60" name="Text Box 1">
          <a:extLst>
            <a:ext uri="{FF2B5EF4-FFF2-40B4-BE49-F238E27FC236}">
              <a16:creationId xmlns:a16="http://schemas.microsoft.com/office/drawing/2014/main" id="{8D2A142E-3D7B-4763-BE75-E7F7CDC751E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0E8152A4-D970-49A5-B22B-E4F880CF7D8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61E1FBB7-3A12-4BCA-BB38-9350C882050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7EEDE663-9C36-4E12-BDD2-554DA20FC49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64" name="Text Box 1">
          <a:extLst>
            <a:ext uri="{FF2B5EF4-FFF2-40B4-BE49-F238E27FC236}">
              <a16:creationId xmlns:a16="http://schemas.microsoft.com/office/drawing/2014/main" id="{0A934D60-16E2-4479-84B1-A80CBFE8EC7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2446F417-224E-4BB8-8FB1-D8030F8A285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15B28CD5-6B11-444E-A408-772F4BBE970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CED5DAAF-B016-4917-9F2E-F408E074917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68" name="Text Box 1">
          <a:extLst>
            <a:ext uri="{FF2B5EF4-FFF2-40B4-BE49-F238E27FC236}">
              <a16:creationId xmlns:a16="http://schemas.microsoft.com/office/drawing/2014/main" id="{B0C5FCF8-0EF8-447A-A27A-645CE93F145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id="{9C403FC8-5FB3-49D1-B576-7632856EA31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70" name="Text Box 1">
          <a:extLst>
            <a:ext uri="{FF2B5EF4-FFF2-40B4-BE49-F238E27FC236}">
              <a16:creationId xmlns:a16="http://schemas.microsoft.com/office/drawing/2014/main" id="{9BBED6A7-C862-4067-B4F7-A29BBC38A63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6360743B-04B6-417B-9753-5F2D8BE086D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9294B6EF-0F6C-46B9-B6A0-EA3544FF924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73" name="Text Box 2">
          <a:extLst>
            <a:ext uri="{FF2B5EF4-FFF2-40B4-BE49-F238E27FC236}">
              <a16:creationId xmlns:a16="http://schemas.microsoft.com/office/drawing/2014/main" id="{CB12518E-C661-43DA-81BF-27B584B03B5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C1E28667-97BA-423B-96FB-0E07B50C4EE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7A199C2E-721E-4C8B-8396-F992E5698FB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76" name="Text Box 1">
          <a:extLst>
            <a:ext uri="{FF2B5EF4-FFF2-40B4-BE49-F238E27FC236}">
              <a16:creationId xmlns:a16="http://schemas.microsoft.com/office/drawing/2014/main" id="{CEF649CF-90C8-45A0-BFB0-0909581C180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77" name="Text Box 2">
          <a:extLst>
            <a:ext uri="{FF2B5EF4-FFF2-40B4-BE49-F238E27FC236}">
              <a16:creationId xmlns:a16="http://schemas.microsoft.com/office/drawing/2014/main" id="{EBC60F90-8D7B-4EA2-8A6C-A6A814FF2E8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DEF83C9E-0C23-4B80-8DE9-73FA5EA2580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8892E768-D9A7-4BDA-9CEF-4BE07549C69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80" name="Text Box 1">
          <a:extLst>
            <a:ext uri="{FF2B5EF4-FFF2-40B4-BE49-F238E27FC236}">
              <a16:creationId xmlns:a16="http://schemas.microsoft.com/office/drawing/2014/main" id="{663DE91C-56AF-49F8-8127-8C24878BE35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22A9F814-A69C-44CE-B290-3FEA9069359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E724B29E-3E4A-4A19-9082-93D1F3B8629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6E1217BC-FDD1-49A0-9328-015744A654C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E1AFC4C7-4792-41FA-BC96-6875211A403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85" name="Text Box 2">
          <a:extLst>
            <a:ext uri="{FF2B5EF4-FFF2-40B4-BE49-F238E27FC236}">
              <a16:creationId xmlns:a16="http://schemas.microsoft.com/office/drawing/2014/main" id="{B3C361E7-A49A-4C57-9C8B-09508FD804A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86" name="Text Box 1">
          <a:extLst>
            <a:ext uri="{FF2B5EF4-FFF2-40B4-BE49-F238E27FC236}">
              <a16:creationId xmlns:a16="http://schemas.microsoft.com/office/drawing/2014/main" id="{D2BC1863-4EF5-4CC7-981B-0056BDEFF5D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0A4BA4B6-D951-4254-8711-587FDFAFE2F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88" name="Text Box 1">
          <a:extLst>
            <a:ext uri="{FF2B5EF4-FFF2-40B4-BE49-F238E27FC236}">
              <a16:creationId xmlns:a16="http://schemas.microsoft.com/office/drawing/2014/main" id="{F30C4A56-60BC-4BD6-BA0B-FC864B6AD8C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89" name="Text Box 2">
          <a:extLst>
            <a:ext uri="{FF2B5EF4-FFF2-40B4-BE49-F238E27FC236}">
              <a16:creationId xmlns:a16="http://schemas.microsoft.com/office/drawing/2014/main" id="{7723590B-9DA8-4BDA-BB6B-7C30C800DDA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C52DFFB1-B2A3-4A67-9DD0-058623ADA90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745E0EF4-3D79-4B0C-8ABC-9D575EAF171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92" name="Text Box 1">
          <a:extLst>
            <a:ext uri="{FF2B5EF4-FFF2-40B4-BE49-F238E27FC236}">
              <a16:creationId xmlns:a16="http://schemas.microsoft.com/office/drawing/2014/main" id="{0EFE5B81-8CA8-49F2-B8AE-FF6F129C020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id="{EDB36F5F-C5A9-4B4A-BC76-C8A56C30F0F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CD2EA7E4-D3E7-4783-ACAB-C39E944483B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71DBD0BA-0B7E-40E6-A55B-B3F9845CCB1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96" name="Text Box 1">
          <a:extLst>
            <a:ext uri="{FF2B5EF4-FFF2-40B4-BE49-F238E27FC236}">
              <a16:creationId xmlns:a16="http://schemas.microsoft.com/office/drawing/2014/main" id="{8CC65F68-FD24-4878-B5CE-03E36425EC2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97" name="Text Box 2">
          <a:extLst>
            <a:ext uri="{FF2B5EF4-FFF2-40B4-BE49-F238E27FC236}">
              <a16:creationId xmlns:a16="http://schemas.microsoft.com/office/drawing/2014/main" id="{6F045991-D36E-4D6B-ACA0-A2502C8A47A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E367D617-76B6-4DE4-857C-787429B37E9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299" name="Text Box 2">
          <a:extLst>
            <a:ext uri="{FF2B5EF4-FFF2-40B4-BE49-F238E27FC236}">
              <a16:creationId xmlns:a16="http://schemas.microsoft.com/office/drawing/2014/main" id="{9C3CD761-D416-4E66-AE5C-3B7F72B9E0F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CADAAFCC-780C-4E30-BF22-F03E6ED856F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01" name="Text Box 2">
          <a:extLst>
            <a:ext uri="{FF2B5EF4-FFF2-40B4-BE49-F238E27FC236}">
              <a16:creationId xmlns:a16="http://schemas.microsoft.com/office/drawing/2014/main" id="{790B87C9-0C7D-4A19-B80C-8212976B92E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02" name="Text Box 1">
          <a:extLst>
            <a:ext uri="{FF2B5EF4-FFF2-40B4-BE49-F238E27FC236}">
              <a16:creationId xmlns:a16="http://schemas.microsoft.com/office/drawing/2014/main" id="{7279D930-12A2-4A62-9D9C-F3CAD383578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03" name="Text Box 2">
          <a:extLst>
            <a:ext uri="{FF2B5EF4-FFF2-40B4-BE49-F238E27FC236}">
              <a16:creationId xmlns:a16="http://schemas.microsoft.com/office/drawing/2014/main" id="{52068E1E-8CC0-4108-8627-CA6241F150A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21888D6F-1F18-458E-AA59-5AEBAB81B4E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17C45DF0-2BDF-486B-B4DE-B489D8132FD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06" name="Text Box 1">
          <a:extLst>
            <a:ext uri="{FF2B5EF4-FFF2-40B4-BE49-F238E27FC236}">
              <a16:creationId xmlns:a16="http://schemas.microsoft.com/office/drawing/2014/main" id="{2104BC21-94F5-4939-8C02-7224462868A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6D51B33D-499B-4066-A7A1-59D708F9602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08" name="Text Box 1">
          <a:extLst>
            <a:ext uri="{FF2B5EF4-FFF2-40B4-BE49-F238E27FC236}">
              <a16:creationId xmlns:a16="http://schemas.microsoft.com/office/drawing/2014/main" id="{BECDAA0A-2153-4909-8BC4-3389570BC1E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8C17F69A-E184-43DE-B288-3ADC669E284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10" name="Text Box 1">
          <a:extLst>
            <a:ext uri="{FF2B5EF4-FFF2-40B4-BE49-F238E27FC236}">
              <a16:creationId xmlns:a16="http://schemas.microsoft.com/office/drawing/2014/main" id="{8548DF30-AC2D-42F3-A04E-457E7FAA5A4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61D6DE79-2D1B-460A-B744-991F360CB43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15C96141-3CB4-4C00-92CA-DCE9D9323A2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13" name="Text Box 2">
          <a:extLst>
            <a:ext uri="{FF2B5EF4-FFF2-40B4-BE49-F238E27FC236}">
              <a16:creationId xmlns:a16="http://schemas.microsoft.com/office/drawing/2014/main" id="{7A52EB4A-7F81-414A-AB1C-66D15F9E4FD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14" name="Text Box 1">
          <a:extLst>
            <a:ext uri="{FF2B5EF4-FFF2-40B4-BE49-F238E27FC236}">
              <a16:creationId xmlns:a16="http://schemas.microsoft.com/office/drawing/2014/main" id="{9181681C-F571-416B-A91E-98E9C05F0F2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15" name="Text Box 2">
          <a:extLst>
            <a:ext uri="{FF2B5EF4-FFF2-40B4-BE49-F238E27FC236}">
              <a16:creationId xmlns:a16="http://schemas.microsoft.com/office/drawing/2014/main" id="{E98ED065-5FD6-4E24-944D-A3CF642753B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16" name="Text Box 1">
          <a:extLst>
            <a:ext uri="{FF2B5EF4-FFF2-40B4-BE49-F238E27FC236}">
              <a16:creationId xmlns:a16="http://schemas.microsoft.com/office/drawing/2014/main" id="{1FC7931A-5E07-4BD1-BE5A-8CCA2C4A5D0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9641024A-1371-463F-9EAC-926A2996024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18" name="Text Box 1">
          <a:extLst>
            <a:ext uri="{FF2B5EF4-FFF2-40B4-BE49-F238E27FC236}">
              <a16:creationId xmlns:a16="http://schemas.microsoft.com/office/drawing/2014/main" id="{91693EA3-DDCB-4C3F-9655-B6A00CC416A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19" name="Text Box 2">
          <a:extLst>
            <a:ext uri="{FF2B5EF4-FFF2-40B4-BE49-F238E27FC236}">
              <a16:creationId xmlns:a16="http://schemas.microsoft.com/office/drawing/2014/main" id="{81AFC74B-F202-43C0-9A3F-B7DC73B4F13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20" name="Text Box 1">
          <a:extLst>
            <a:ext uri="{FF2B5EF4-FFF2-40B4-BE49-F238E27FC236}">
              <a16:creationId xmlns:a16="http://schemas.microsoft.com/office/drawing/2014/main" id="{43E878B6-686C-4544-B608-61EFEE6FBF5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E944BFEC-AE43-465F-8719-DD949EA8B9D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22" name="Text Box 1">
          <a:extLst>
            <a:ext uri="{FF2B5EF4-FFF2-40B4-BE49-F238E27FC236}">
              <a16:creationId xmlns:a16="http://schemas.microsoft.com/office/drawing/2014/main" id="{ABE256AD-87A8-4634-979D-C1BC21F106E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D273F81F-2DBA-4789-96ED-305F23ECD2F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55EA31FD-5BD9-4AB4-8F82-B426C0ABD09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C553D04D-9D02-4D7B-8527-587AAE51E6B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26" name="Text Box 1">
          <a:extLst>
            <a:ext uri="{FF2B5EF4-FFF2-40B4-BE49-F238E27FC236}">
              <a16:creationId xmlns:a16="http://schemas.microsoft.com/office/drawing/2014/main" id="{13A69C58-DF45-48C9-8ECE-BF5DAAB3D65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A1803278-6E53-4342-A24D-42C6E3AB018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28" name="Text Box 1">
          <a:extLst>
            <a:ext uri="{FF2B5EF4-FFF2-40B4-BE49-F238E27FC236}">
              <a16:creationId xmlns:a16="http://schemas.microsoft.com/office/drawing/2014/main" id="{C5127AA2-3B41-407F-8DE8-0412641EBA2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8B36E82D-8BDD-4F27-9AEE-32F3013E8E4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309CE9E4-278A-42E1-868A-13C1743E0FD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A17D293C-2073-49C2-843B-574CC653970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32" name="Text Box 1">
          <a:extLst>
            <a:ext uri="{FF2B5EF4-FFF2-40B4-BE49-F238E27FC236}">
              <a16:creationId xmlns:a16="http://schemas.microsoft.com/office/drawing/2014/main" id="{955F59BB-14C1-4818-9EF0-515CE63A7E6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5B761D51-DC65-49F4-BC0F-3852FD7EA8D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6B1C83E6-4265-4E10-90FF-BDE4A66CB95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0375BB03-41AE-4733-95A5-7C3A703523A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10FE56CC-88CD-413B-B5D6-50DDD94C444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496561D3-743D-44EA-B34E-21F2E3E6E6D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38" name="Text Box 1">
          <a:extLst>
            <a:ext uri="{FF2B5EF4-FFF2-40B4-BE49-F238E27FC236}">
              <a16:creationId xmlns:a16="http://schemas.microsoft.com/office/drawing/2014/main" id="{12D9DB7E-5E03-499D-AF5D-7C147355F6B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E7300649-E379-4C11-BFC6-E210F6149A9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id="{60AD274D-BC63-444D-A141-420D16860AF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41" name="Text Box 2">
          <a:extLst>
            <a:ext uri="{FF2B5EF4-FFF2-40B4-BE49-F238E27FC236}">
              <a16:creationId xmlns:a16="http://schemas.microsoft.com/office/drawing/2014/main" id="{E1B75460-0547-49FC-A6C0-85700340F68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97AE8688-E845-41A6-97B3-3311DB8297A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AB26E37A-C513-4D1B-8074-66B924253D4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44" name="Text Box 1">
          <a:extLst>
            <a:ext uri="{FF2B5EF4-FFF2-40B4-BE49-F238E27FC236}">
              <a16:creationId xmlns:a16="http://schemas.microsoft.com/office/drawing/2014/main" id="{D06970F4-84D8-449D-B88C-E19FAEDD02B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45" name="Text Box 2">
          <a:extLst>
            <a:ext uri="{FF2B5EF4-FFF2-40B4-BE49-F238E27FC236}">
              <a16:creationId xmlns:a16="http://schemas.microsoft.com/office/drawing/2014/main" id="{7E5EC904-D363-4DFD-A79A-B2EB0ECF444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46" name="Text Box 1">
          <a:extLst>
            <a:ext uri="{FF2B5EF4-FFF2-40B4-BE49-F238E27FC236}">
              <a16:creationId xmlns:a16="http://schemas.microsoft.com/office/drawing/2014/main" id="{9FD1939A-68D9-4548-BD12-3A1367EA1FC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6BA67842-79EF-472F-B437-E7BA54079A3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48" name="Text Box 1">
          <a:extLst>
            <a:ext uri="{FF2B5EF4-FFF2-40B4-BE49-F238E27FC236}">
              <a16:creationId xmlns:a16="http://schemas.microsoft.com/office/drawing/2014/main" id="{2008053A-17FA-4A19-AD7D-AC248D30215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4D34824E-6D99-4226-BBD2-DC85F7FEC53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50" name="Text Box 1">
          <a:extLst>
            <a:ext uri="{FF2B5EF4-FFF2-40B4-BE49-F238E27FC236}">
              <a16:creationId xmlns:a16="http://schemas.microsoft.com/office/drawing/2014/main" id="{720AEB20-3B39-4F9D-AEA7-49870E2C453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A2B87B53-255E-498C-9102-C3A770EA1E4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52" name="Text Box 1">
          <a:extLst>
            <a:ext uri="{FF2B5EF4-FFF2-40B4-BE49-F238E27FC236}">
              <a16:creationId xmlns:a16="http://schemas.microsoft.com/office/drawing/2014/main" id="{F5922037-0A00-4BEA-824C-B1834EB167D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04B3DEB0-5E0D-4958-A39D-A767C964DA2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1C0F311C-0A9C-41B2-8384-8FC266EA78D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BFF15B9B-8851-4D2C-86C8-E668368D512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56" name="Text Box 1">
          <a:extLst>
            <a:ext uri="{FF2B5EF4-FFF2-40B4-BE49-F238E27FC236}">
              <a16:creationId xmlns:a16="http://schemas.microsoft.com/office/drawing/2014/main" id="{EEB3A0B5-B5E3-4BB9-975A-73DCCE4817D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0BC2921B-2E1A-4CE9-8D35-9E23D681B10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58" name="Text Box 1">
          <a:extLst>
            <a:ext uri="{FF2B5EF4-FFF2-40B4-BE49-F238E27FC236}">
              <a16:creationId xmlns:a16="http://schemas.microsoft.com/office/drawing/2014/main" id="{22D5F895-BCDA-4B6E-9E6F-0CA74D7112C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59" name="Text Box 2">
          <a:extLst>
            <a:ext uri="{FF2B5EF4-FFF2-40B4-BE49-F238E27FC236}">
              <a16:creationId xmlns:a16="http://schemas.microsoft.com/office/drawing/2014/main" id="{195C44B0-41CC-4353-BEFD-278F16129A3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4A831A8E-F861-4A15-B256-E452B3535FC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3C27C89D-B933-43C3-BD89-52B1A0852D3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62" name="Text Box 1">
          <a:extLst>
            <a:ext uri="{FF2B5EF4-FFF2-40B4-BE49-F238E27FC236}">
              <a16:creationId xmlns:a16="http://schemas.microsoft.com/office/drawing/2014/main" id="{B556192A-994E-43C9-B2A1-CD9E6AA14D5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B817B5AC-F7CA-4877-AC8E-88B1F9DCF21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64" name="Text Box 1">
          <a:extLst>
            <a:ext uri="{FF2B5EF4-FFF2-40B4-BE49-F238E27FC236}">
              <a16:creationId xmlns:a16="http://schemas.microsoft.com/office/drawing/2014/main" id="{2EF0B9BE-1188-4294-B592-34718FC3DAD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15E28C3A-7057-44EE-AF03-F5926F0E600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66" name="Text Box 1">
          <a:extLst>
            <a:ext uri="{FF2B5EF4-FFF2-40B4-BE49-F238E27FC236}">
              <a16:creationId xmlns:a16="http://schemas.microsoft.com/office/drawing/2014/main" id="{0DACCEE6-AD5D-4A4A-A1D8-01CDE3F0DBD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94C2562A-86DC-43DD-ADD0-A542A864007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68" name="Text Box 1">
          <a:extLst>
            <a:ext uri="{FF2B5EF4-FFF2-40B4-BE49-F238E27FC236}">
              <a16:creationId xmlns:a16="http://schemas.microsoft.com/office/drawing/2014/main" id="{BF2C2229-21EB-4D8D-9EEF-4B00068BC4E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28D5D62F-D4AF-477B-BD3F-1DE71425E0D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768EB3E-03F4-4A0F-BCF1-2052DE2B0B9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FEF55244-8048-49A5-B0B3-EB47EF2890A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72" name="Text Box 1">
          <a:extLst>
            <a:ext uri="{FF2B5EF4-FFF2-40B4-BE49-F238E27FC236}">
              <a16:creationId xmlns:a16="http://schemas.microsoft.com/office/drawing/2014/main" id="{C908A30E-1F9A-435E-9E95-20338AABDF5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07BE6D38-5CA9-4F55-96CF-226A3FFBEB0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74" name="Text Box 1">
          <a:extLst>
            <a:ext uri="{FF2B5EF4-FFF2-40B4-BE49-F238E27FC236}">
              <a16:creationId xmlns:a16="http://schemas.microsoft.com/office/drawing/2014/main" id="{1EB650CF-679C-40A4-8A2C-D65FFE18B5E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39731F3F-AD82-4F7E-A79C-AA84B06F3C8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76" name="Text Box 1">
          <a:extLst>
            <a:ext uri="{FF2B5EF4-FFF2-40B4-BE49-F238E27FC236}">
              <a16:creationId xmlns:a16="http://schemas.microsoft.com/office/drawing/2014/main" id="{73B4F5E5-46EB-4F16-84A6-0C906EE9BE0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id="{62D64859-76C7-4AFE-BE0B-FEF5325CF5C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4BA13D87-20E3-4855-8D1E-A3A04DF4E95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515EBB3D-DC1E-4F52-A2E5-E8EDC8F75B4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80" name="Text Box 1">
          <a:extLst>
            <a:ext uri="{FF2B5EF4-FFF2-40B4-BE49-F238E27FC236}">
              <a16:creationId xmlns:a16="http://schemas.microsoft.com/office/drawing/2014/main" id="{021A6B55-25CF-4B20-A500-65A698B1F89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AFFF3F87-0662-4A18-9ABF-9CD7977AC38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82" name="Text Box 1">
          <a:extLst>
            <a:ext uri="{FF2B5EF4-FFF2-40B4-BE49-F238E27FC236}">
              <a16:creationId xmlns:a16="http://schemas.microsoft.com/office/drawing/2014/main" id="{FF10AAA4-9C52-4DE8-B32D-FF6D9846C99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0049F1E5-3E15-4030-9FA3-4DCE6BD2B37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42674E9A-506B-457F-9783-C7E6F1C0A9B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6F299CCD-469E-431D-900D-1DBAD2DBDBD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E969469B-1BE0-4A1A-B25C-F47BDB1DED9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19B9744C-736D-4985-B9DC-2D49B33B13A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88" name="Text Box 1">
          <a:extLst>
            <a:ext uri="{FF2B5EF4-FFF2-40B4-BE49-F238E27FC236}">
              <a16:creationId xmlns:a16="http://schemas.microsoft.com/office/drawing/2014/main" id="{47A33B32-7F1E-4ADF-83FD-79D9B245827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73B90E69-527B-4222-BE21-65AEA9170DB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08E4B479-3A87-4966-82CD-72450343F23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C966B4CE-43BE-4DC7-8ECF-93CC5CF020D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92" name="Text Box 1">
          <a:extLst>
            <a:ext uri="{FF2B5EF4-FFF2-40B4-BE49-F238E27FC236}">
              <a16:creationId xmlns:a16="http://schemas.microsoft.com/office/drawing/2014/main" id="{27724442-EC94-4C05-BC98-AF16CE55E77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93" name="Text Box 2">
          <a:extLst>
            <a:ext uri="{FF2B5EF4-FFF2-40B4-BE49-F238E27FC236}">
              <a16:creationId xmlns:a16="http://schemas.microsoft.com/office/drawing/2014/main" id="{15247FC6-E283-4715-A206-16D6A35BCB4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94" name="Text Box 1">
          <a:extLst>
            <a:ext uri="{FF2B5EF4-FFF2-40B4-BE49-F238E27FC236}">
              <a16:creationId xmlns:a16="http://schemas.microsoft.com/office/drawing/2014/main" id="{B0A40F1E-4D59-413E-9883-2026F1A37E4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95" name="Text Box 2">
          <a:extLst>
            <a:ext uri="{FF2B5EF4-FFF2-40B4-BE49-F238E27FC236}">
              <a16:creationId xmlns:a16="http://schemas.microsoft.com/office/drawing/2014/main" id="{D60A40AE-E995-4D0E-A9B1-688AC417033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96" name="Text Box 1">
          <a:extLst>
            <a:ext uri="{FF2B5EF4-FFF2-40B4-BE49-F238E27FC236}">
              <a16:creationId xmlns:a16="http://schemas.microsoft.com/office/drawing/2014/main" id="{E67DE760-B195-463A-AC65-15C007C0B8A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97" name="Text Box 2">
          <a:extLst>
            <a:ext uri="{FF2B5EF4-FFF2-40B4-BE49-F238E27FC236}">
              <a16:creationId xmlns:a16="http://schemas.microsoft.com/office/drawing/2014/main" id="{186F07C6-6355-4B15-A6EC-0999BC36118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98" name="Text Box 1">
          <a:extLst>
            <a:ext uri="{FF2B5EF4-FFF2-40B4-BE49-F238E27FC236}">
              <a16:creationId xmlns:a16="http://schemas.microsoft.com/office/drawing/2014/main" id="{D21BDE83-BE2F-4C86-B58C-F6A4E7C3DAA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8B31CE32-06D9-49F9-8EAC-10FCFD4D1C9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00" name="Text Box 1">
          <a:extLst>
            <a:ext uri="{FF2B5EF4-FFF2-40B4-BE49-F238E27FC236}">
              <a16:creationId xmlns:a16="http://schemas.microsoft.com/office/drawing/2014/main" id="{E9011468-105E-458F-9AFC-F5AEC21DDE8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DF6507CE-54D7-40A2-B63D-3F9B0A69687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02" name="Text Box 1">
          <a:extLst>
            <a:ext uri="{FF2B5EF4-FFF2-40B4-BE49-F238E27FC236}">
              <a16:creationId xmlns:a16="http://schemas.microsoft.com/office/drawing/2014/main" id="{C873C913-1C23-4B75-8A65-A9B4A6DC73B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7AE92493-4544-4C09-98A6-ACA255642C0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04" name="Text Box 1">
          <a:extLst>
            <a:ext uri="{FF2B5EF4-FFF2-40B4-BE49-F238E27FC236}">
              <a16:creationId xmlns:a16="http://schemas.microsoft.com/office/drawing/2014/main" id="{3C553A1E-B131-4B22-85D9-B4F8F188569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FBCC87C2-1763-4F10-B620-46644D75ECC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7D142A50-43B8-4A34-85C3-99F146A2BFA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EDD117EF-6F5A-47CE-99C3-97F18858BFA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B913C676-CD80-4CEF-8140-584516F2A21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5C813C01-2F5E-4C19-8385-F439DCE3429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10" name="Text Box 1">
          <a:extLst>
            <a:ext uri="{FF2B5EF4-FFF2-40B4-BE49-F238E27FC236}">
              <a16:creationId xmlns:a16="http://schemas.microsoft.com/office/drawing/2014/main" id="{3264426E-BE79-4FF5-87FF-0D01B4A9CC4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11" name="Text Box 2">
          <a:extLst>
            <a:ext uri="{FF2B5EF4-FFF2-40B4-BE49-F238E27FC236}">
              <a16:creationId xmlns:a16="http://schemas.microsoft.com/office/drawing/2014/main" id="{2E7B6EF4-18FC-4E20-9D6D-2AA5FEECA30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12" name="Text Box 1">
          <a:extLst>
            <a:ext uri="{FF2B5EF4-FFF2-40B4-BE49-F238E27FC236}">
              <a16:creationId xmlns:a16="http://schemas.microsoft.com/office/drawing/2014/main" id="{5F3EF0B3-FC39-4D24-9B40-439DD124175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079EE4F7-944F-4B04-AD67-66C62C705FB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6A880044-3850-41C8-890E-15614DA6CC9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1DBABDFF-14CA-490A-8806-5E4250F2FFB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16" name="Text Box 1">
          <a:extLst>
            <a:ext uri="{FF2B5EF4-FFF2-40B4-BE49-F238E27FC236}">
              <a16:creationId xmlns:a16="http://schemas.microsoft.com/office/drawing/2014/main" id="{CBA1031D-0D92-4F8C-ABA9-D09E2F13252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5A255EC5-F9E1-451E-BA3A-7B28C462C3B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9D1DE636-B57E-449A-81AA-DB8CE4B8970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4335D482-DBEF-4ECE-80E0-1D89740787B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00FF6274-FCFE-4D60-AA69-75533038129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945DA62B-BAED-420C-A1DA-6218CFAA0FA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3A8E13ED-8D5B-4712-815D-283C083C556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4AD78EC4-E8A5-4C5B-A2A4-3AE36F3D32E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24" name="Text Box 1">
          <a:extLst>
            <a:ext uri="{FF2B5EF4-FFF2-40B4-BE49-F238E27FC236}">
              <a16:creationId xmlns:a16="http://schemas.microsoft.com/office/drawing/2014/main" id="{DBEBB798-2331-4B7B-9F10-54E716B3024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D64C481C-F735-42C6-9FC0-9FB22CAC12A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5F55E315-61B6-4FD9-A9E3-F9CEDE58D9A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05C59DBA-CA18-4760-9A3A-7C78F6732EB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7B96664C-4263-4821-99C4-CCBCC0888A1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7738F8A4-D896-48DC-A06A-78B4D1D5603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30" name="Text Box 1">
          <a:extLst>
            <a:ext uri="{FF2B5EF4-FFF2-40B4-BE49-F238E27FC236}">
              <a16:creationId xmlns:a16="http://schemas.microsoft.com/office/drawing/2014/main" id="{F3731C02-2B1E-4172-A290-480AEC1A14C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31" name="Text Box 2">
          <a:extLst>
            <a:ext uri="{FF2B5EF4-FFF2-40B4-BE49-F238E27FC236}">
              <a16:creationId xmlns:a16="http://schemas.microsoft.com/office/drawing/2014/main" id="{E5971E33-C318-446F-9749-174A69AEB0E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32" name="Text Box 1">
          <a:extLst>
            <a:ext uri="{FF2B5EF4-FFF2-40B4-BE49-F238E27FC236}">
              <a16:creationId xmlns:a16="http://schemas.microsoft.com/office/drawing/2014/main" id="{C85F1BEF-3F93-4CE3-B530-704E7826CA6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33" name="Text Box 2">
          <a:extLst>
            <a:ext uri="{FF2B5EF4-FFF2-40B4-BE49-F238E27FC236}">
              <a16:creationId xmlns:a16="http://schemas.microsoft.com/office/drawing/2014/main" id="{4859AD8D-D4A8-43C0-B13F-22351820D2C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34" name="Text Box 1">
          <a:extLst>
            <a:ext uri="{FF2B5EF4-FFF2-40B4-BE49-F238E27FC236}">
              <a16:creationId xmlns:a16="http://schemas.microsoft.com/office/drawing/2014/main" id="{37945019-EE12-4D2A-B4F7-97971338E5D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26FF323D-85E0-4AB6-8A8B-048D4138620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36" name="Text Box 1">
          <a:extLst>
            <a:ext uri="{FF2B5EF4-FFF2-40B4-BE49-F238E27FC236}">
              <a16:creationId xmlns:a16="http://schemas.microsoft.com/office/drawing/2014/main" id="{CD3293EF-059F-4956-9E6C-17053D7CF05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80CBA3D1-BADB-4B85-B651-6CA13725BAA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7DBDC75A-5A12-4F59-9B20-CD209494283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EFAA4FBC-8E5B-4136-8BA4-ABA193BFFD6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40" name="Text Box 1">
          <a:extLst>
            <a:ext uri="{FF2B5EF4-FFF2-40B4-BE49-F238E27FC236}">
              <a16:creationId xmlns:a16="http://schemas.microsoft.com/office/drawing/2014/main" id="{C37E9FDD-0D7B-4E3A-8EAF-9003177D38B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391DEC46-4A6E-4C10-BCE9-C067F420947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42" name="Text Box 1">
          <a:extLst>
            <a:ext uri="{FF2B5EF4-FFF2-40B4-BE49-F238E27FC236}">
              <a16:creationId xmlns:a16="http://schemas.microsoft.com/office/drawing/2014/main" id="{424EBDDC-3E8D-4D7A-93B9-6642BCD1736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0E63F1B5-EF4F-4EBE-BCA7-2864EC74DFA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44" name="Text Box 1">
          <a:extLst>
            <a:ext uri="{FF2B5EF4-FFF2-40B4-BE49-F238E27FC236}">
              <a16:creationId xmlns:a16="http://schemas.microsoft.com/office/drawing/2014/main" id="{12A53AC0-6D6C-4ADA-A5A1-B50E5C04640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211289D5-0350-4426-8E77-F7ED491229C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46" name="Text Box 1">
          <a:extLst>
            <a:ext uri="{FF2B5EF4-FFF2-40B4-BE49-F238E27FC236}">
              <a16:creationId xmlns:a16="http://schemas.microsoft.com/office/drawing/2014/main" id="{1C46597D-BD1A-4338-BB86-78075A56A91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B5FC7D45-CD47-4462-AACE-386C6E57BB8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48" name="Text Box 1">
          <a:extLst>
            <a:ext uri="{FF2B5EF4-FFF2-40B4-BE49-F238E27FC236}">
              <a16:creationId xmlns:a16="http://schemas.microsoft.com/office/drawing/2014/main" id="{B10693FA-F691-4007-9FE2-EFECA9F6A67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3FD35B05-F673-406E-9BF3-48C156574A2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50" name="Text Box 1">
          <a:extLst>
            <a:ext uri="{FF2B5EF4-FFF2-40B4-BE49-F238E27FC236}">
              <a16:creationId xmlns:a16="http://schemas.microsoft.com/office/drawing/2014/main" id="{DEDF1B50-AA76-47A4-B9B5-F4A5D65C405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51" name="Text Box 2">
          <a:extLst>
            <a:ext uri="{FF2B5EF4-FFF2-40B4-BE49-F238E27FC236}">
              <a16:creationId xmlns:a16="http://schemas.microsoft.com/office/drawing/2014/main" id="{FD306A25-8508-42CB-93CB-23180773D44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52" name="Text Box 1">
          <a:extLst>
            <a:ext uri="{FF2B5EF4-FFF2-40B4-BE49-F238E27FC236}">
              <a16:creationId xmlns:a16="http://schemas.microsoft.com/office/drawing/2014/main" id="{706EF79E-A7D6-45C7-B266-34AEBDEE283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9CC91F0E-3C13-41C0-8CD1-C69EB483D3C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54" name="Text Box 1">
          <a:extLst>
            <a:ext uri="{FF2B5EF4-FFF2-40B4-BE49-F238E27FC236}">
              <a16:creationId xmlns:a16="http://schemas.microsoft.com/office/drawing/2014/main" id="{9E3A17AB-3A9A-426F-BE54-1764D93396B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09576B2C-96F5-4C04-8840-B971248C4F9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6270EDB4-C1E2-4484-82CF-4C9BC9D51DA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DF90538D-5030-4261-857B-93C9C08362B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53D61F06-AF67-4DFE-B8E4-2150FF8F095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37BDC8BB-6A8F-4DCA-9CC9-B6706C8995E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60" name="Text Box 1">
          <a:extLst>
            <a:ext uri="{FF2B5EF4-FFF2-40B4-BE49-F238E27FC236}">
              <a16:creationId xmlns:a16="http://schemas.microsoft.com/office/drawing/2014/main" id="{CE9F6AFE-CD20-4E68-8D50-61F2DDFB223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BC330327-FC5C-4AF9-A56D-398B6AD7057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81936C8F-B57C-45AC-A682-1EE1A2AC0FC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5FC89D95-447C-4F13-B989-F25B4C4A909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0A3835E9-4ADC-43B9-879F-99EEB6D7CEB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65" name="Text Box 2">
          <a:extLst>
            <a:ext uri="{FF2B5EF4-FFF2-40B4-BE49-F238E27FC236}">
              <a16:creationId xmlns:a16="http://schemas.microsoft.com/office/drawing/2014/main" id="{B92EE274-C882-45F1-9820-63E0F398EAB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66" name="Text Box 1">
          <a:extLst>
            <a:ext uri="{FF2B5EF4-FFF2-40B4-BE49-F238E27FC236}">
              <a16:creationId xmlns:a16="http://schemas.microsoft.com/office/drawing/2014/main" id="{70A2A92C-5736-47C8-9679-89D119D9EEB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8136EFF1-4440-45BE-9B1E-28B4CFCFC5C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68" name="Text Box 1">
          <a:extLst>
            <a:ext uri="{FF2B5EF4-FFF2-40B4-BE49-F238E27FC236}">
              <a16:creationId xmlns:a16="http://schemas.microsoft.com/office/drawing/2014/main" id="{D0D08F65-F23A-4E7A-941C-7658D0364DF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69" name="Text Box 2">
          <a:extLst>
            <a:ext uri="{FF2B5EF4-FFF2-40B4-BE49-F238E27FC236}">
              <a16:creationId xmlns:a16="http://schemas.microsoft.com/office/drawing/2014/main" id="{959823BA-F64A-4B15-B8E7-E57673E0DC7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70" name="Text Box 1">
          <a:extLst>
            <a:ext uri="{FF2B5EF4-FFF2-40B4-BE49-F238E27FC236}">
              <a16:creationId xmlns:a16="http://schemas.microsoft.com/office/drawing/2014/main" id="{4AF8CFD3-A0B8-452B-8AC0-291B69F6B83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D541B5DF-B66D-4504-8FB6-230871AEFD6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72" name="Text Box 1">
          <a:extLst>
            <a:ext uri="{FF2B5EF4-FFF2-40B4-BE49-F238E27FC236}">
              <a16:creationId xmlns:a16="http://schemas.microsoft.com/office/drawing/2014/main" id="{C4BA1B77-7F7B-4D4F-A9E8-C50C786C715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DD15A469-84CA-4FC1-8C51-9B6DBC384F9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190932B1-ECE3-4A73-9D30-5A6452757BA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DC08C83A-FC13-4538-A811-CFC0D7BB819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76" name="Text Box 1">
          <a:extLst>
            <a:ext uri="{FF2B5EF4-FFF2-40B4-BE49-F238E27FC236}">
              <a16:creationId xmlns:a16="http://schemas.microsoft.com/office/drawing/2014/main" id="{DB464520-48F6-4810-B0B3-B99E8C599C0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F818D774-3705-493C-9919-815D9DB511D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78" name="Text Box 1">
          <a:extLst>
            <a:ext uri="{FF2B5EF4-FFF2-40B4-BE49-F238E27FC236}">
              <a16:creationId xmlns:a16="http://schemas.microsoft.com/office/drawing/2014/main" id="{D7E13E47-2F03-46B5-B957-4DFF1743A5A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79" name="Text Box 2">
          <a:extLst>
            <a:ext uri="{FF2B5EF4-FFF2-40B4-BE49-F238E27FC236}">
              <a16:creationId xmlns:a16="http://schemas.microsoft.com/office/drawing/2014/main" id="{FD14BA6D-309E-4B37-94E7-3DA8C45D24D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1E8A6245-B4DE-4C12-9583-D8F844C6428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069D9205-56B3-4760-8023-DFAEDC9B285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82" name="Text Box 1">
          <a:extLst>
            <a:ext uri="{FF2B5EF4-FFF2-40B4-BE49-F238E27FC236}">
              <a16:creationId xmlns:a16="http://schemas.microsoft.com/office/drawing/2014/main" id="{2A191BDE-E960-4A13-A40C-270A61EDAEF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83" name="Text Box 2">
          <a:extLst>
            <a:ext uri="{FF2B5EF4-FFF2-40B4-BE49-F238E27FC236}">
              <a16:creationId xmlns:a16="http://schemas.microsoft.com/office/drawing/2014/main" id="{C3C400D1-CEB1-4072-A963-EEEB1E25326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84" name="Text Box 1">
          <a:extLst>
            <a:ext uri="{FF2B5EF4-FFF2-40B4-BE49-F238E27FC236}">
              <a16:creationId xmlns:a16="http://schemas.microsoft.com/office/drawing/2014/main" id="{4753A72B-1285-4CB0-8F78-A4522B64084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85" name="Text Box 2">
          <a:extLst>
            <a:ext uri="{FF2B5EF4-FFF2-40B4-BE49-F238E27FC236}">
              <a16:creationId xmlns:a16="http://schemas.microsoft.com/office/drawing/2014/main" id="{9380F00C-090A-4517-A9F5-3ED6FD6B8B8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86" name="Text Box 1">
          <a:extLst>
            <a:ext uri="{FF2B5EF4-FFF2-40B4-BE49-F238E27FC236}">
              <a16:creationId xmlns:a16="http://schemas.microsoft.com/office/drawing/2014/main" id="{4A3ECCFA-6B5E-4B20-AE36-85994D14898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87" name="Text Box 2">
          <a:extLst>
            <a:ext uri="{FF2B5EF4-FFF2-40B4-BE49-F238E27FC236}">
              <a16:creationId xmlns:a16="http://schemas.microsoft.com/office/drawing/2014/main" id="{CBBB3A5A-71DC-45FC-8D1F-696F48D96D3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88" name="Text Box 1">
          <a:extLst>
            <a:ext uri="{FF2B5EF4-FFF2-40B4-BE49-F238E27FC236}">
              <a16:creationId xmlns:a16="http://schemas.microsoft.com/office/drawing/2014/main" id="{74688E71-6981-4754-895D-69BF06BBBBA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89" name="Text Box 2">
          <a:extLst>
            <a:ext uri="{FF2B5EF4-FFF2-40B4-BE49-F238E27FC236}">
              <a16:creationId xmlns:a16="http://schemas.microsoft.com/office/drawing/2014/main" id="{6A55AB61-0C02-4FAC-ACF4-05BBCD40491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90" name="Text Box 1">
          <a:extLst>
            <a:ext uri="{FF2B5EF4-FFF2-40B4-BE49-F238E27FC236}">
              <a16:creationId xmlns:a16="http://schemas.microsoft.com/office/drawing/2014/main" id="{AAC51DAB-0021-4EBF-BCAD-0A9BE59E21C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91" name="Text Box 2">
          <a:extLst>
            <a:ext uri="{FF2B5EF4-FFF2-40B4-BE49-F238E27FC236}">
              <a16:creationId xmlns:a16="http://schemas.microsoft.com/office/drawing/2014/main" id="{A7EA941B-F381-4B84-83F6-CA7853A34EC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92" name="Text Box 1">
          <a:extLst>
            <a:ext uri="{FF2B5EF4-FFF2-40B4-BE49-F238E27FC236}">
              <a16:creationId xmlns:a16="http://schemas.microsoft.com/office/drawing/2014/main" id="{DB9041FC-7CB6-4D13-BC26-58F90956C34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93" name="Text Box 2">
          <a:extLst>
            <a:ext uri="{FF2B5EF4-FFF2-40B4-BE49-F238E27FC236}">
              <a16:creationId xmlns:a16="http://schemas.microsoft.com/office/drawing/2014/main" id="{2231FF01-7A81-4474-A769-2C835BC81C2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77C88A13-1129-454A-A143-D89AB430B7E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5670755A-1313-4090-B29A-4972B7A8A98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96" name="Text Box 1">
          <a:extLst>
            <a:ext uri="{FF2B5EF4-FFF2-40B4-BE49-F238E27FC236}">
              <a16:creationId xmlns:a16="http://schemas.microsoft.com/office/drawing/2014/main" id="{4C885259-6249-4F67-9A85-38BEFE0ECAB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76210B5F-1A36-40F1-A380-880C9C14B32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98" name="Text Box 1">
          <a:extLst>
            <a:ext uri="{FF2B5EF4-FFF2-40B4-BE49-F238E27FC236}">
              <a16:creationId xmlns:a16="http://schemas.microsoft.com/office/drawing/2014/main" id="{68DBD2D2-372E-4624-80D7-39A2E63F11A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832F5CC2-B371-42EA-BD5E-EE9B9360B96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0205E4F7-0014-4F0B-B0A0-66824EB3515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EE7C22F3-6DAA-4940-8B93-44E9ADF24C6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02" name="Text Box 1">
          <a:extLst>
            <a:ext uri="{FF2B5EF4-FFF2-40B4-BE49-F238E27FC236}">
              <a16:creationId xmlns:a16="http://schemas.microsoft.com/office/drawing/2014/main" id="{4AE94AE5-A755-471C-B81C-BC4F8FA02C8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A91C8549-C3FB-4FD3-8202-84131FC812F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9F4A46D9-B273-4061-BEF8-CCA9BFE739F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0BDCB3AF-1E6C-45F1-A549-0B4B55E67D9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06" name="Text Box 1">
          <a:extLst>
            <a:ext uri="{FF2B5EF4-FFF2-40B4-BE49-F238E27FC236}">
              <a16:creationId xmlns:a16="http://schemas.microsoft.com/office/drawing/2014/main" id="{F1ACEAA0-5891-4355-BEF4-A48CCA32040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07" name="Text Box 2">
          <a:extLst>
            <a:ext uri="{FF2B5EF4-FFF2-40B4-BE49-F238E27FC236}">
              <a16:creationId xmlns:a16="http://schemas.microsoft.com/office/drawing/2014/main" id="{0A8DF26E-F0A5-400A-B2D5-E977CE66644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08" name="Text Box 1">
          <a:extLst>
            <a:ext uri="{FF2B5EF4-FFF2-40B4-BE49-F238E27FC236}">
              <a16:creationId xmlns:a16="http://schemas.microsoft.com/office/drawing/2014/main" id="{12D0DDD1-2011-4FE9-9066-8B48629D92E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2DDA9C54-D113-432A-BF68-DB95B9AC9B0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10" name="Text Box 1">
          <a:extLst>
            <a:ext uri="{FF2B5EF4-FFF2-40B4-BE49-F238E27FC236}">
              <a16:creationId xmlns:a16="http://schemas.microsoft.com/office/drawing/2014/main" id="{B4A1B7EE-78C1-40F9-BF32-F6AC86A4ED2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11" name="Text Box 2">
          <a:extLst>
            <a:ext uri="{FF2B5EF4-FFF2-40B4-BE49-F238E27FC236}">
              <a16:creationId xmlns:a16="http://schemas.microsoft.com/office/drawing/2014/main" id="{9F18192F-0825-4C6F-8358-6D23FEA6E7E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12" name="Text Box 1">
          <a:extLst>
            <a:ext uri="{FF2B5EF4-FFF2-40B4-BE49-F238E27FC236}">
              <a16:creationId xmlns:a16="http://schemas.microsoft.com/office/drawing/2014/main" id="{F9F3D861-DDC1-4181-BEF4-6A2AF964C70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F0852EC6-A28D-4679-88AD-0EBA0186919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14" name="Text Box 1">
          <a:extLst>
            <a:ext uri="{FF2B5EF4-FFF2-40B4-BE49-F238E27FC236}">
              <a16:creationId xmlns:a16="http://schemas.microsoft.com/office/drawing/2014/main" id="{1B85D37C-C421-4989-B475-07A6EDEE713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15" name="Text Box 2">
          <a:extLst>
            <a:ext uri="{FF2B5EF4-FFF2-40B4-BE49-F238E27FC236}">
              <a16:creationId xmlns:a16="http://schemas.microsoft.com/office/drawing/2014/main" id="{72D2D823-84C0-4B40-B533-D39FE83C409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16" name="Text Box 1">
          <a:extLst>
            <a:ext uri="{FF2B5EF4-FFF2-40B4-BE49-F238E27FC236}">
              <a16:creationId xmlns:a16="http://schemas.microsoft.com/office/drawing/2014/main" id="{A9A52643-E35B-4817-AF3A-B9BC06F1A5A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60299185-47EE-4646-9996-62A156DC252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18" name="Text Box 1">
          <a:extLst>
            <a:ext uri="{FF2B5EF4-FFF2-40B4-BE49-F238E27FC236}">
              <a16:creationId xmlns:a16="http://schemas.microsoft.com/office/drawing/2014/main" id="{C85FA877-5346-47D7-9028-C232BD82C78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19" name="Text Box 2">
          <a:extLst>
            <a:ext uri="{FF2B5EF4-FFF2-40B4-BE49-F238E27FC236}">
              <a16:creationId xmlns:a16="http://schemas.microsoft.com/office/drawing/2014/main" id="{298A0BCB-B99B-4CF4-94EC-1C24A63B3C1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20" name="Text Box 1">
          <a:extLst>
            <a:ext uri="{FF2B5EF4-FFF2-40B4-BE49-F238E27FC236}">
              <a16:creationId xmlns:a16="http://schemas.microsoft.com/office/drawing/2014/main" id="{48824E9B-1A00-4A1D-A9FB-2CC400DF7FC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53A422B5-F798-4286-B829-D0FBDD06D87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22" name="Text Box 1">
          <a:extLst>
            <a:ext uri="{FF2B5EF4-FFF2-40B4-BE49-F238E27FC236}">
              <a16:creationId xmlns:a16="http://schemas.microsoft.com/office/drawing/2014/main" id="{57939800-B79C-4B98-BE69-60A3F41E83F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23" name="Text Box 2">
          <a:extLst>
            <a:ext uri="{FF2B5EF4-FFF2-40B4-BE49-F238E27FC236}">
              <a16:creationId xmlns:a16="http://schemas.microsoft.com/office/drawing/2014/main" id="{408146C0-8B00-4873-97A5-51D4A9B464B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24" name="Text Box 1">
          <a:extLst>
            <a:ext uri="{FF2B5EF4-FFF2-40B4-BE49-F238E27FC236}">
              <a16:creationId xmlns:a16="http://schemas.microsoft.com/office/drawing/2014/main" id="{124FDCB2-6A6B-47CF-B84D-492D0604450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9556228F-668A-416E-B7E4-6411C822AD0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26" name="Text Box 1">
          <a:extLst>
            <a:ext uri="{FF2B5EF4-FFF2-40B4-BE49-F238E27FC236}">
              <a16:creationId xmlns:a16="http://schemas.microsoft.com/office/drawing/2014/main" id="{F2E2EEAF-3D71-435F-AF4B-506D8BAD693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69366D3C-87F4-4442-83A2-7DFE44B40CE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28" name="Text Box 1">
          <a:extLst>
            <a:ext uri="{FF2B5EF4-FFF2-40B4-BE49-F238E27FC236}">
              <a16:creationId xmlns:a16="http://schemas.microsoft.com/office/drawing/2014/main" id="{CCCE48B7-F369-4CE7-93BF-C74E2F109CD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3ED80016-F56B-40FE-B796-80E12DB8794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40AC8EC0-8F95-4771-8148-09890C8A3A1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F35FEBCE-40AE-4C45-A858-4D2A0E8546D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32" name="Text Box 1">
          <a:extLst>
            <a:ext uri="{FF2B5EF4-FFF2-40B4-BE49-F238E27FC236}">
              <a16:creationId xmlns:a16="http://schemas.microsoft.com/office/drawing/2014/main" id="{5F57F080-62B3-48FC-BCCB-3E11566B4CB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A8BB3C42-C8B1-4B76-AF3B-BC9B5F565E5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34" name="Text Box 1">
          <a:extLst>
            <a:ext uri="{FF2B5EF4-FFF2-40B4-BE49-F238E27FC236}">
              <a16:creationId xmlns:a16="http://schemas.microsoft.com/office/drawing/2014/main" id="{DE776880-8A47-4280-93BE-8C6D37150CF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35" name="Text Box 2">
          <a:extLst>
            <a:ext uri="{FF2B5EF4-FFF2-40B4-BE49-F238E27FC236}">
              <a16:creationId xmlns:a16="http://schemas.microsoft.com/office/drawing/2014/main" id="{EAE680EA-46F9-4FCC-8134-3564E5245A7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36" name="Text Box 1">
          <a:extLst>
            <a:ext uri="{FF2B5EF4-FFF2-40B4-BE49-F238E27FC236}">
              <a16:creationId xmlns:a16="http://schemas.microsoft.com/office/drawing/2014/main" id="{81D8C84B-2FE6-41B7-932F-A69B0F9A0AC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3C86F135-7D11-400B-9A5C-8768D48932E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099C0E23-9BCD-41AE-901E-6F9C3A41AE6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79C3DF8F-26D6-4788-A908-C616DC11795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40" name="Text Box 1">
          <a:extLst>
            <a:ext uri="{FF2B5EF4-FFF2-40B4-BE49-F238E27FC236}">
              <a16:creationId xmlns:a16="http://schemas.microsoft.com/office/drawing/2014/main" id="{B06F2B74-C1F2-442F-BFA7-ABD07959B35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41" name="Text Box 2">
          <a:extLst>
            <a:ext uri="{FF2B5EF4-FFF2-40B4-BE49-F238E27FC236}">
              <a16:creationId xmlns:a16="http://schemas.microsoft.com/office/drawing/2014/main" id="{8DDF1885-A022-4403-80FA-5BCA5BEC3EA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42" name="Text Box 1">
          <a:extLst>
            <a:ext uri="{FF2B5EF4-FFF2-40B4-BE49-F238E27FC236}">
              <a16:creationId xmlns:a16="http://schemas.microsoft.com/office/drawing/2014/main" id="{B650D14F-A178-4F97-8B98-8C104E17EA6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43" name="Text Box 2">
          <a:extLst>
            <a:ext uri="{FF2B5EF4-FFF2-40B4-BE49-F238E27FC236}">
              <a16:creationId xmlns:a16="http://schemas.microsoft.com/office/drawing/2014/main" id="{40626888-BA37-4D61-A07C-C5ED4DD5DEE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44" name="Text Box 1">
          <a:extLst>
            <a:ext uri="{FF2B5EF4-FFF2-40B4-BE49-F238E27FC236}">
              <a16:creationId xmlns:a16="http://schemas.microsoft.com/office/drawing/2014/main" id="{6A150B5A-1A10-473A-B18D-F2A4AA8D882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0E10F79E-2BD5-4913-AE99-3918205C4F5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11FED45A-0FD4-4DC4-8343-7B1E56E607E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4A158511-925F-4387-A20D-FE6794AB194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48" name="Text Box 1">
          <a:extLst>
            <a:ext uri="{FF2B5EF4-FFF2-40B4-BE49-F238E27FC236}">
              <a16:creationId xmlns:a16="http://schemas.microsoft.com/office/drawing/2014/main" id="{A6B561CB-604C-4D55-9FE8-DBA783F3830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49" name="Text Box 2">
          <a:extLst>
            <a:ext uri="{FF2B5EF4-FFF2-40B4-BE49-F238E27FC236}">
              <a16:creationId xmlns:a16="http://schemas.microsoft.com/office/drawing/2014/main" id="{1BEEE909-A193-401D-82C1-6C73726BB27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0E148066-5E5A-4D8C-970B-67C590E43C3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AC3F2D12-09BB-47C3-A219-BE1FBBC568F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52" name="Text Box 1">
          <a:extLst>
            <a:ext uri="{FF2B5EF4-FFF2-40B4-BE49-F238E27FC236}">
              <a16:creationId xmlns:a16="http://schemas.microsoft.com/office/drawing/2014/main" id="{54933564-9413-49AA-B398-7B54E22D62B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53" name="Text Box 2">
          <a:extLst>
            <a:ext uri="{FF2B5EF4-FFF2-40B4-BE49-F238E27FC236}">
              <a16:creationId xmlns:a16="http://schemas.microsoft.com/office/drawing/2014/main" id="{9BAD03FF-699F-42AB-BEFF-B1B9C9F91DB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54" name="Text Box 1">
          <a:extLst>
            <a:ext uri="{FF2B5EF4-FFF2-40B4-BE49-F238E27FC236}">
              <a16:creationId xmlns:a16="http://schemas.microsoft.com/office/drawing/2014/main" id="{9840DD4E-CC96-460C-8948-101A472849E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52A91FBC-A72C-42A0-A659-8C6944A837B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56" name="Text Box 1">
          <a:extLst>
            <a:ext uri="{FF2B5EF4-FFF2-40B4-BE49-F238E27FC236}">
              <a16:creationId xmlns:a16="http://schemas.microsoft.com/office/drawing/2014/main" id="{D072E735-9913-47C0-A979-D6796A9EE9C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57" name="Text Box 2">
          <a:extLst>
            <a:ext uri="{FF2B5EF4-FFF2-40B4-BE49-F238E27FC236}">
              <a16:creationId xmlns:a16="http://schemas.microsoft.com/office/drawing/2014/main" id="{9224D84D-30F8-43B7-9E0E-580DDC67FD6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EE2EC997-A884-430A-9FB6-F5186F20891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523CBE90-3FBC-4AB8-8424-3D5B9572E6A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60" name="Text Box 1">
          <a:extLst>
            <a:ext uri="{FF2B5EF4-FFF2-40B4-BE49-F238E27FC236}">
              <a16:creationId xmlns:a16="http://schemas.microsoft.com/office/drawing/2014/main" id="{11554053-0D07-4947-8D0C-899EE698D7C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61" name="Text Box 2">
          <a:extLst>
            <a:ext uri="{FF2B5EF4-FFF2-40B4-BE49-F238E27FC236}">
              <a16:creationId xmlns:a16="http://schemas.microsoft.com/office/drawing/2014/main" id="{67B265D7-5C5A-4CFA-8740-8915D5F9351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62" name="Text Box 1">
          <a:extLst>
            <a:ext uri="{FF2B5EF4-FFF2-40B4-BE49-F238E27FC236}">
              <a16:creationId xmlns:a16="http://schemas.microsoft.com/office/drawing/2014/main" id="{13883CE5-143C-4641-9D71-3DCD8334F0A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B8BB2AE3-57BF-481E-86F4-18B3F0A4031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64" name="Text Box 1">
          <a:extLst>
            <a:ext uri="{FF2B5EF4-FFF2-40B4-BE49-F238E27FC236}">
              <a16:creationId xmlns:a16="http://schemas.microsoft.com/office/drawing/2014/main" id="{CBFEBB1E-72BD-489E-B5E1-A9C9FF05856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65" name="Text Box 2">
          <a:extLst>
            <a:ext uri="{FF2B5EF4-FFF2-40B4-BE49-F238E27FC236}">
              <a16:creationId xmlns:a16="http://schemas.microsoft.com/office/drawing/2014/main" id="{8566E8BC-AC0D-4D5F-BAD7-90F60669E55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FDD838BE-3F67-485C-95FE-8D8A6F2835B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290DB9CE-8D68-4ACC-875E-B8859C2ED9D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68" name="Text Box 1">
          <a:extLst>
            <a:ext uri="{FF2B5EF4-FFF2-40B4-BE49-F238E27FC236}">
              <a16:creationId xmlns:a16="http://schemas.microsoft.com/office/drawing/2014/main" id="{BC3D8950-0C07-41EF-BF10-E8BDE811879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69" name="Text Box 2">
          <a:extLst>
            <a:ext uri="{FF2B5EF4-FFF2-40B4-BE49-F238E27FC236}">
              <a16:creationId xmlns:a16="http://schemas.microsoft.com/office/drawing/2014/main" id="{F53F3755-9A97-4873-8D33-A4A6432C354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70" name="Text Box 1">
          <a:extLst>
            <a:ext uri="{FF2B5EF4-FFF2-40B4-BE49-F238E27FC236}">
              <a16:creationId xmlns:a16="http://schemas.microsoft.com/office/drawing/2014/main" id="{9DAFDCEE-31F8-4CA2-B352-8770A529BF9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71" name="Text Box 2">
          <a:extLst>
            <a:ext uri="{FF2B5EF4-FFF2-40B4-BE49-F238E27FC236}">
              <a16:creationId xmlns:a16="http://schemas.microsoft.com/office/drawing/2014/main" id="{945EF06F-CF17-4FDB-977E-F494B6255B3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72" name="Text Box 1">
          <a:extLst>
            <a:ext uri="{FF2B5EF4-FFF2-40B4-BE49-F238E27FC236}">
              <a16:creationId xmlns:a16="http://schemas.microsoft.com/office/drawing/2014/main" id="{9265DA6D-AEE9-413B-A681-708995089D8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73" name="Text Box 2">
          <a:extLst>
            <a:ext uri="{FF2B5EF4-FFF2-40B4-BE49-F238E27FC236}">
              <a16:creationId xmlns:a16="http://schemas.microsoft.com/office/drawing/2014/main" id="{287828C0-A5A8-4F90-9251-CB324806D7B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74" name="Text Box 1">
          <a:extLst>
            <a:ext uri="{FF2B5EF4-FFF2-40B4-BE49-F238E27FC236}">
              <a16:creationId xmlns:a16="http://schemas.microsoft.com/office/drawing/2014/main" id="{1055AB41-710E-4A18-A918-C27A1120D1F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AAF4ABBA-2F0F-4C5B-B9BA-15765FA3AAF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76" name="Text Box 1">
          <a:extLst>
            <a:ext uri="{FF2B5EF4-FFF2-40B4-BE49-F238E27FC236}">
              <a16:creationId xmlns:a16="http://schemas.microsoft.com/office/drawing/2014/main" id="{6C922426-C19A-4F04-A742-998FB8CC41D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77" name="Text Box 2">
          <a:extLst>
            <a:ext uri="{FF2B5EF4-FFF2-40B4-BE49-F238E27FC236}">
              <a16:creationId xmlns:a16="http://schemas.microsoft.com/office/drawing/2014/main" id="{B6ED2D0D-7E63-44CD-8318-D603EE48F9F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78" name="Text Box 1">
          <a:extLst>
            <a:ext uri="{FF2B5EF4-FFF2-40B4-BE49-F238E27FC236}">
              <a16:creationId xmlns:a16="http://schemas.microsoft.com/office/drawing/2014/main" id="{E62AC931-233F-411D-8867-9FFE9D6E9AA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D68AA714-18EB-4587-8BFC-7FACA163670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80" name="Text Box 1">
          <a:extLst>
            <a:ext uri="{FF2B5EF4-FFF2-40B4-BE49-F238E27FC236}">
              <a16:creationId xmlns:a16="http://schemas.microsoft.com/office/drawing/2014/main" id="{3B07EBDD-EDE8-4845-831C-808CC0ABFC7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81" name="Text Box 2">
          <a:extLst>
            <a:ext uri="{FF2B5EF4-FFF2-40B4-BE49-F238E27FC236}">
              <a16:creationId xmlns:a16="http://schemas.microsoft.com/office/drawing/2014/main" id="{D6108BEE-E121-464D-952F-ECFEAFFE1FF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82" name="Text Box 1">
          <a:extLst>
            <a:ext uri="{FF2B5EF4-FFF2-40B4-BE49-F238E27FC236}">
              <a16:creationId xmlns:a16="http://schemas.microsoft.com/office/drawing/2014/main" id="{C0D6020E-E67E-4E80-831A-19565A1084C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83" name="Text Box 2">
          <a:extLst>
            <a:ext uri="{FF2B5EF4-FFF2-40B4-BE49-F238E27FC236}">
              <a16:creationId xmlns:a16="http://schemas.microsoft.com/office/drawing/2014/main" id="{A2F64462-DC90-453B-BAEE-7A8D1EFECC8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84" name="Text Box 1">
          <a:extLst>
            <a:ext uri="{FF2B5EF4-FFF2-40B4-BE49-F238E27FC236}">
              <a16:creationId xmlns:a16="http://schemas.microsoft.com/office/drawing/2014/main" id="{3CECE3E6-8504-4399-814A-6B4D75A5249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85" name="Text Box 2">
          <a:extLst>
            <a:ext uri="{FF2B5EF4-FFF2-40B4-BE49-F238E27FC236}">
              <a16:creationId xmlns:a16="http://schemas.microsoft.com/office/drawing/2014/main" id="{131546B8-BD70-4B1E-91B1-0766FFAE1C9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86" name="Text Box 1">
          <a:extLst>
            <a:ext uri="{FF2B5EF4-FFF2-40B4-BE49-F238E27FC236}">
              <a16:creationId xmlns:a16="http://schemas.microsoft.com/office/drawing/2014/main" id="{14B8C177-0486-4ED1-ADA0-71A6616187E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87" name="Text Box 2">
          <a:extLst>
            <a:ext uri="{FF2B5EF4-FFF2-40B4-BE49-F238E27FC236}">
              <a16:creationId xmlns:a16="http://schemas.microsoft.com/office/drawing/2014/main" id="{5099E6E5-F1F9-4334-825B-1F8890EDDD9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FB0CC7F7-2EFA-43B4-BE1E-FF63325ECDB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89" name="Text Box 2">
          <a:extLst>
            <a:ext uri="{FF2B5EF4-FFF2-40B4-BE49-F238E27FC236}">
              <a16:creationId xmlns:a16="http://schemas.microsoft.com/office/drawing/2014/main" id="{99812D56-C523-4975-8113-A132B67D8D2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90" name="Text Box 1">
          <a:extLst>
            <a:ext uri="{FF2B5EF4-FFF2-40B4-BE49-F238E27FC236}">
              <a16:creationId xmlns:a16="http://schemas.microsoft.com/office/drawing/2014/main" id="{328228A5-AF66-4B24-B5AD-FD1C2ECEF72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91" name="Text Box 2">
          <a:extLst>
            <a:ext uri="{FF2B5EF4-FFF2-40B4-BE49-F238E27FC236}">
              <a16:creationId xmlns:a16="http://schemas.microsoft.com/office/drawing/2014/main" id="{507F693C-411B-4EBB-91F2-BE693CFED88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92" name="Text Box 1">
          <a:extLst>
            <a:ext uri="{FF2B5EF4-FFF2-40B4-BE49-F238E27FC236}">
              <a16:creationId xmlns:a16="http://schemas.microsoft.com/office/drawing/2014/main" id="{3DE67400-C33E-41CE-A893-EDFAEA964FD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93" name="Text Box 2">
          <a:extLst>
            <a:ext uri="{FF2B5EF4-FFF2-40B4-BE49-F238E27FC236}">
              <a16:creationId xmlns:a16="http://schemas.microsoft.com/office/drawing/2014/main" id="{7F050205-4F6D-4AA1-B148-3D08343F75E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94" name="Text Box 1">
          <a:extLst>
            <a:ext uri="{FF2B5EF4-FFF2-40B4-BE49-F238E27FC236}">
              <a16:creationId xmlns:a16="http://schemas.microsoft.com/office/drawing/2014/main" id="{A5AD80E2-716F-4F44-9EE1-8F376A1B8A0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95" name="Text Box 2">
          <a:extLst>
            <a:ext uri="{FF2B5EF4-FFF2-40B4-BE49-F238E27FC236}">
              <a16:creationId xmlns:a16="http://schemas.microsoft.com/office/drawing/2014/main" id="{DAA80441-1545-4EA3-B28B-736F038013C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96" name="Text Box 1">
          <a:extLst>
            <a:ext uri="{FF2B5EF4-FFF2-40B4-BE49-F238E27FC236}">
              <a16:creationId xmlns:a16="http://schemas.microsoft.com/office/drawing/2014/main" id="{B0FC8D34-204E-42F1-A3D1-EF8DB0AEC20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97" name="Text Box 2">
          <a:extLst>
            <a:ext uri="{FF2B5EF4-FFF2-40B4-BE49-F238E27FC236}">
              <a16:creationId xmlns:a16="http://schemas.microsoft.com/office/drawing/2014/main" id="{7DAC1848-F6D2-431E-AA94-CC3C82838EF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98" name="Text Box 1">
          <a:extLst>
            <a:ext uri="{FF2B5EF4-FFF2-40B4-BE49-F238E27FC236}">
              <a16:creationId xmlns:a16="http://schemas.microsoft.com/office/drawing/2014/main" id="{D9546AD5-75CB-4B2E-A232-C8272BB6B35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599" name="Text Box 2">
          <a:extLst>
            <a:ext uri="{FF2B5EF4-FFF2-40B4-BE49-F238E27FC236}">
              <a16:creationId xmlns:a16="http://schemas.microsoft.com/office/drawing/2014/main" id="{CE4066BE-3832-4368-AF50-6E7EE01588B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00" name="Text Box 1">
          <a:extLst>
            <a:ext uri="{FF2B5EF4-FFF2-40B4-BE49-F238E27FC236}">
              <a16:creationId xmlns:a16="http://schemas.microsoft.com/office/drawing/2014/main" id="{F38521C3-7A97-48D8-91FB-96E8543722A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01" name="Text Box 2">
          <a:extLst>
            <a:ext uri="{FF2B5EF4-FFF2-40B4-BE49-F238E27FC236}">
              <a16:creationId xmlns:a16="http://schemas.microsoft.com/office/drawing/2014/main" id="{D4ED7885-7D3E-4667-88AF-5F3CA60472B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02" name="Text Box 1">
          <a:extLst>
            <a:ext uri="{FF2B5EF4-FFF2-40B4-BE49-F238E27FC236}">
              <a16:creationId xmlns:a16="http://schemas.microsoft.com/office/drawing/2014/main" id="{3209C532-1BC7-4068-9682-970834B13FA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03" name="Text Box 2">
          <a:extLst>
            <a:ext uri="{FF2B5EF4-FFF2-40B4-BE49-F238E27FC236}">
              <a16:creationId xmlns:a16="http://schemas.microsoft.com/office/drawing/2014/main" id="{FF98EDE3-543B-46D2-8DB5-D583F91EA67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04" name="Text Box 1">
          <a:extLst>
            <a:ext uri="{FF2B5EF4-FFF2-40B4-BE49-F238E27FC236}">
              <a16:creationId xmlns:a16="http://schemas.microsoft.com/office/drawing/2014/main" id="{AD07BC8A-148A-402E-8DC8-B7E536AD831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id="{216DBF7F-C0D8-4DE5-B106-FEE87015680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06" name="Text Box 1">
          <a:extLst>
            <a:ext uri="{FF2B5EF4-FFF2-40B4-BE49-F238E27FC236}">
              <a16:creationId xmlns:a16="http://schemas.microsoft.com/office/drawing/2014/main" id="{71BF0FD9-D761-4086-A203-DA47F39EF95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07" name="Text Box 2">
          <a:extLst>
            <a:ext uri="{FF2B5EF4-FFF2-40B4-BE49-F238E27FC236}">
              <a16:creationId xmlns:a16="http://schemas.microsoft.com/office/drawing/2014/main" id="{29BC753A-74E6-4B64-99AD-2DC6BAE663C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08" name="Text Box 1">
          <a:extLst>
            <a:ext uri="{FF2B5EF4-FFF2-40B4-BE49-F238E27FC236}">
              <a16:creationId xmlns:a16="http://schemas.microsoft.com/office/drawing/2014/main" id="{8CAF3676-CF7B-4172-9B07-BC7E84E61E8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09" name="Text Box 2">
          <a:extLst>
            <a:ext uri="{FF2B5EF4-FFF2-40B4-BE49-F238E27FC236}">
              <a16:creationId xmlns:a16="http://schemas.microsoft.com/office/drawing/2014/main" id="{9C283B8B-3799-4AB3-BE5A-5E0666E87A9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10" name="Text Box 1">
          <a:extLst>
            <a:ext uri="{FF2B5EF4-FFF2-40B4-BE49-F238E27FC236}">
              <a16:creationId xmlns:a16="http://schemas.microsoft.com/office/drawing/2014/main" id="{577BE3BE-F870-40EF-B3A1-01D2DFB9B52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11" name="Text Box 2">
          <a:extLst>
            <a:ext uri="{FF2B5EF4-FFF2-40B4-BE49-F238E27FC236}">
              <a16:creationId xmlns:a16="http://schemas.microsoft.com/office/drawing/2014/main" id="{A1607B5E-393D-44EB-94FC-F5DB1334147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12" name="Text Box 1">
          <a:extLst>
            <a:ext uri="{FF2B5EF4-FFF2-40B4-BE49-F238E27FC236}">
              <a16:creationId xmlns:a16="http://schemas.microsoft.com/office/drawing/2014/main" id="{86DE3A88-E337-40A4-9BF6-27CA8C78668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5BEB577F-AFB9-449B-A243-E06522481DE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14" name="Text Box 1">
          <a:extLst>
            <a:ext uri="{FF2B5EF4-FFF2-40B4-BE49-F238E27FC236}">
              <a16:creationId xmlns:a16="http://schemas.microsoft.com/office/drawing/2014/main" id="{227B7F28-DC83-434E-8EDD-225FD232BB7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15" name="Text Box 2">
          <a:extLst>
            <a:ext uri="{FF2B5EF4-FFF2-40B4-BE49-F238E27FC236}">
              <a16:creationId xmlns:a16="http://schemas.microsoft.com/office/drawing/2014/main" id="{B5A14FC5-FBCA-4A31-BAD8-EC5A6FCA6C0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16" name="Text Box 1">
          <a:extLst>
            <a:ext uri="{FF2B5EF4-FFF2-40B4-BE49-F238E27FC236}">
              <a16:creationId xmlns:a16="http://schemas.microsoft.com/office/drawing/2014/main" id="{EEEED7A8-F400-4BB3-9FB2-13DE44E8AC7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17" name="Text Box 2">
          <a:extLst>
            <a:ext uri="{FF2B5EF4-FFF2-40B4-BE49-F238E27FC236}">
              <a16:creationId xmlns:a16="http://schemas.microsoft.com/office/drawing/2014/main" id="{418FA3C3-7315-43E3-B551-5ECFDA2BBDD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42D39588-BFFF-4AB4-AB3C-A63FBB52339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19" name="Text Box 2">
          <a:extLst>
            <a:ext uri="{FF2B5EF4-FFF2-40B4-BE49-F238E27FC236}">
              <a16:creationId xmlns:a16="http://schemas.microsoft.com/office/drawing/2014/main" id="{1ECEE928-577D-422E-AD48-093502BAB1C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20" name="Text Box 1">
          <a:extLst>
            <a:ext uri="{FF2B5EF4-FFF2-40B4-BE49-F238E27FC236}">
              <a16:creationId xmlns:a16="http://schemas.microsoft.com/office/drawing/2014/main" id="{640E38E0-7180-4645-BAFB-DE41A1B461E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21" name="Text Box 2">
          <a:extLst>
            <a:ext uri="{FF2B5EF4-FFF2-40B4-BE49-F238E27FC236}">
              <a16:creationId xmlns:a16="http://schemas.microsoft.com/office/drawing/2014/main" id="{DC6A3C59-8C0F-435A-B476-DF984FF9702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22" name="Text Box 1">
          <a:extLst>
            <a:ext uri="{FF2B5EF4-FFF2-40B4-BE49-F238E27FC236}">
              <a16:creationId xmlns:a16="http://schemas.microsoft.com/office/drawing/2014/main" id="{01460C70-7D87-4FDE-9B23-9A9C6D31395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23" name="Text Box 2">
          <a:extLst>
            <a:ext uri="{FF2B5EF4-FFF2-40B4-BE49-F238E27FC236}">
              <a16:creationId xmlns:a16="http://schemas.microsoft.com/office/drawing/2014/main" id="{A36CA2ED-DF85-49BF-AE01-4D2B0017EE5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24" name="Text Box 1">
          <a:extLst>
            <a:ext uri="{FF2B5EF4-FFF2-40B4-BE49-F238E27FC236}">
              <a16:creationId xmlns:a16="http://schemas.microsoft.com/office/drawing/2014/main" id="{EB3C0AA3-816E-4372-BD40-87EA17DC4F2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25" name="Text Box 2">
          <a:extLst>
            <a:ext uri="{FF2B5EF4-FFF2-40B4-BE49-F238E27FC236}">
              <a16:creationId xmlns:a16="http://schemas.microsoft.com/office/drawing/2014/main" id="{86BE0B8E-36C0-4D92-8E22-57C8C055651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26" name="Text Box 1">
          <a:extLst>
            <a:ext uri="{FF2B5EF4-FFF2-40B4-BE49-F238E27FC236}">
              <a16:creationId xmlns:a16="http://schemas.microsoft.com/office/drawing/2014/main" id="{FED05EB3-E56D-47A3-8BE8-8B22EF71811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27" name="Text Box 2">
          <a:extLst>
            <a:ext uri="{FF2B5EF4-FFF2-40B4-BE49-F238E27FC236}">
              <a16:creationId xmlns:a16="http://schemas.microsoft.com/office/drawing/2014/main" id="{BF727468-E8BB-46E7-A746-501FAF9781D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28" name="Text Box 1">
          <a:extLst>
            <a:ext uri="{FF2B5EF4-FFF2-40B4-BE49-F238E27FC236}">
              <a16:creationId xmlns:a16="http://schemas.microsoft.com/office/drawing/2014/main" id="{CDA98DD9-5037-401D-B339-396ECF608E2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29" name="Text Box 2">
          <a:extLst>
            <a:ext uri="{FF2B5EF4-FFF2-40B4-BE49-F238E27FC236}">
              <a16:creationId xmlns:a16="http://schemas.microsoft.com/office/drawing/2014/main" id="{1B8AFDDB-14BC-4D48-807E-2B4E2176380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30" name="Text Box 1">
          <a:extLst>
            <a:ext uri="{FF2B5EF4-FFF2-40B4-BE49-F238E27FC236}">
              <a16:creationId xmlns:a16="http://schemas.microsoft.com/office/drawing/2014/main" id="{4E44E896-0287-4917-A6F6-A7E157E6806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31" name="Text Box 2">
          <a:extLst>
            <a:ext uri="{FF2B5EF4-FFF2-40B4-BE49-F238E27FC236}">
              <a16:creationId xmlns:a16="http://schemas.microsoft.com/office/drawing/2014/main" id="{2BE3B1B4-5EAE-4069-BA7C-4B7A045CBC7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32" name="Text Box 1">
          <a:extLst>
            <a:ext uri="{FF2B5EF4-FFF2-40B4-BE49-F238E27FC236}">
              <a16:creationId xmlns:a16="http://schemas.microsoft.com/office/drawing/2014/main" id="{47154392-B977-4624-8160-0BCCBE78BD9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33" name="Text Box 2">
          <a:extLst>
            <a:ext uri="{FF2B5EF4-FFF2-40B4-BE49-F238E27FC236}">
              <a16:creationId xmlns:a16="http://schemas.microsoft.com/office/drawing/2014/main" id="{DFC0FE6D-2DBB-49FE-909F-ACCF97219EE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34" name="Text Box 1">
          <a:extLst>
            <a:ext uri="{FF2B5EF4-FFF2-40B4-BE49-F238E27FC236}">
              <a16:creationId xmlns:a16="http://schemas.microsoft.com/office/drawing/2014/main" id="{768296D9-BECD-4ACE-9EFB-63EF2273FE2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35" name="Text Box 2">
          <a:extLst>
            <a:ext uri="{FF2B5EF4-FFF2-40B4-BE49-F238E27FC236}">
              <a16:creationId xmlns:a16="http://schemas.microsoft.com/office/drawing/2014/main" id="{A4DC0F8D-FDC2-4C57-AF14-D8721EA9C8F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36" name="Text Box 1">
          <a:extLst>
            <a:ext uri="{FF2B5EF4-FFF2-40B4-BE49-F238E27FC236}">
              <a16:creationId xmlns:a16="http://schemas.microsoft.com/office/drawing/2014/main" id="{ED0DF196-ED72-46B7-ACCC-43570D67B81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37" name="Text Box 2">
          <a:extLst>
            <a:ext uri="{FF2B5EF4-FFF2-40B4-BE49-F238E27FC236}">
              <a16:creationId xmlns:a16="http://schemas.microsoft.com/office/drawing/2014/main" id="{903BDC49-F9D5-421A-8A13-A6E03ED4EF6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38" name="Text Box 1">
          <a:extLst>
            <a:ext uri="{FF2B5EF4-FFF2-40B4-BE49-F238E27FC236}">
              <a16:creationId xmlns:a16="http://schemas.microsoft.com/office/drawing/2014/main" id="{7958D447-C551-40DE-87C0-2F388E3B6FB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39" name="Text Box 2">
          <a:extLst>
            <a:ext uri="{FF2B5EF4-FFF2-40B4-BE49-F238E27FC236}">
              <a16:creationId xmlns:a16="http://schemas.microsoft.com/office/drawing/2014/main" id="{9BB0F735-FA54-431C-A211-1E5429D5065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40" name="Text Box 1">
          <a:extLst>
            <a:ext uri="{FF2B5EF4-FFF2-40B4-BE49-F238E27FC236}">
              <a16:creationId xmlns:a16="http://schemas.microsoft.com/office/drawing/2014/main" id="{F2C6D6C3-2CF8-48F7-9B5B-BFB8C70A312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41" name="Text Box 2">
          <a:extLst>
            <a:ext uri="{FF2B5EF4-FFF2-40B4-BE49-F238E27FC236}">
              <a16:creationId xmlns:a16="http://schemas.microsoft.com/office/drawing/2014/main" id="{6F5D4D2E-86CE-4296-AB65-DF6002B8881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42" name="Text Box 1">
          <a:extLst>
            <a:ext uri="{FF2B5EF4-FFF2-40B4-BE49-F238E27FC236}">
              <a16:creationId xmlns:a16="http://schemas.microsoft.com/office/drawing/2014/main" id="{C5A0CBC1-BDE2-4DE1-BB70-F1DCA99F7C0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43" name="Text Box 2">
          <a:extLst>
            <a:ext uri="{FF2B5EF4-FFF2-40B4-BE49-F238E27FC236}">
              <a16:creationId xmlns:a16="http://schemas.microsoft.com/office/drawing/2014/main" id="{2FBB9C86-E43C-408E-987E-68FB6F165B0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44" name="Text Box 1">
          <a:extLst>
            <a:ext uri="{FF2B5EF4-FFF2-40B4-BE49-F238E27FC236}">
              <a16:creationId xmlns:a16="http://schemas.microsoft.com/office/drawing/2014/main" id="{171049AF-06C2-4107-8A3B-77F2F205DA4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6B25EDCF-3AFB-4173-A289-4539360C01C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46" name="Text Box 1">
          <a:extLst>
            <a:ext uri="{FF2B5EF4-FFF2-40B4-BE49-F238E27FC236}">
              <a16:creationId xmlns:a16="http://schemas.microsoft.com/office/drawing/2014/main" id="{E2561A83-ED07-414D-BAB0-11EFB98F9A1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47" name="Text Box 2">
          <a:extLst>
            <a:ext uri="{FF2B5EF4-FFF2-40B4-BE49-F238E27FC236}">
              <a16:creationId xmlns:a16="http://schemas.microsoft.com/office/drawing/2014/main" id="{86C617EA-6BAC-426D-9A36-3AFC09C3AD4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48" name="Text Box 1">
          <a:extLst>
            <a:ext uri="{FF2B5EF4-FFF2-40B4-BE49-F238E27FC236}">
              <a16:creationId xmlns:a16="http://schemas.microsoft.com/office/drawing/2014/main" id="{526FAEC6-0AC9-4A39-A92B-8BC854B0251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49" name="Text Box 2">
          <a:extLst>
            <a:ext uri="{FF2B5EF4-FFF2-40B4-BE49-F238E27FC236}">
              <a16:creationId xmlns:a16="http://schemas.microsoft.com/office/drawing/2014/main" id="{C916A139-72D7-4218-8B39-1753A7619C5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50" name="Text Box 1">
          <a:extLst>
            <a:ext uri="{FF2B5EF4-FFF2-40B4-BE49-F238E27FC236}">
              <a16:creationId xmlns:a16="http://schemas.microsoft.com/office/drawing/2014/main" id="{4BF0ADA1-0678-4AB3-9A00-C3CAF66ADDF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51" name="Text Box 2">
          <a:extLst>
            <a:ext uri="{FF2B5EF4-FFF2-40B4-BE49-F238E27FC236}">
              <a16:creationId xmlns:a16="http://schemas.microsoft.com/office/drawing/2014/main" id="{C7FA58DC-DDED-4184-A358-FABB1B0EFAD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52" name="Text Box 1">
          <a:extLst>
            <a:ext uri="{FF2B5EF4-FFF2-40B4-BE49-F238E27FC236}">
              <a16:creationId xmlns:a16="http://schemas.microsoft.com/office/drawing/2014/main" id="{016C7C70-953C-4557-A8B7-E2DD7EE84BD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53" name="Text Box 2">
          <a:extLst>
            <a:ext uri="{FF2B5EF4-FFF2-40B4-BE49-F238E27FC236}">
              <a16:creationId xmlns:a16="http://schemas.microsoft.com/office/drawing/2014/main" id="{F6CC514A-4333-42F9-AB4F-795231AD4CA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54" name="Text Box 1">
          <a:extLst>
            <a:ext uri="{FF2B5EF4-FFF2-40B4-BE49-F238E27FC236}">
              <a16:creationId xmlns:a16="http://schemas.microsoft.com/office/drawing/2014/main" id="{D33314C4-9E8D-4B87-BA2C-F9DDDDDC810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55" name="Text Box 2">
          <a:extLst>
            <a:ext uri="{FF2B5EF4-FFF2-40B4-BE49-F238E27FC236}">
              <a16:creationId xmlns:a16="http://schemas.microsoft.com/office/drawing/2014/main" id="{9A12FAA2-61BF-4156-8C2E-AB2CA7B5823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56" name="Text Box 1">
          <a:extLst>
            <a:ext uri="{FF2B5EF4-FFF2-40B4-BE49-F238E27FC236}">
              <a16:creationId xmlns:a16="http://schemas.microsoft.com/office/drawing/2014/main" id="{74D22852-F98D-4363-9295-7DEBE68D778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57" name="Text Box 2">
          <a:extLst>
            <a:ext uri="{FF2B5EF4-FFF2-40B4-BE49-F238E27FC236}">
              <a16:creationId xmlns:a16="http://schemas.microsoft.com/office/drawing/2014/main" id="{20B80D2C-C88D-43AA-B812-0E860941C98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58" name="Text Box 1">
          <a:extLst>
            <a:ext uri="{FF2B5EF4-FFF2-40B4-BE49-F238E27FC236}">
              <a16:creationId xmlns:a16="http://schemas.microsoft.com/office/drawing/2014/main" id="{BCEF5667-6807-4DAE-A771-16112C915D9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59" name="Text Box 2">
          <a:extLst>
            <a:ext uri="{FF2B5EF4-FFF2-40B4-BE49-F238E27FC236}">
              <a16:creationId xmlns:a16="http://schemas.microsoft.com/office/drawing/2014/main" id="{D18B62C4-8EE8-405F-8EC7-04FF5F4F80F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FC70DD54-120F-4231-BC70-F4DC34EB4BA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61" name="Text Box 2">
          <a:extLst>
            <a:ext uri="{FF2B5EF4-FFF2-40B4-BE49-F238E27FC236}">
              <a16:creationId xmlns:a16="http://schemas.microsoft.com/office/drawing/2014/main" id="{86ED1557-0FB2-4678-B704-EBFC1A62DCB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62" name="Text Box 1">
          <a:extLst>
            <a:ext uri="{FF2B5EF4-FFF2-40B4-BE49-F238E27FC236}">
              <a16:creationId xmlns:a16="http://schemas.microsoft.com/office/drawing/2014/main" id="{F646E23F-257C-4425-B647-040A2E8758C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63" name="Text Box 2">
          <a:extLst>
            <a:ext uri="{FF2B5EF4-FFF2-40B4-BE49-F238E27FC236}">
              <a16:creationId xmlns:a16="http://schemas.microsoft.com/office/drawing/2014/main" id="{6E7E7964-3664-482B-8C38-50113E6D00F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64" name="Text Box 1">
          <a:extLst>
            <a:ext uri="{FF2B5EF4-FFF2-40B4-BE49-F238E27FC236}">
              <a16:creationId xmlns:a16="http://schemas.microsoft.com/office/drawing/2014/main" id="{BB932A4E-4C8B-497A-B551-D0001C2AFFE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65" name="Text Box 2">
          <a:extLst>
            <a:ext uri="{FF2B5EF4-FFF2-40B4-BE49-F238E27FC236}">
              <a16:creationId xmlns:a16="http://schemas.microsoft.com/office/drawing/2014/main" id="{7B5BFB95-A5AC-41E2-B5DB-A90E973B997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66" name="Text Box 1">
          <a:extLst>
            <a:ext uri="{FF2B5EF4-FFF2-40B4-BE49-F238E27FC236}">
              <a16:creationId xmlns:a16="http://schemas.microsoft.com/office/drawing/2014/main" id="{468FD12E-5CA2-4891-8901-28AEEBF57E1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67" name="Text Box 2">
          <a:extLst>
            <a:ext uri="{FF2B5EF4-FFF2-40B4-BE49-F238E27FC236}">
              <a16:creationId xmlns:a16="http://schemas.microsoft.com/office/drawing/2014/main" id="{CACE52EA-2675-4C40-B8B3-C72EA6598F5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68" name="Text Box 1">
          <a:extLst>
            <a:ext uri="{FF2B5EF4-FFF2-40B4-BE49-F238E27FC236}">
              <a16:creationId xmlns:a16="http://schemas.microsoft.com/office/drawing/2014/main" id="{5E2E05FF-A423-4A81-831D-C3FFFB9B8DC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69" name="Text Box 2">
          <a:extLst>
            <a:ext uri="{FF2B5EF4-FFF2-40B4-BE49-F238E27FC236}">
              <a16:creationId xmlns:a16="http://schemas.microsoft.com/office/drawing/2014/main" id="{1932273C-904B-4886-8EC5-D802FC14E8C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70" name="Text Box 1">
          <a:extLst>
            <a:ext uri="{FF2B5EF4-FFF2-40B4-BE49-F238E27FC236}">
              <a16:creationId xmlns:a16="http://schemas.microsoft.com/office/drawing/2014/main" id="{3987EA77-DA06-4D6B-B160-862A1D2B88D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71" name="Text Box 2">
          <a:extLst>
            <a:ext uri="{FF2B5EF4-FFF2-40B4-BE49-F238E27FC236}">
              <a16:creationId xmlns:a16="http://schemas.microsoft.com/office/drawing/2014/main" id="{7E04EC68-E296-4487-B9EE-419E33E74B5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72" name="Text Box 1">
          <a:extLst>
            <a:ext uri="{FF2B5EF4-FFF2-40B4-BE49-F238E27FC236}">
              <a16:creationId xmlns:a16="http://schemas.microsoft.com/office/drawing/2014/main" id="{559244C7-D6A8-4319-B96D-5B5840EDB5F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73" name="Text Box 2">
          <a:extLst>
            <a:ext uri="{FF2B5EF4-FFF2-40B4-BE49-F238E27FC236}">
              <a16:creationId xmlns:a16="http://schemas.microsoft.com/office/drawing/2014/main" id="{84CF8704-0883-463B-BF6E-7EDDAEC5178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74" name="Text Box 1">
          <a:extLst>
            <a:ext uri="{FF2B5EF4-FFF2-40B4-BE49-F238E27FC236}">
              <a16:creationId xmlns:a16="http://schemas.microsoft.com/office/drawing/2014/main" id="{4D6BFB12-4D14-4E3B-AB44-46C182FF5A1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75" name="Text Box 2">
          <a:extLst>
            <a:ext uri="{FF2B5EF4-FFF2-40B4-BE49-F238E27FC236}">
              <a16:creationId xmlns:a16="http://schemas.microsoft.com/office/drawing/2014/main" id="{828623FE-3BC1-4E6B-A957-7D3DFC83962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76" name="Text Box 1">
          <a:extLst>
            <a:ext uri="{FF2B5EF4-FFF2-40B4-BE49-F238E27FC236}">
              <a16:creationId xmlns:a16="http://schemas.microsoft.com/office/drawing/2014/main" id="{846AC7E2-897E-42F3-B2FC-E67F65502FF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77" name="Text Box 2">
          <a:extLst>
            <a:ext uri="{FF2B5EF4-FFF2-40B4-BE49-F238E27FC236}">
              <a16:creationId xmlns:a16="http://schemas.microsoft.com/office/drawing/2014/main" id="{7C769B49-F18F-4F0F-8992-2E5071BE0AC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78" name="Text Box 1">
          <a:extLst>
            <a:ext uri="{FF2B5EF4-FFF2-40B4-BE49-F238E27FC236}">
              <a16:creationId xmlns:a16="http://schemas.microsoft.com/office/drawing/2014/main" id="{FB8B2D5D-F6F6-4D0B-8EC0-1E03ACC28CB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79" name="Text Box 2">
          <a:extLst>
            <a:ext uri="{FF2B5EF4-FFF2-40B4-BE49-F238E27FC236}">
              <a16:creationId xmlns:a16="http://schemas.microsoft.com/office/drawing/2014/main" id="{2930E032-9A3D-4E43-A69E-0E0ABFBCE5E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80" name="Text Box 1">
          <a:extLst>
            <a:ext uri="{FF2B5EF4-FFF2-40B4-BE49-F238E27FC236}">
              <a16:creationId xmlns:a16="http://schemas.microsoft.com/office/drawing/2014/main" id="{1A80816D-0E44-4C61-8098-4DC51BF7FF5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81" name="Text Box 2">
          <a:extLst>
            <a:ext uri="{FF2B5EF4-FFF2-40B4-BE49-F238E27FC236}">
              <a16:creationId xmlns:a16="http://schemas.microsoft.com/office/drawing/2014/main" id="{9DF72550-E734-4F6C-93EF-63957350F48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82" name="Text Box 1">
          <a:extLst>
            <a:ext uri="{FF2B5EF4-FFF2-40B4-BE49-F238E27FC236}">
              <a16:creationId xmlns:a16="http://schemas.microsoft.com/office/drawing/2014/main" id="{73537F4B-F1FA-40DF-8A12-ABE07CF1D60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83" name="Text Box 2">
          <a:extLst>
            <a:ext uri="{FF2B5EF4-FFF2-40B4-BE49-F238E27FC236}">
              <a16:creationId xmlns:a16="http://schemas.microsoft.com/office/drawing/2014/main" id="{6351B188-B98F-494F-92FF-5A9261ACF4D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84" name="Text Box 1">
          <a:extLst>
            <a:ext uri="{FF2B5EF4-FFF2-40B4-BE49-F238E27FC236}">
              <a16:creationId xmlns:a16="http://schemas.microsoft.com/office/drawing/2014/main" id="{67654BDF-7F2F-4D1A-8AD6-49D9C5D4A5A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85" name="Text Box 2">
          <a:extLst>
            <a:ext uri="{FF2B5EF4-FFF2-40B4-BE49-F238E27FC236}">
              <a16:creationId xmlns:a16="http://schemas.microsoft.com/office/drawing/2014/main" id="{9EC107FC-3D5B-482C-BAE9-CB685775263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86" name="Text Box 1">
          <a:extLst>
            <a:ext uri="{FF2B5EF4-FFF2-40B4-BE49-F238E27FC236}">
              <a16:creationId xmlns:a16="http://schemas.microsoft.com/office/drawing/2014/main" id="{F1219D4D-6781-419A-BFFB-D9B1FE01353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87" name="Text Box 2">
          <a:extLst>
            <a:ext uri="{FF2B5EF4-FFF2-40B4-BE49-F238E27FC236}">
              <a16:creationId xmlns:a16="http://schemas.microsoft.com/office/drawing/2014/main" id="{9905C0AA-2ACB-4A35-BAC7-DFA63BD39BB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88" name="Text Box 1">
          <a:extLst>
            <a:ext uri="{FF2B5EF4-FFF2-40B4-BE49-F238E27FC236}">
              <a16:creationId xmlns:a16="http://schemas.microsoft.com/office/drawing/2014/main" id="{0258FC33-429C-4853-86F7-AD92496B7DB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89" name="Text Box 2">
          <a:extLst>
            <a:ext uri="{FF2B5EF4-FFF2-40B4-BE49-F238E27FC236}">
              <a16:creationId xmlns:a16="http://schemas.microsoft.com/office/drawing/2014/main" id="{7A28A4E3-866C-4258-A3B0-4D24710B04C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90" name="Text Box 1">
          <a:extLst>
            <a:ext uri="{FF2B5EF4-FFF2-40B4-BE49-F238E27FC236}">
              <a16:creationId xmlns:a16="http://schemas.microsoft.com/office/drawing/2014/main" id="{2D8FAAA0-C8A6-4B8E-AD2F-BCD9B8270D8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91" name="Text Box 2">
          <a:extLst>
            <a:ext uri="{FF2B5EF4-FFF2-40B4-BE49-F238E27FC236}">
              <a16:creationId xmlns:a16="http://schemas.microsoft.com/office/drawing/2014/main" id="{38A35B9F-48DD-40EB-BE8C-9F7CD2B4828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92" name="Text Box 1">
          <a:extLst>
            <a:ext uri="{FF2B5EF4-FFF2-40B4-BE49-F238E27FC236}">
              <a16:creationId xmlns:a16="http://schemas.microsoft.com/office/drawing/2014/main" id="{94D60285-1E36-463C-A6D4-1BC3A17EA91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93" name="Text Box 2">
          <a:extLst>
            <a:ext uri="{FF2B5EF4-FFF2-40B4-BE49-F238E27FC236}">
              <a16:creationId xmlns:a16="http://schemas.microsoft.com/office/drawing/2014/main" id="{EE69CBB0-DF36-47CC-A22E-7276B34DF18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94" name="Text Box 1">
          <a:extLst>
            <a:ext uri="{FF2B5EF4-FFF2-40B4-BE49-F238E27FC236}">
              <a16:creationId xmlns:a16="http://schemas.microsoft.com/office/drawing/2014/main" id="{D6A34575-C859-4CF0-8627-BD895E5A7F8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E4D02F17-0EFB-427C-B8CA-2D1D74F3749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96" name="Text Box 1">
          <a:extLst>
            <a:ext uri="{FF2B5EF4-FFF2-40B4-BE49-F238E27FC236}">
              <a16:creationId xmlns:a16="http://schemas.microsoft.com/office/drawing/2014/main" id="{C96319B6-F06F-4225-9760-5D223AC378E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97" name="Text Box 2">
          <a:extLst>
            <a:ext uri="{FF2B5EF4-FFF2-40B4-BE49-F238E27FC236}">
              <a16:creationId xmlns:a16="http://schemas.microsoft.com/office/drawing/2014/main" id="{962FD80A-DC18-48EE-B8BA-87A49947988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98" name="Text Box 1">
          <a:extLst>
            <a:ext uri="{FF2B5EF4-FFF2-40B4-BE49-F238E27FC236}">
              <a16:creationId xmlns:a16="http://schemas.microsoft.com/office/drawing/2014/main" id="{F05E8C39-A2C5-4B3B-965F-00C7F356544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699" name="Text Box 2">
          <a:extLst>
            <a:ext uri="{FF2B5EF4-FFF2-40B4-BE49-F238E27FC236}">
              <a16:creationId xmlns:a16="http://schemas.microsoft.com/office/drawing/2014/main" id="{A8AB2389-A35F-4BE8-9246-A1ACA4A39C4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00" name="Text Box 1">
          <a:extLst>
            <a:ext uri="{FF2B5EF4-FFF2-40B4-BE49-F238E27FC236}">
              <a16:creationId xmlns:a16="http://schemas.microsoft.com/office/drawing/2014/main" id="{BCB491D5-50DC-45FB-ADF9-AFA76837687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01" name="Text Box 2">
          <a:extLst>
            <a:ext uri="{FF2B5EF4-FFF2-40B4-BE49-F238E27FC236}">
              <a16:creationId xmlns:a16="http://schemas.microsoft.com/office/drawing/2014/main" id="{49841229-BF0E-47B5-A414-3476B3B8CE3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02" name="Text Box 1">
          <a:extLst>
            <a:ext uri="{FF2B5EF4-FFF2-40B4-BE49-F238E27FC236}">
              <a16:creationId xmlns:a16="http://schemas.microsoft.com/office/drawing/2014/main" id="{8CAC7519-89C6-4DDB-A36D-73E2D7446FF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03" name="Text Box 2">
          <a:extLst>
            <a:ext uri="{FF2B5EF4-FFF2-40B4-BE49-F238E27FC236}">
              <a16:creationId xmlns:a16="http://schemas.microsoft.com/office/drawing/2014/main" id="{B5D750DA-2CDC-4E37-9614-BCE25E10002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04" name="Text Box 1">
          <a:extLst>
            <a:ext uri="{FF2B5EF4-FFF2-40B4-BE49-F238E27FC236}">
              <a16:creationId xmlns:a16="http://schemas.microsoft.com/office/drawing/2014/main" id="{4D268C57-6E62-4AD6-B2CC-B827298614C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05" name="Text Box 2">
          <a:extLst>
            <a:ext uri="{FF2B5EF4-FFF2-40B4-BE49-F238E27FC236}">
              <a16:creationId xmlns:a16="http://schemas.microsoft.com/office/drawing/2014/main" id="{99398BD4-CAD1-4CF2-AB93-46AF81B0488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06" name="Text Box 1">
          <a:extLst>
            <a:ext uri="{FF2B5EF4-FFF2-40B4-BE49-F238E27FC236}">
              <a16:creationId xmlns:a16="http://schemas.microsoft.com/office/drawing/2014/main" id="{342F08E8-DAEE-4847-A635-6E837A26D5B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07" name="Text Box 2">
          <a:extLst>
            <a:ext uri="{FF2B5EF4-FFF2-40B4-BE49-F238E27FC236}">
              <a16:creationId xmlns:a16="http://schemas.microsoft.com/office/drawing/2014/main" id="{CB89868E-1B0E-480F-9DDE-A327BDDA96A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08" name="Text Box 1">
          <a:extLst>
            <a:ext uri="{FF2B5EF4-FFF2-40B4-BE49-F238E27FC236}">
              <a16:creationId xmlns:a16="http://schemas.microsoft.com/office/drawing/2014/main" id="{16E86785-1A1B-4A86-9A02-32B1694DBCD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09" name="Text Box 2">
          <a:extLst>
            <a:ext uri="{FF2B5EF4-FFF2-40B4-BE49-F238E27FC236}">
              <a16:creationId xmlns:a16="http://schemas.microsoft.com/office/drawing/2014/main" id="{4827E1D2-5CDE-46E1-8DCE-E647BF15BF4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10" name="Text Box 1">
          <a:extLst>
            <a:ext uri="{FF2B5EF4-FFF2-40B4-BE49-F238E27FC236}">
              <a16:creationId xmlns:a16="http://schemas.microsoft.com/office/drawing/2014/main" id="{D6AE4125-2A8D-46EF-8440-C2674D9C076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11" name="Text Box 2">
          <a:extLst>
            <a:ext uri="{FF2B5EF4-FFF2-40B4-BE49-F238E27FC236}">
              <a16:creationId xmlns:a16="http://schemas.microsoft.com/office/drawing/2014/main" id="{D28137F5-4AB6-4900-8895-F7BC304AD44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12" name="Text Box 1">
          <a:extLst>
            <a:ext uri="{FF2B5EF4-FFF2-40B4-BE49-F238E27FC236}">
              <a16:creationId xmlns:a16="http://schemas.microsoft.com/office/drawing/2014/main" id="{0A095B24-A754-41CD-80E0-E8A96135341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13" name="Text Box 2">
          <a:extLst>
            <a:ext uri="{FF2B5EF4-FFF2-40B4-BE49-F238E27FC236}">
              <a16:creationId xmlns:a16="http://schemas.microsoft.com/office/drawing/2014/main" id="{2E04573C-C15D-47A2-BA6F-04EBF2DA7A1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14" name="Text Box 1">
          <a:extLst>
            <a:ext uri="{FF2B5EF4-FFF2-40B4-BE49-F238E27FC236}">
              <a16:creationId xmlns:a16="http://schemas.microsoft.com/office/drawing/2014/main" id="{F53FB9D9-EE33-4ED0-83A2-B8504987027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15" name="Text Box 2">
          <a:extLst>
            <a:ext uri="{FF2B5EF4-FFF2-40B4-BE49-F238E27FC236}">
              <a16:creationId xmlns:a16="http://schemas.microsoft.com/office/drawing/2014/main" id="{A41CBD52-DBCB-4577-8369-A2B99CE6FCE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16" name="Text Box 1">
          <a:extLst>
            <a:ext uri="{FF2B5EF4-FFF2-40B4-BE49-F238E27FC236}">
              <a16:creationId xmlns:a16="http://schemas.microsoft.com/office/drawing/2014/main" id="{4049813F-6B28-4910-9FF0-551BA7ECC95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17" name="Text Box 2">
          <a:extLst>
            <a:ext uri="{FF2B5EF4-FFF2-40B4-BE49-F238E27FC236}">
              <a16:creationId xmlns:a16="http://schemas.microsoft.com/office/drawing/2014/main" id="{3399F798-E6F8-4E69-8436-156C2605BD0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18" name="Text Box 1">
          <a:extLst>
            <a:ext uri="{FF2B5EF4-FFF2-40B4-BE49-F238E27FC236}">
              <a16:creationId xmlns:a16="http://schemas.microsoft.com/office/drawing/2014/main" id="{5FB409FE-EDA9-45A8-9B5D-693FE4D0337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19" name="Text Box 2">
          <a:extLst>
            <a:ext uri="{FF2B5EF4-FFF2-40B4-BE49-F238E27FC236}">
              <a16:creationId xmlns:a16="http://schemas.microsoft.com/office/drawing/2014/main" id="{CD7B4560-B694-4E57-94F2-33D217C6BF3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20" name="Text Box 1">
          <a:extLst>
            <a:ext uri="{FF2B5EF4-FFF2-40B4-BE49-F238E27FC236}">
              <a16:creationId xmlns:a16="http://schemas.microsoft.com/office/drawing/2014/main" id="{18B0C6E6-4C63-47A7-B039-F38907E055B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21" name="Text Box 2">
          <a:extLst>
            <a:ext uri="{FF2B5EF4-FFF2-40B4-BE49-F238E27FC236}">
              <a16:creationId xmlns:a16="http://schemas.microsoft.com/office/drawing/2014/main" id="{F97E27B9-68C8-4547-A1EA-BA01DD47C0F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22" name="Text Box 1">
          <a:extLst>
            <a:ext uri="{FF2B5EF4-FFF2-40B4-BE49-F238E27FC236}">
              <a16:creationId xmlns:a16="http://schemas.microsoft.com/office/drawing/2014/main" id="{A82D7F11-333C-4B4D-9869-00DBB6F77A6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23" name="Text Box 2">
          <a:extLst>
            <a:ext uri="{FF2B5EF4-FFF2-40B4-BE49-F238E27FC236}">
              <a16:creationId xmlns:a16="http://schemas.microsoft.com/office/drawing/2014/main" id="{C84F560F-2051-4A3E-A99B-97CFD102295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24" name="Text Box 1">
          <a:extLst>
            <a:ext uri="{FF2B5EF4-FFF2-40B4-BE49-F238E27FC236}">
              <a16:creationId xmlns:a16="http://schemas.microsoft.com/office/drawing/2014/main" id="{B0A1EFE8-6C6A-4A46-A0EC-D4CBEC7FB87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id="{CC65EF17-B8F7-4BC7-9A78-6AF47F9177F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26" name="Text Box 1">
          <a:extLst>
            <a:ext uri="{FF2B5EF4-FFF2-40B4-BE49-F238E27FC236}">
              <a16:creationId xmlns:a16="http://schemas.microsoft.com/office/drawing/2014/main" id="{E73EEEFC-C727-4195-9822-30BD2A78F9F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27" name="Text Box 2">
          <a:extLst>
            <a:ext uri="{FF2B5EF4-FFF2-40B4-BE49-F238E27FC236}">
              <a16:creationId xmlns:a16="http://schemas.microsoft.com/office/drawing/2014/main" id="{7087B8C7-F818-4BC8-A13A-98575693B41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28" name="Text Box 1">
          <a:extLst>
            <a:ext uri="{FF2B5EF4-FFF2-40B4-BE49-F238E27FC236}">
              <a16:creationId xmlns:a16="http://schemas.microsoft.com/office/drawing/2014/main" id="{9F4C6CD8-ECB4-4310-9F2C-3DAB2CED7C8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29" name="Text Box 2">
          <a:extLst>
            <a:ext uri="{FF2B5EF4-FFF2-40B4-BE49-F238E27FC236}">
              <a16:creationId xmlns:a16="http://schemas.microsoft.com/office/drawing/2014/main" id="{39567BD0-51DA-4068-B733-A724375B5B7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30" name="Text Box 1">
          <a:extLst>
            <a:ext uri="{FF2B5EF4-FFF2-40B4-BE49-F238E27FC236}">
              <a16:creationId xmlns:a16="http://schemas.microsoft.com/office/drawing/2014/main" id="{111C0EED-DD4A-45E4-A8A9-1D039F93D0C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31" name="Text Box 2">
          <a:extLst>
            <a:ext uri="{FF2B5EF4-FFF2-40B4-BE49-F238E27FC236}">
              <a16:creationId xmlns:a16="http://schemas.microsoft.com/office/drawing/2014/main" id="{7E5CB358-DBC0-4B8C-95A9-39B0076C0F3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32" name="Text Box 1">
          <a:extLst>
            <a:ext uri="{FF2B5EF4-FFF2-40B4-BE49-F238E27FC236}">
              <a16:creationId xmlns:a16="http://schemas.microsoft.com/office/drawing/2014/main" id="{2ADAF522-A3B7-45F2-9EE6-FE0AE4582BE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33" name="Text Box 2">
          <a:extLst>
            <a:ext uri="{FF2B5EF4-FFF2-40B4-BE49-F238E27FC236}">
              <a16:creationId xmlns:a16="http://schemas.microsoft.com/office/drawing/2014/main" id="{EB043C68-831F-48B0-8824-C2FE89FF7FA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34" name="Text Box 1">
          <a:extLst>
            <a:ext uri="{FF2B5EF4-FFF2-40B4-BE49-F238E27FC236}">
              <a16:creationId xmlns:a16="http://schemas.microsoft.com/office/drawing/2014/main" id="{CF46E6BF-563E-4101-91B2-1C794873793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35" name="Text Box 2">
          <a:extLst>
            <a:ext uri="{FF2B5EF4-FFF2-40B4-BE49-F238E27FC236}">
              <a16:creationId xmlns:a16="http://schemas.microsoft.com/office/drawing/2014/main" id="{044272E8-4016-44DB-B798-45956E67E14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36" name="Text Box 1">
          <a:extLst>
            <a:ext uri="{FF2B5EF4-FFF2-40B4-BE49-F238E27FC236}">
              <a16:creationId xmlns:a16="http://schemas.microsoft.com/office/drawing/2014/main" id="{9C6A95CD-FAF8-4861-AD33-9349EC6031B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37" name="Text Box 2">
          <a:extLst>
            <a:ext uri="{FF2B5EF4-FFF2-40B4-BE49-F238E27FC236}">
              <a16:creationId xmlns:a16="http://schemas.microsoft.com/office/drawing/2014/main" id="{1EE69889-DF4B-42E0-8764-44CD8F5D76D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38" name="Text Box 1">
          <a:extLst>
            <a:ext uri="{FF2B5EF4-FFF2-40B4-BE49-F238E27FC236}">
              <a16:creationId xmlns:a16="http://schemas.microsoft.com/office/drawing/2014/main" id="{E7287AF4-914B-46C0-AA79-0FDBB11A2F7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39" name="Text Box 2">
          <a:extLst>
            <a:ext uri="{FF2B5EF4-FFF2-40B4-BE49-F238E27FC236}">
              <a16:creationId xmlns:a16="http://schemas.microsoft.com/office/drawing/2014/main" id="{1DB9A442-5FEC-4D15-A2A4-274E9863A51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40" name="Text Box 1">
          <a:extLst>
            <a:ext uri="{FF2B5EF4-FFF2-40B4-BE49-F238E27FC236}">
              <a16:creationId xmlns:a16="http://schemas.microsoft.com/office/drawing/2014/main" id="{61821077-48DE-46F8-B1E4-64F6386FDB5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41" name="Text Box 2">
          <a:extLst>
            <a:ext uri="{FF2B5EF4-FFF2-40B4-BE49-F238E27FC236}">
              <a16:creationId xmlns:a16="http://schemas.microsoft.com/office/drawing/2014/main" id="{ABA6E438-4ADD-4238-BE20-86A2FC9C5F8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42" name="Text Box 1">
          <a:extLst>
            <a:ext uri="{FF2B5EF4-FFF2-40B4-BE49-F238E27FC236}">
              <a16:creationId xmlns:a16="http://schemas.microsoft.com/office/drawing/2014/main" id="{CFAC3E76-D863-40B3-A824-9DC938C1A57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43" name="Text Box 2">
          <a:extLst>
            <a:ext uri="{FF2B5EF4-FFF2-40B4-BE49-F238E27FC236}">
              <a16:creationId xmlns:a16="http://schemas.microsoft.com/office/drawing/2014/main" id="{57A9DE5E-FAE1-45FD-8E16-D1793421357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44" name="Text Box 1">
          <a:extLst>
            <a:ext uri="{FF2B5EF4-FFF2-40B4-BE49-F238E27FC236}">
              <a16:creationId xmlns:a16="http://schemas.microsoft.com/office/drawing/2014/main" id="{8D91C6C6-5DB1-4ACA-9F6E-47FC2218E54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45" name="Text Box 2">
          <a:extLst>
            <a:ext uri="{FF2B5EF4-FFF2-40B4-BE49-F238E27FC236}">
              <a16:creationId xmlns:a16="http://schemas.microsoft.com/office/drawing/2014/main" id="{379DB82B-12A7-4A60-AF3E-13A9083EDBC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46" name="Text Box 1">
          <a:extLst>
            <a:ext uri="{FF2B5EF4-FFF2-40B4-BE49-F238E27FC236}">
              <a16:creationId xmlns:a16="http://schemas.microsoft.com/office/drawing/2014/main" id="{48D717FD-DB8D-413C-96F0-7324F24C5A6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47" name="Text Box 2">
          <a:extLst>
            <a:ext uri="{FF2B5EF4-FFF2-40B4-BE49-F238E27FC236}">
              <a16:creationId xmlns:a16="http://schemas.microsoft.com/office/drawing/2014/main" id="{5E18EB19-9DD9-4933-A3A2-CB11950D197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48" name="Text Box 1">
          <a:extLst>
            <a:ext uri="{FF2B5EF4-FFF2-40B4-BE49-F238E27FC236}">
              <a16:creationId xmlns:a16="http://schemas.microsoft.com/office/drawing/2014/main" id="{878EC40C-4C77-4FEC-88AB-1624614A24B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49" name="Text Box 2">
          <a:extLst>
            <a:ext uri="{FF2B5EF4-FFF2-40B4-BE49-F238E27FC236}">
              <a16:creationId xmlns:a16="http://schemas.microsoft.com/office/drawing/2014/main" id="{EBA5D708-6172-40D4-B8B8-6750D55C1E1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50" name="Text Box 1">
          <a:extLst>
            <a:ext uri="{FF2B5EF4-FFF2-40B4-BE49-F238E27FC236}">
              <a16:creationId xmlns:a16="http://schemas.microsoft.com/office/drawing/2014/main" id="{4121206D-37D7-495A-B2C1-0C818220495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51" name="Text Box 2">
          <a:extLst>
            <a:ext uri="{FF2B5EF4-FFF2-40B4-BE49-F238E27FC236}">
              <a16:creationId xmlns:a16="http://schemas.microsoft.com/office/drawing/2014/main" id="{2B18C4D0-4F37-4C4C-94A3-AE93BD94156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52" name="Text Box 1">
          <a:extLst>
            <a:ext uri="{FF2B5EF4-FFF2-40B4-BE49-F238E27FC236}">
              <a16:creationId xmlns:a16="http://schemas.microsoft.com/office/drawing/2014/main" id="{D9223287-B4D0-45A3-B1BD-36557A1FBF6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53" name="Text Box 2">
          <a:extLst>
            <a:ext uri="{FF2B5EF4-FFF2-40B4-BE49-F238E27FC236}">
              <a16:creationId xmlns:a16="http://schemas.microsoft.com/office/drawing/2014/main" id="{32F2D8AF-6C8A-4217-AA7B-383C39DE57C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54" name="Text Box 1">
          <a:extLst>
            <a:ext uri="{FF2B5EF4-FFF2-40B4-BE49-F238E27FC236}">
              <a16:creationId xmlns:a16="http://schemas.microsoft.com/office/drawing/2014/main" id="{2CE636FB-1D94-4310-9C2D-1BE96FB454C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55" name="Text Box 2">
          <a:extLst>
            <a:ext uri="{FF2B5EF4-FFF2-40B4-BE49-F238E27FC236}">
              <a16:creationId xmlns:a16="http://schemas.microsoft.com/office/drawing/2014/main" id="{AAB51EF0-3252-4E25-BC8F-5210A7B51D0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56" name="Text Box 1">
          <a:extLst>
            <a:ext uri="{FF2B5EF4-FFF2-40B4-BE49-F238E27FC236}">
              <a16:creationId xmlns:a16="http://schemas.microsoft.com/office/drawing/2014/main" id="{C0792853-0113-438A-B6D9-B36980FA14A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57" name="Text Box 2">
          <a:extLst>
            <a:ext uri="{FF2B5EF4-FFF2-40B4-BE49-F238E27FC236}">
              <a16:creationId xmlns:a16="http://schemas.microsoft.com/office/drawing/2014/main" id="{105B4FFE-A23C-4B22-8B90-3DC74E88C5F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58" name="Text Box 1">
          <a:extLst>
            <a:ext uri="{FF2B5EF4-FFF2-40B4-BE49-F238E27FC236}">
              <a16:creationId xmlns:a16="http://schemas.microsoft.com/office/drawing/2014/main" id="{8D642786-E2A3-4305-82B9-10E86A6EAD7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59" name="Text Box 2">
          <a:extLst>
            <a:ext uri="{FF2B5EF4-FFF2-40B4-BE49-F238E27FC236}">
              <a16:creationId xmlns:a16="http://schemas.microsoft.com/office/drawing/2014/main" id="{20091AA4-1C51-49B8-8628-A4998043812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60" name="Text Box 1">
          <a:extLst>
            <a:ext uri="{FF2B5EF4-FFF2-40B4-BE49-F238E27FC236}">
              <a16:creationId xmlns:a16="http://schemas.microsoft.com/office/drawing/2014/main" id="{478D2BAA-38FF-429C-8F68-E2EE0F26599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61" name="Text Box 2">
          <a:extLst>
            <a:ext uri="{FF2B5EF4-FFF2-40B4-BE49-F238E27FC236}">
              <a16:creationId xmlns:a16="http://schemas.microsoft.com/office/drawing/2014/main" id="{2DC53BA7-4DA8-4E94-8415-069C33897ED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62" name="Text Box 1">
          <a:extLst>
            <a:ext uri="{FF2B5EF4-FFF2-40B4-BE49-F238E27FC236}">
              <a16:creationId xmlns:a16="http://schemas.microsoft.com/office/drawing/2014/main" id="{41C634B0-8FB8-4DA1-BC09-EE2ED730266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63" name="Text Box 2">
          <a:extLst>
            <a:ext uri="{FF2B5EF4-FFF2-40B4-BE49-F238E27FC236}">
              <a16:creationId xmlns:a16="http://schemas.microsoft.com/office/drawing/2014/main" id="{D44A2521-AC22-42AD-B062-6253CF79BF7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64" name="Text Box 1">
          <a:extLst>
            <a:ext uri="{FF2B5EF4-FFF2-40B4-BE49-F238E27FC236}">
              <a16:creationId xmlns:a16="http://schemas.microsoft.com/office/drawing/2014/main" id="{0C6C4F18-0069-469B-8127-BCDECA136F1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65" name="Text Box 2">
          <a:extLst>
            <a:ext uri="{FF2B5EF4-FFF2-40B4-BE49-F238E27FC236}">
              <a16:creationId xmlns:a16="http://schemas.microsoft.com/office/drawing/2014/main" id="{31519276-FECE-4E1F-9481-64BC453A222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66" name="Text Box 1">
          <a:extLst>
            <a:ext uri="{FF2B5EF4-FFF2-40B4-BE49-F238E27FC236}">
              <a16:creationId xmlns:a16="http://schemas.microsoft.com/office/drawing/2014/main" id="{220AFE43-2F57-4ED0-A226-08BFC847706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67" name="Text Box 2">
          <a:extLst>
            <a:ext uri="{FF2B5EF4-FFF2-40B4-BE49-F238E27FC236}">
              <a16:creationId xmlns:a16="http://schemas.microsoft.com/office/drawing/2014/main" id="{9421BD41-984C-4539-BFC1-B4BDCF5C735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68" name="Text Box 1">
          <a:extLst>
            <a:ext uri="{FF2B5EF4-FFF2-40B4-BE49-F238E27FC236}">
              <a16:creationId xmlns:a16="http://schemas.microsoft.com/office/drawing/2014/main" id="{91DB243B-32E5-44A5-A60E-AC0A667B1C5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69" name="Text Box 2">
          <a:extLst>
            <a:ext uri="{FF2B5EF4-FFF2-40B4-BE49-F238E27FC236}">
              <a16:creationId xmlns:a16="http://schemas.microsoft.com/office/drawing/2014/main" id="{54E3A6FA-A12C-48F4-B911-1DA5568CC09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70" name="Text Box 1">
          <a:extLst>
            <a:ext uri="{FF2B5EF4-FFF2-40B4-BE49-F238E27FC236}">
              <a16:creationId xmlns:a16="http://schemas.microsoft.com/office/drawing/2014/main" id="{B86F8AC7-ABC1-4D00-8AEC-C2AF18B71E5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71" name="Text Box 2">
          <a:extLst>
            <a:ext uri="{FF2B5EF4-FFF2-40B4-BE49-F238E27FC236}">
              <a16:creationId xmlns:a16="http://schemas.microsoft.com/office/drawing/2014/main" id="{2F12F71E-EEB2-4E05-BDEA-D8DA771B7F0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72" name="Text Box 1">
          <a:extLst>
            <a:ext uri="{FF2B5EF4-FFF2-40B4-BE49-F238E27FC236}">
              <a16:creationId xmlns:a16="http://schemas.microsoft.com/office/drawing/2014/main" id="{C91C9B7D-C37A-4FB5-85AA-25E618569A5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73" name="Text Box 2">
          <a:extLst>
            <a:ext uri="{FF2B5EF4-FFF2-40B4-BE49-F238E27FC236}">
              <a16:creationId xmlns:a16="http://schemas.microsoft.com/office/drawing/2014/main" id="{FC83B6E8-4FCE-4FCB-AA84-4D0E5885C05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74" name="Text Box 1">
          <a:extLst>
            <a:ext uri="{FF2B5EF4-FFF2-40B4-BE49-F238E27FC236}">
              <a16:creationId xmlns:a16="http://schemas.microsoft.com/office/drawing/2014/main" id="{69926DEA-7CC5-479A-8E00-9F35654F55C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75" name="Text Box 2">
          <a:extLst>
            <a:ext uri="{FF2B5EF4-FFF2-40B4-BE49-F238E27FC236}">
              <a16:creationId xmlns:a16="http://schemas.microsoft.com/office/drawing/2014/main" id="{39931EB1-7D73-487F-8ED9-F8C6815BBF5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76" name="Text Box 1">
          <a:extLst>
            <a:ext uri="{FF2B5EF4-FFF2-40B4-BE49-F238E27FC236}">
              <a16:creationId xmlns:a16="http://schemas.microsoft.com/office/drawing/2014/main" id="{FFDA812D-FEFA-493F-9B4D-59B380C9C8F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77" name="Text Box 2">
          <a:extLst>
            <a:ext uri="{FF2B5EF4-FFF2-40B4-BE49-F238E27FC236}">
              <a16:creationId xmlns:a16="http://schemas.microsoft.com/office/drawing/2014/main" id="{B55E44E6-E475-4C12-867E-E6747F30F29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78" name="Text Box 1">
          <a:extLst>
            <a:ext uri="{FF2B5EF4-FFF2-40B4-BE49-F238E27FC236}">
              <a16:creationId xmlns:a16="http://schemas.microsoft.com/office/drawing/2014/main" id="{86927B2C-0783-4E53-9991-2CFD2781B54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79" name="Text Box 2">
          <a:extLst>
            <a:ext uri="{FF2B5EF4-FFF2-40B4-BE49-F238E27FC236}">
              <a16:creationId xmlns:a16="http://schemas.microsoft.com/office/drawing/2014/main" id="{15D40F45-168D-477A-80EA-C3D88B62693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80" name="Text Box 1">
          <a:extLst>
            <a:ext uri="{FF2B5EF4-FFF2-40B4-BE49-F238E27FC236}">
              <a16:creationId xmlns:a16="http://schemas.microsoft.com/office/drawing/2014/main" id="{5DA13FA1-779E-46E5-8421-51A9546B6D1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81" name="Text Box 2">
          <a:extLst>
            <a:ext uri="{FF2B5EF4-FFF2-40B4-BE49-F238E27FC236}">
              <a16:creationId xmlns:a16="http://schemas.microsoft.com/office/drawing/2014/main" id="{E90D5669-3059-4A6B-8D6B-3ABEFE3F5AF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82" name="Text Box 1">
          <a:extLst>
            <a:ext uri="{FF2B5EF4-FFF2-40B4-BE49-F238E27FC236}">
              <a16:creationId xmlns:a16="http://schemas.microsoft.com/office/drawing/2014/main" id="{E395B2B9-30FC-4205-8AB0-C6312061A01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83" name="Text Box 2">
          <a:extLst>
            <a:ext uri="{FF2B5EF4-FFF2-40B4-BE49-F238E27FC236}">
              <a16:creationId xmlns:a16="http://schemas.microsoft.com/office/drawing/2014/main" id="{149EEA30-96FF-4442-BA6C-925E769D4FC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84" name="Text Box 1">
          <a:extLst>
            <a:ext uri="{FF2B5EF4-FFF2-40B4-BE49-F238E27FC236}">
              <a16:creationId xmlns:a16="http://schemas.microsoft.com/office/drawing/2014/main" id="{6A9E0794-8C17-45D0-B09F-7A1E79D4A8D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85" name="Text Box 2">
          <a:extLst>
            <a:ext uri="{FF2B5EF4-FFF2-40B4-BE49-F238E27FC236}">
              <a16:creationId xmlns:a16="http://schemas.microsoft.com/office/drawing/2014/main" id="{37759642-E5CA-429A-B25F-B7FBEA7B06F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86" name="Text Box 1">
          <a:extLst>
            <a:ext uri="{FF2B5EF4-FFF2-40B4-BE49-F238E27FC236}">
              <a16:creationId xmlns:a16="http://schemas.microsoft.com/office/drawing/2014/main" id="{D3C50656-DD52-4AFD-AA0D-53C255D1973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87" name="Text Box 2">
          <a:extLst>
            <a:ext uri="{FF2B5EF4-FFF2-40B4-BE49-F238E27FC236}">
              <a16:creationId xmlns:a16="http://schemas.microsoft.com/office/drawing/2014/main" id="{A8529265-8226-49EF-A971-AA0AFB7DF8D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88" name="Text Box 1">
          <a:extLst>
            <a:ext uri="{FF2B5EF4-FFF2-40B4-BE49-F238E27FC236}">
              <a16:creationId xmlns:a16="http://schemas.microsoft.com/office/drawing/2014/main" id="{E85D3FCA-1C8D-4A4A-970D-D3845EAB96E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89" name="Text Box 2">
          <a:extLst>
            <a:ext uri="{FF2B5EF4-FFF2-40B4-BE49-F238E27FC236}">
              <a16:creationId xmlns:a16="http://schemas.microsoft.com/office/drawing/2014/main" id="{D6F7F807-4BDF-4E92-9046-C8D323710A4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90" name="Text Box 1">
          <a:extLst>
            <a:ext uri="{FF2B5EF4-FFF2-40B4-BE49-F238E27FC236}">
              <a16:creationId xmlns:a16="http://schemas.microsoft.com/office/drawing/2014/main" id="{6738292A-3D0D-49DF-B565-8766F97A43A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91" name="Text Box 2">
          <a:extLst>
            <a:ext uri="{FF2B5EF4-FFF2-40B4-BE49-F238E27FC236}">
              <a16:creationId xmlns:a16="http://schemas.microsoft.com/office/drawing/2014/main" id="{3CE02017-F56D-4DFE-9A1A-5FF1E514982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92" name="Text Box 1">
          <a:extLst>
            <a:ext uri="{FF2B5EF4-FFF2-40B4-BE49-F238E27FC236}">
              <a16:creationId xmlns:a16="http://schemas.microsoft.com/office/drawing/2014/main" id="{B978C1B7-B786-4D02-B12D-CBA30FC8036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93" name="Text Box 2">
          <a:extLst>
            <a:ext uri="{FF2B5EF4-FFF2-40B4-BE49-F238E27FC236}">
              <a16:creationId xmlns:a16="http://schemas.microsoft.com/office/drawing/2014/main" id="{EF7B91A3-18FA-44B8-9353-548BF6DED39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94" name="Text Box 1">
          <a:extLst>
            <a:ext uri="{FF2B5EF4-FFF2-40B4-BE49-F238E27FC236}">
              <a16:creationId xmlns:a16="http://schemas.microsoft.com/office/drawing/2014/main" id="{A07DA143-1C50-4F3E-9D74-0F73FE607A1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95" name="Text Box 2">
          <a:extLst>
            <a:ext uri="{FF2B5EF4-FFF2-40B4-BE49-F238E27FC236}">
              <a16:creationId xmlns:a16="http://schemas.microsoft.com/office/drawing/2014/main" id="{3A6AA569-78D4-4BAD-B5AB-2BCEC72749A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96" name="Text Box 1">
          <a:extLst>
            <a:ext uri="{FF2B5EF4-FFF2-40B4-BE49-F238E27FC236}">
              <a16:creationId xmlns:a16="http://schemas.microsoft.com/office/drawing/2014/main" id="{65BF41C2-66B6-441C-9A6E-05834AD8038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97" name="Text Box 2">
          <a:extLst>
            <a:ext uri="{FF2B5EF4-FFF2-40B4-BE49-F238E27FC236}">
              <a16:creationId xmlns:a16="http://schemas.microsoft.com/office/drawing/2014/main" id="{96EDBA5A-2E7F-4A67-8A58-AC522696E19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98" name="Text Box 1">
          <a:extLst>
            <a:ext uri="{FF2B5EF4-FFF2-40B4-BE49-F238E27FC236}">
              <a16:creationId xmlns:a16="http://schemas.microsoft.com/office/drawing/2014/main" id="{0A093EE8-25FB-401C-9DAD-51A914FA716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799" name="Text Box 2">
          <a:extLst>
            <a:ext uri="{FF2B5EF4-FFF2-40B4-BE49-F238E27FC236}">
              <a16:creationId xmlns:a16="http://schemas.microsoft.com/office/drawing/2014/main" id="{DEE7BE84-D630-47EC-8585-C899322F1E1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00" name="Text Box 1">
          <a:extLst>
            <a:ext uri="{FF2B5EF4-FFF2-40B4-BE49-F238E27FC236}">
              <a16:creationId xmlns:a16="http://schemas.microsoft.com/office/drawing/2014/main" id="{93CA4B0C-6029-4EC1-BD9C-96A35E80EBE4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01" name="Text Box 2">
          <a:extLst>
            <a:ext uri="{FF2B5EF4-FFF2-40B4-BE49-F238E27FC236}">
              <a16:creationId xmlns:a16="http://schemas.microsoft.com/office/drawing/2014/main" id="{E3B95981-B99C-4159-BE2D-093FF4508FF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02" name="Text Box 1">
          <a:extLst>
            <a:ext uri="{FF2B5EF4-FFF2-40B4-BE49-F238E27FC236}">
              <a16:creationId xmlns:a16="http://schemas.microsoft.com/office/drawing/2014/main" id="{9726BF39-A137-4B66-A7A7-2805B033B17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03" name="Text Box 2">
          <a:extLst>
            <a:ext uri="{FF2B5EF4-FFF2-40B4-BE49-F238E27FC236}">
              <a16:creationId xmlns:a16="http://schemas.microsoft.com/office/drawing/2014/main" id="{AB8F8928-A68A-48DC-B218-176CC747125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04" name="Text Box 1">
          <a:extLst>
            <a:ext uri="{FF2B5EF4-FFF2-40B4-BE49-F238E27FC236}">
              <a16:creationId xmlns:a16="http://schemas.microsoft.com/office/drawing/2014/main" id="{F25CA2AE-B703-42E4-B654-1ACEFB495AF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05" name="Text Box 2">
          <a:extLst>
            <a:ext uri="{FF2B5EF4-FFF2-40B4-BE49-F238E27FC236}">
              <a16:creationId xmlns:a16="http://schemas.microsoft.com/office/drawing/2014/main" id="{2B186EDA-FD50-4000-9A44-C69ACEE1F28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06" name="Text Box 1">
          <a:extLst>
            <a:ext uri="{FF2B5EF4-FFF2-40B4-BE49-F238E27FC236}">
              <a16:creationId xmlns:a16="http://schemas.microsoft.com/office/drawing/2014/main" id="{FB44CF67-21B1-494B-AF31-AAAE493ECE4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07" name="Text Box 2">
          <a:extLst>
            <a:ext uri="{FF2B5EF4-FFF2-40B4-BE49-F238E27FC236}">
              <a16:creationId xmlns:a16="http://schemas.microsoft.com/office/drawing/2014/main" id="{7414F22E-EF89-4DB6-B484-5DF5C30FEB7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08" name="Text Box 1">
          <a:extLst>
            <a:ext uri="{FF2B5EF4-FFF2-40B4-BE49-F238E27FC236}">
              <a16:creationId xmlns:a16="http://schemas.microsoft.com/office/drawing/2014/main" id="{C4621B63-9AC5-4F01-94F2-A427B2AA28B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09" name="Text Box 2">
          <a:extLst>
            <a:ext uri="{FF2B5EF4-FFF2-40B4-BE49-F238E27FC236}">
              <a16:creationId xmlns:a16="http://schemas.microsoft.com/office/drawing/2014/main" id="{DF267AC6-97A7-4BCE-9E1E-1CF77AE765E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10" name="Text Box 1">
          <a:extLst>
            <a:ext uri="{FF2B5EF4-FFF2-40B4-BE49-F238E27FC236}">
              <a16:creationId xmlns:a16="http://schemas.microsoft.com/office/drawing/2014/main" id="{31A1ACBE-FE44-4557-8904-1CFA35F2646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11" name="Text Box 2">
          <a:extLst>
            <a:ext uri="{FF2B5EF4-FFF2-40B4-BE49-F238E27FC236}">
              <a16:creationId xmlns:a16="http://schemas.microsoft.com/office/drawing/2014/main" id="{9F937975-EAE9-4EB6-8832-042A3DB0923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12" name="Text Box 1">
          <a:extLst>
            <a:ext uri="{FF2B5EF4-FFF2-40B4-BE49-F238E27FC236}">
              <a16:creationId xmlns:a16="http://schemas.microsoft.com/office/drawing/2014/main" id="{1B7668BF-97C3-4E20-8BBE-5EAB00EC3A6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13" name="Text Box 2">
          <a:extLst>
            <a:ext uri="{FF2B5EF4-FFF2-40B4-BE49-F238E27FC236}">
              <a16:creationId xmlns:a16="http://schemas.microsoft.com/office/drawing/2014/main" id="{606E2100-A996-4DAF-B5AA-7636B714C07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14" name="Text Box 1">
          <a:extLst>
            <a:ext uri="{FF2B5EF4-FFF2-40B4-BE49-F238E27FC236}">
              <a16:creationId xmlns:a16="http://schemas.microsoft.com/office/drawing/2014/main" id="{75A41919-31EF-4A9F-A1D6-2120D0DD68B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15" name="Text Box 2">
          <a:extLst>
            <a:ext uri="{FF2B5EF4-FFF2-40B4-BE49-F238E27FC236}">
              <a16:creationId xmlns:a16="http://schemas.microsoft.com/office/drawing/2014/main" id="{564F3B09-8ACB-4E85-8227-DF96D2DFE1D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16" name="Text Box 1">
          <a:extLst>
            <a:ext uri="{FF2B5EF4-FFF2-40B4-BE49-F238E27FC236}">
              <a16:creationId xmlns:a16="http://schemas.microsoft.com/office/drawing/2014/main" id="{26FD80C2-D06A-4614-92C7-A6B23BF6FF4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17" name="Text Box 2">
          <a:extLst>
            <a:ext uri="{FF2B5EF4-FFF2-40B4-BE49-F238E27FC236}">
              <a16:creationId xmlns:a16="http://schemas.microsoft.com/office/drawing/2014/main" id="{11A0267C-F616-4FF5-8146-D8A99117A05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18" name="Text Box 1">
          <a:extLst>
            <a:ext uri="{FF2B5EF4-FFF2-40B4-BE49-F238E27FC236}">
              <a16:creationId xmlns:a16="http://schemas.microsoft.com/office/drawing/2014/main" id="{A853C7D4-767D-47BD-AC36-BD5AF20CDC0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19" name="Text Box 2">
          <a:extLst>
            <a:ext uri="{FF2B5EF4-FFF2-40B4-BE49-F238E27FC236}">
              <a16:creationId xmlns:a16="http://schemas.microsoft.com/office/drawing/2014/main" id="{CB819F6F-9055-40F1-8D1E-2754C575A3B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20" name="Text Box 1">
          <a:extLst>
            <a:ext uri="{FF2B5EF4-FFF2-40B4-BE49-F238E27FC236}">
              <a16:creationId xmlns:a16="http://schemas.microsoft.com/office/drawing/2014/main" id="{C7490C7C-CC95-4D56-91E0-0D5B32427E5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21" name="Text Box 2">
          <a:extLst>
            <a:ext uri="{FF2B5EF4-FFF2-40B4-BE49-F238E27FC236}">
              <a16:creationId xmlns:a16="http://schemas.microsoft.com/office/drawing/2014/main" id="{85017343-670B-48E3-93A3-E446F124BEA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22" name="Text Box 1">
          <a:extLst>
            <a:ext uri="{FF2B5EF4-FFF2-40B4-BE49-F238E27FC236}">
              <a16:creationId xmlns:a16="http://schemas.microsoft.com/office/drawing/2014/main" id="{AC1956C8-371C-4FFC-8469-5570E51EEB11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23" name="Text Box 2">
          <a:extLst>
            <a:ext uri="{FF2B5EF4-FFF2-40B4-BE49-F238E27FC236}">
              <a16:creationId xmlns:a16="http://schemas.microsoft.com/office/drawing/2014/main" id="{A8887C73-2620-44BD-BC5C-D98C58BD6EA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24" name="Text Box 1">
          <a:extLst>
            <a:ext uri="{FF2B5EF4-FFF2-40B4-BE49-F238E27FC236}">
              <a16:creationId xmlns:a16="http://schemas.microsoft.com/office/drawing/2014/main" id="{CE8CA6BA-55AF-412A-BB33-405D3455F218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25" name="Text Box 2">
          <a:extLst>
            <a:ext uri="{FF2B5EF4-FFF2-40B4-BE49-F238E27FC236}">
              <a16:creationId xmlns:a16="http://schemas.microsoft.com/office/drawing/2014/main" id="{179174CD-201E-4B4B-AAD2-A1D00E581B9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26" name="Text Box 1">
          <a:extLst>
            <a:ext uri="{FF2B5EF4-FFF2-40B4-BE49-F238E27FC236}">
              <a16:creationId xmlns:a16="http://schemas.microsoft.com/office/drawing/2014/main" id="{4041362C-C1E0-4B25-8BCD-5A4117C8D64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27" name="Text Box 2">
          <a:extLst>
            <a:ext uri="{FF2B5EF4-FFF2-40B4-BE49-F238E27FC236}">
              <a16:creationId xmlns:a16="http://schemas.microsoft.com/office/drawing/2014/main" id="{0912A645-0448-4B2B-8162-1C1DCC9423A2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28" name="Text Box 1">
          <a:extLst>
            <a:ext uri="{FF2B5EF4-FFF2-40B4-BE49-F238E27FC236}">
              <a16:creationId xmlns:a16="http://schemas.microsoft.com/office/drawing/2014/main" id="{0F0AC202-2008-4A1A-AE5B-F5734BBA010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29" name="Text Box 2">
          <a:extLst>
            <a:ext uri="{FF2B5EF4-FFF2-40B4-BE49-F238E27FC236}">
              <a16:creationId xmlns:a16="http://schemas.microsoft.com/office/drawing/2014/main" id="{F2015B3C-DA95-4AEA-9615-68BAB605000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30" name="Text Box 1">
          <a:extLst>
            <a:ext uri="{FF2B5EF4-FFF2-40B4-BE49-F238E27FC236}">
              <a16:creationId xmlns:a16="http://schemas.microsoft.com/office/drawing/2014/main" id="{88ECC16A-D00F-4160-9431-61B30B336D3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31" name="Text Box 2">
          <a:extLst>
            <a:ext uri="{FF2B5EF4-FFF2-40B4-BE49-F238E27FC236}">
              <a16:creationId xmlns:a16="http://schemas.microsoft.com/office/drawing/2014/main" id="{9C2DF99E-535E-4038-857C-E3D974ACD26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32" name="Text Box 1">
          <a:extLst>
            <a:ext uri="{FF2B5EF4-FFF2-40B4-BE49-F238E27FC236}">
              <a16:creationId xmlns:a16="http://schemas.microsoft.com/office/drawing/2014/main" id="{79922104-5A10-483C-A464-80636ACD78F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33" name="Text Box 2">
          <a:extLst>
            <a:ext uri="{FF2B5EF4-FFF2-40B4-BE49-F238E27FC236}">
              <a16:creationId xmlns:a16="http://schemas.microsoft.com/office/drawing/2014/main" id="{242FE1D9-8B94-4E3A-82BF-15F92BBDC83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34" name="Text Box 1">
          <a:extLst>
            <a:ext uri="{FF2B5EF4-FFF2-40B4-BE49-F238E27FC236}">
              <a16:creationId xmlns:a16="http://schemas.microsoft.com/office/drawing/2014/main" id="{D3D0C30F-225E-4A7B-83CF-0A00C91B076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35" name="Text Box 2">
          <a:extLst>
            <a:ext uri="{FF2B5EF4-FFF2-40B4-BE49-F238E27FC236}">
              <a16:creationId xmlns:a16="http://schemas.microsoft.com/office/drawing/2014/main" id="{9742D7E9-3AA8-4E4D-9C48-B7B738BACAC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36" name="Text Box 1">
          <a:extLst>
            <a:ext uri="{FF2B5EF4-FFF2-40B4-BE49-F238E27FC236}">
              <a16:creationId xmlns:a16="http://schemas.microsoft.com/office/drawing/2014/main" id="{F4CAF2E8-1AA4-4419-988E-72B33F77770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37" name="Text Box 2">
          <a:extLst>
            <a:ext uri="{FF2B5EF4-FFF2-40B4-BE49-F238E27FC236}">
              <a16:creationId xmlns:a16="http://schemas.microsoft.com/office/drawing/2014/main" id="{EE0FC278-8EB3-4269-9CBB-5589E4E76F8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38" name="Text Box 1">
          <a:extLst>
            <a:ext uri="{FF2B5EF4-FFF2-40B4-BE49-F238E27FC236}">
              <a16:creationId xmlns:a16="http://schemas.microsoft.com/office/drawing/2014/main" id="{CA81C1FF-628E-41BC-A895-A3BD895F71F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39" name="Text Box 2">
          <a:extLst>
            <a:ext uri="{FF2B5EF4-FFF2-40B4-BE49-F238E27FC236}">
              <a16:creationId xmlns:a16="http://schemas.microsoft.com/office/drawing/2014/main" id="{82D921DA-E569-4E5F-9F77-07CC03A9286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40" name="Text Box 1">
          <a:extLst>
            <a:ext uri="{FF2B5EF4-FFF2-40B4-BE49-F238E27FC236}">
              <a16:creationId xmlns:a16="http://schemas.microsoft.com/office/drawing/2014/main" id="{79A00A39-2A88-4359-B2A1-F6808629F883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41" name="Text Box 2">
          <a:extLst>
            <a:ext uri="{FF2B5EF4-FFF2-40B4-BE49-F238E27FC236}">
              <a16:creationId xmlns:a16="http://schemas.microsoft.com/office/drawing/2014/main" id="{D21523D2-4766-4423-B439-3502587D3AF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42" name="Text Box 1">
          <a:extLst>
            <a:ext uri="{FF2B5EF4-FFF2-40B4-BE49-F238E27FC236}">
              <a16:creationId xmlns:a16="http://schemas.microsoft.com/office/drawing/2014/main" id="{FCFBABF3-D14C-4D8F-B9BB-29686A8437F0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43" name="Text Box 2">
          <a:extLst>
            <a:ext uri="{FF2B5EF4-FFF2-40B4-BE49-F238E27FC236}">
              <a16:creationId xmlns:a16="http://schemas.microsoft.com/office/drawing/2014/main" id="{5C873A4D-C7C4-46E6-8449-25ED4BA2DACF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44" name="Text Box 1">
          <a:extLst>
            <a:ext uri="{FF2B5EF4-FFF2-40B4-BE49-F238E27FC236}">
              <a16:creationId xmlns:a16="http://schemas.microsoft.com/office/drawing/2014/main" id="{856492DF-05F7-4473-A57A-43DB08F17A0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45" name="Text Box 2">
          <a:extLst>
            <a:ext uri="{FF2B5EF4-FFF2-40B4-BE49-F238E27FC236}">
              <a16:creationId xmlns:a16="http://schemas.microsoft.com/office/drawing/2014/main" id="{C322838E-3061-4251-85FF-C457E378B19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46" name="Text Box 1">
          <a:extLst>
            <a:ext uri="{FF2B5EF4-FFF2-40B4-BE49-F238E27FC236}">
              <a16:creationId xmlns:a16="http://schemas.microsoft.com/office/drawing/2014/main" id="{4A292B8C-F0C7-450E-A304-435FE9BF1DC5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47" name="Text Box 2">
          <a:extLst>
            <a:ext uri="{FF2B5EF4-FFF2-40B4-BE49-F238E27FC236}">
              <a16:creationId xmlns:a16="http://schemas.microsoft.com/office/drawing/2014/main" id="{8D447EBF-459C-4DB2-89C3-99F15F7CECC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48" name="Text Box 1">
          <a:extLst>
            <a:ext uri="{FF2B5EF4-FFF2-40B4-BE49-F238E27FC236}">
              <a16:creationId xmlns:a16="http://schemas.microsoft.com/office/drawing/2014/main" id="{DB6FDA5B-0540-4C4E-9DD8-2BF7C84D6F1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49" name="Text Box 2">
          <a:extLst>
            <a:ext uri="{FF2B5EF4-FFF2-40B4-BE49-F238E27FC236}">
              <a16:creationId xmlns:a16="http://schemas.microsoft.com/office/drawing/2014/main" id="{2D6C08E7-3D5C-4A8D-985B-8C675BC0E31D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50" name="Text Box 1">
          <a:extLst>
            <a:ext uri="{FF2B5EF4-FFF2-40B4-BE49-F238E27FC236}">
              <a16:creationId xmlns:a16="http://schemas.microsoft.com/office/drawing/2014/main" id="{3941B71A-08BA-4CC2-AFB6-263DE5C63D5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51" name="Text Box 2">
          <a:extLst>
            <a:ext uri="{FF2B5EF4-FFF2-40B4-BE49-F238E27FC236}">
              <a16:creationId xmlns:a16="http://schemas.microsoft.com/office/drawing/2014/main" id="{F3E594A8-A06F-47A1-820F-896C0F0127EB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52" name="Text Box 1">
          <a:extLst>
            <a:ext uri="{FF2B5EF4-FFF2-40B4-BE49-F238E27FC236}">
              <a16:creationId xmlns:a16="http://schemas.microsoft.com/office/drawing/2014/main" id="{6183A5A2-8497-4698-A389-9690C107887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53" name="Text Box 2">
          <a:extLst>
            <a:ext uri="{FF2B5EF4-FFF2-40B4-BE49-F238E27FC236}">
              <a16:creationId xmlns:a16="http://schemas.microsoft.com/office/drawing/2014/main" id="{8F4F5F12-708A-4CEE-9339-3F9B3EE5815E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54" name="Text Box 1">
          <a:extLst>
            <a:ext uri="{FF2B5EF4-FFF2-40B4-BE49-F238E27FC236}">
              <a16:creationId xmlns:a16="http://schemas.microsoft.com/office/drawing/2014/main" id="{6FB8A7A5-AAFE-47C0-88F1-C407B32A7729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55" name="Text Box 2">
          <a:extLst>
            <a:ext uri="{FF2B5EF4-FFF2-40B4-BE49-F238E27FC236}">
              <a16:creationId xmlns:a16="http://schemas.microsoft.com/office/drawing/2014/main" id="{1FF4E428-E799-4325-8D3A-C9EEC0E2D736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56" name="Text Box 1">
          <a:extLst>
            <a:ext uri="{FF2B5EF4-FFF2-40B4-BE49-F238E27FC236}">
              <a16:creationId xmlns:a16="http://schemas.microsoft.com/office/drawing/2014/main" id="{E24ABF4C-9587-46AE-84C3-2C3B4F09C537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57" name="Text Box 2">
          <a:extLst>
            <a:ext uri="{FF2B5EF4-FFF2-40B4-BE49-F238E27FC236}">
              <a16:creationId xmlns:a16="http://schemas.microsoft.com/office/drawing/2014/main" id="{D272D3F1-4B6A-47A0-A199-2C7465AF7BAC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58" name="Text Box 1">
          <a:extLst>
            <a:ext uri="{FF2B5EF4-FFF2-40B4-BE49-F238E27FC236}">
              <a16:creationId xmlns:a16="http://schemas.microsoft.com/office/drawing/2014/main" id="{3574650C-1AE1-462E-A1FD-4CE0D96E962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2466975</xdr:colOff>
      <xdr:row>51</xdr:row>
      <xdr:rowOff>0</xdr:rowOff>
    </xdr:from>
    <xdr:to>
      <xdr:col>1</xdr:col>
      <xdr:colOff>2466975</xdr:colOff>
      <xdr:row>52</xdr:row>
      <xdr:rowOff>142875</xdr:rowOff>
    </xdr:to>
    <xdr:sp macro="" textlink="">
      <xdr:nvSpPr>
        <xdr:cNvPr id="859" name="Text Box 2">
          <a:extLst>
            <a:ext uri="{FF2B5EF4-FFF2-40B4-BE49-F238E27FC236}">
              <a16:creationId xmlns:a16="http://schemas.microsoft.com/office/drawing/2014/main" id="{036880A1-2FF4-448D-859E-F5206A1F152A}"/>
            </a:ext>
          </a:extLst>
        </xdr:cNvPr>
        <xdr:cNvSpPr txBox="1">
          <a:spLocks noChangeArrowheads="1"/>
        </xdr:cNvSpPr>
      </xdr:nvSpPr>
      <xdr:spPr bwMode="auto">
        <a:xfrm>
          <a:off x="2743200" y="10972800"/>
          <a:ext cx="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workbookViewId="0">
      <selection activeCell="J48" sqref="J48"/>
    </sheetView>
  </sheetViews>
  <sheetFormatPr defaultRowHeight="15" x14ac:dyDescent="0.25"/>
  <cols>
    <col min="1" max="1" width="4.140625" bestFit="1" customWidth="1"/>
    <col min="2" max="2" width="48.28515625" bestFit="1" customWidth="1"/>
    <col min="3" max="3" width="3.42578125" bestFit="1" customWidth="1"/>
    <col min="4" max="4" width="12" bestFit="1" customWidth="1"/>
    <col min="5" max="5" width="8.140625" bestFit="1" customWidth="1"/>
    <col min="6" max="6" width="6.85546875" bestFit="1" customWidth="1"/>
    <col min="7" max="7" width="8.5703125" bestFit="1" customWidth="1"/>
    <col min="8" max="8" width="5.140625" bestFit="1" customWidth="1"/>
    <col min="9" max="9" width="8.85546875" bestFit="1" customWidth="1"/>
  </cols>
  <sheetData>
    <row r="1" spans="1:9" x14ac:dyDescent="0.25">
      <c r="A1" s="7" t="s">
        <v>34</v>
      </c>
      <c r="B1" s="2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41</v>
      </c>
      <c r="I1" s="2" t="s">
        <v>42</v>
      </c>
    </row>
    <row r="2" spans="1:9" x14ac:dyDescent="0.25">
      <c r="A2" s="41">
        <v>1</v>
      </c>
      <c r="B2" s="42" t="s">
        <v>0</v>
      </c>
      <c r="C2" s="1"/>
      <c r="D2" s="1"/>
      <c r="E2" s="1"/>
      <c r="F2" s="1"/>
      <c r="G2" s="1"/>
      <c r="H2" s="1"/>
      <c r="I2" s="2"/>
    </row>
    <row r="3" spans="1:9" ht="51" x14ac:dyDescent="0.25">
      <c r="A3" s="43">
        <f>A2+0.1</f>
        <v>1.1000000000000001</v>
      </c>
      <c r="B3" s="44" t="s">
        <v>1</v>
      </c>
      <c r="C3" s="3"/>
      <c r="D3" s="4"/>
      <c r="E3" s="3"/>
      <c r="F3" s="5"/>
      <c r="G3" s="6"/>
      <c r="H3" s="1"/>
      <c r="I3" s="2"/>
    </row>
    <row r="4" spans="1:9" x14ac:dyDescent="0.25">
      <c r="A4" s="3"/>
      <c r="B4" s="26" t="s">
        <v>2</v>
      </c>
      <c r="C4" s="27"/>
      <c r="D4" s="28"/>
      <c r="E4" s="28"/>
      <c r="F4" s="28"/>
      <c r="G4" s="29"/>
      <c r="H4" s="1" t="s">
        <v>3</v>
      </c>
      <c r="I4" s="2"/>
    </row>
    <row r="5" spans="1:9" x14ac:dyDescent="0.25">
      <c r="A5" s="7"/>
      <c r="B5" s="2"/>
      <c r="C5" s="7"/>
      <c r="D5" s="7"/>
      <c r="E5" s="7"/>
      <c r="F5" s="7"/>
      <c r="G5" s="7"/>
      <c r="H5" s="7"/>
      <c r="I5" s="2"/>
    </row>
    <row r="6" spans="1:9" x14ac:dyDescent="0.25">
      <c r="A6" s="45">
        <v>1.2</v>
      </c>
      <c r="B6" s="46" t="s">
        <v>4</v>
      </c>
      <c r="C6" s="8"/>
      <c r="D6" s="7"/>
      <c r="E6" s="7"/>
      <c r="F6" s="7"/>
      <c r="G6" s="8"/>
      <c r="H6" s="7"/>
      <c r="I6" s="2"/>
    </row>
    <row r="7" spans="1:9" x14ac:dyDescent="0.25">
      <c r="A7" s="8"/>
      <c r="B7" s="26" t="s">
        <v>5</v>
      </c>
      <c r="C7" s="27"/>
      <c r="D7" s="28"/>
      <c r="E7" s="28"/>
      <c r="F7" s="28"/>
      <c r="G7" s="29"/>
      <c r="H7" s="1" t="s">
        <v>6</v>
      </c>
      <c r="I7" s="2"/>
    </row>
    <row r="8" spans="1:9" x14ac:dyDescent="0.25">
      <c r="A8" s="7"/>
      <c r="B8" s="2"/>
      <c r="C8" s="7"/>
      <c r="D8" s="7"/>
      <c r="E8" s="7"/>
      <c r="F8" s="7"/>
      <c r="G8" s="7"/>
      <c r="H8" s="7"/>
      <c r="I8" s="2"/>
    </row>
    <row r="9" spans="1:9" x14ac:dyDescent="0.25">
      <c r="A9" s="47">
        <f>A2+1</f>
        <v>2</v>
      </c>
      <c r="B9" s="48" t="s">
        <v>7</v>
      </c>
      <c r="C9" s="7"/>
      <c r="D9" s="7"/>
      <c r="E9" s="7"/>
      <c r="F9" s="7"/>
      <c r="G9" s="7"/>
      <c r="H9" s="7"/>
      <c r="I9" s="2"/>
    </row>
    <row r="10" spans="1:9" ht="25.5" x14ac:dyDescent="0.25">
      <c r="A10" s="45">
        <f>A9+0.1</f>
        <v>2.1</v>
      </c>
      <c r="B10" s="49" t="s">
        <v>8</v>
      </c>
      <c r="C10" s="7"/>
      <c r="D10" s="7"/>
      <c r="E10" s="7"/>
      <c r="F10" s="7"/>
      <c r="G10" s="7"/>
      <c r="H10" s="7"/>
      <c r="I10" s="2"/>
    </row>
    <row r="11" spans="1:9" x14ac:dyDescent="0.25">
      <c r="A11" s="8"/>
      <c r="B11" s="10" t="s">
        <v>26</v>
      </c>
      <c r="C11" s="11"/>
      <c r="D11" s="12"/>
      <c r="E11" s="12"/>
      <c r="F11" s="13"/>
      <c r="G11" s="14"/>
      <c r="H11" s="14"/>
      <c r="I11" s="2"/>
    </row>
    <row r="12" spans="1:9" x14ac:dyDescent="0.25">
      <c r="A12" s="8"/>
      <c r="B12" s="10" t="s">
        <v>9</v>
      </c>
      <c r="C12" s="8"/>
      <c r="D12" s="12"/>
      <c r="E12" s="36"/>
      <c r="F12" s="37"/>
      <c r="G12" s="14"/>
      <c r="H12" s="14"/>
      <c r="I12" s="2"/>
    </row>
    <row r="13" spans="1:9" x14ac:dyDescent="0.25">
      <c r="A13" s="8"/>
      <c r="B13" s="23" t="s">
        <v>10</v>
      </c>
      <c r="C13" s="24"/>
      <c r="D13" s="24"/>
      <c r="E13" s="24"/>
      <c r="F13" s="24"/>
      <c r="G13" s="25"/>
      <c r="H13" s="7" t="s">
        <v>11</v>
      </c>
      <c r="I13" s="2"/>
    </row>
    <row r="14" spans="1:9" x14ac:dyDescent="0.25">
      <c r="A14" s="8"/>
      <c r="B14" s="15"/>
      <c r="C14" s="8"/>
      <c r="D14" s="8"/>
      <c r="E14" s="8"/>
      <c r="F14" s="8"/>
      <c r="G14" s="7"/>
      <c r="H14" s="7"/>
      <c r="I14" s="2"/>
    </row>
    <row r="15" spans="1:9" ht="25.5" x14ac:dyDescent="0.25">
      <c r="A15" s="45">
        <f>A10+0.1</f>
        <v>2.2000000000000002</v>
      </c>
      <c r="B15" s="49" t="s">
        <v>12</v>
      </c>
      <c r="C15" s="8"/>
      <c r="D15" s="8"/>
      <c r="E15" s="8"/>
      <c r="F15" s="8"/>
      <c r="G15" s="7"/>
      <c r="H15" s="7"/>
      <c r="I15" s="2"/>
    </row>
    <row r="16" spans="1:9" x14ac:dyDescent="0.25">
      <c r="A16" s="8"/>
      <c r="B16" s="16" t="s">
        <v>13</v>
      </c>
      <c r="C16" s="8"/>
      <c r="D16" s="8"/>
      <c r="E16" s="8"/>
      <c r="F16" s="8"/>
      <c r="G16" s="17"/>
      <c r="H16" s="7"/>
      <c r="I16" s="2"/>
    </row>
    <row r="17" spans="1:9" x14ac:dyDescent="0.25">
      <c r="A17" s="8"/>
      <c r="B17" s="23" t="s">
        <v>14</v>
      </c>
      <c r="C17" s="24"/>
      <c r="D17" s="24"/>
      <c r="E17" s="24"/>
      <c r="F17" s="24"/>
      <c r="G17" s="30"/>
      <c r="H17" s="7" t="s">
        <v>11</v>
      </c>
      <c r="I17" s="2"/>
    </row>
    <row r="18" spans="1:9" x14ac:dyDescent="0.25">
      <c r="A18" s="8"/>
      <c r="B18" s="15"/>
      <c r="C18" s="8"/>
      <c r="D18" s="8"/>
      <c r="E18" s="8"/>
      <c r="F18" s="8"/>
      <c r="G18" s="18"/>
      <c r="H18" s="7"/>
      <c r="I18" s="2"/>
    </row>
    <row r="19" spans="1:9" x14ac:dyDescent="0.25">
      <c r="A19" s="47">
        <f>A9+1</f>
        <v>3</v>
      </c>
      <c r="B19" s="50" t="s">
        <v>15</v>
      </c>
      <c r="C19" s="8"/>
      <c r="D19" s="8"/>
      <c r="E19" s="8"/>
      <c r="F19" s="8"/>
      <c r="G19" s="7"/>
      <c r="H19" s="7"/>
      <c r="I19" s="2"/>
    </row>
    <row r="20" spans="1:9" ht="25.5" x14ac:dyDescent="0.25">
      <c r="A20" s="47">
        <v>3.1</v>
      </c>
      <c r="B20" s="49" t="s">
        <v>16</v>
      </c>
      <c r="C20" s="8"/>
      <c r="D20" s="8"/>
      <c r="E20" s="8"/>
      <c r="F20" s="8"/>
      <c r="G20" s="7"/>
      <c r="H20" s="7"/>
      <c r="I20" s="2"/>
    </row>
    <row r="21" spans="1:9" x14ac:dyDescent="0.25">
      <c r="A21" s="55"/>
      <c r="B21" s="10" t="s">
        <v>45</v>
      </c>
      <c r="C21" s="52"/>
      <c r="D21" s="52"/>
      <c r="E21" s="52"/>
      <c r="F21" s="52"/>
      <c r="G21" s="55"/>
      <c r="H21" s="7"/>
      <c r="I21" s="2"/>
    </row>
    <row r="22" spans="1:9" x14ac:dyDescent="0.25">
      <c r="A22" s="55"/>
      <c r="B22" s="10" t="s">
        <v>46</v>
      </c>
      <c r="C22" s="52"/>
      <c r="D22" s="52"/>
      <c r="E22" s="52"/>
      <c r="F22" s="52"/>
      <c r="G22" s="55"/>
      <c r="H22" s="7"/>
      <c r="I22" s="2"/>
    </row>
    <row r="23" spans="1:9" x14ac:dyDescent="0.25">
      <c r="A23" s="55"/>
      <c r="B23" s="10" t="s">
        <v>47</v>
      </c>
      <c r="C23" s="52"/>
      <c r="D23" s="52"/>
      <c r="E23" s="52"/>
      <c r="F23" s="52"/>
      <c r="G23" s="55"/>
      <c r="H23" s="7"/>
      <c r="I23" s="2"/>
    </row>
    <row r="24" spans="1:9" x14ac:dyDescent="0.25">
      <c r="A24" s="8"/>
      <c r="B24" s="23" t="s">
        <v>19</v>
      </c>
      <c r="C24" s="31"/>
      <c r="D24" s="24"/>
      <c r="E24" s="24"/>
      <c r="F24" s="24"/>
      <c r="G24" s="30"/>
      <c r="H24" s="7" t="s">
        <v>11</v>
      </c>
      <c r="I24" s="2"/>
    </row>
    <row r="25" spans="1:9" x14ac:dyDescent="0.25">
      <c r="A25" s="52"/>
      <c r="B25" s="53"/>
      <c r="C25" s="38"/>
      <c r="D25" s="52"/>
      <c r="E25" s="52"/>
      <c r="F25" s="52"/>
      <c r="G25" s="54"/>
      <c r="H25" s="55"/>
      <c r="I25" s="56"/>
    </row>
    <row r="26" spans="1:9" ht="25.5" x14ac:dyDescent="0.25">
      <c r="A26" s="45">
        <f>A20+0.1</f>
        <v>3.2</v>
      </c>
      <c r="B26" s="49" t="s">
        <v>50</v>
      </c>
      <c r="C26" s="8"/>
      <c r="D26" s="8"/>
      <c r="E26" s="8"/>
      <c r="F26" s="8"/>
      <c r="G26" s="7"/>
      <c r="H26" s="7"/>
      <c r="I26" s="2"/>
    </row>
    <row r="27" spans="1:9" x14ac:dyDescent="0.25">
      <c r="A27" s="8"/>
      <c r="B27" s="10" t="s">
        <v>43</v>
      </c>
      <c r="C27" s="38"/>
      <c r="D27" s="36"/>
      <c r="E27" s="36"/>
      <c r="F27" s="37"/>
      <c r="G27" s="39"/>
      <c r="H27" s="7"/>
      <c r="I27" s="2"/>
    </row>
    <row r="28" spans="1:9" x14ac:dyDescent="0.25">
      <c r="A28" s="8"/>
      <c r="B28" s="10" t="s">
        <v>44</v>
      </c>
      <c r="C28" s="38"/>
      <c r="D28" s="51"/>
      <c r="E28" s="51"/>
      <c r="F28" s="37"/>
      <c r="G28" s="39"/>
      <c r="H28" s="7"/>
      <c r="I28" s="2"/>
    </row>
    <row r="29" spans="1:9" x14ac:dyDescent="0.25">
      <c r="A29" s="8"/>
      <c r="B29" s="10" t="s">
        <v>17</v>
      </c>
      <c r="C29" s="38"/>
      <c r="D29" s="36"/>
      <c r="E29" s="36"/>
      <c r="F29" s="37"/>
      <c r="G29" s="40"/>
      <c r="H29" s="7"/>
      <c r="I29" s="2"/>
    </row>
    <row r="30" spans="1:9" x14ac:dyDescent="0.25">
      <c r="A30" s="8"/>
      <c r="B30" s="10" t="s">
        <v>18</v>
      </c>
      <c r="C30" s="38"/>
      <c r="D30" s="36"/>
      <c r="E30" s="36"/>
      <c r="F30" s="37"/>
      <c r="G30" s="39"/>
      <c r="H30" s="7"/>
      <c r="I30" s="2"/>
    </row>
    <row r="31" spans="1:9" x14ac:dyDescent="0.25">
      <c r="A31" s="8"/>
      <c r="B31" s="23" t="s">
        <v>51</v>
      </c>
      <c r="C31" s="31"/>
      <c r="D31" s="24"/>
      <c r="E31" s="24"/>
      <c r="F31" s="24"/>
      <c r="G31" s="30"/>
      <c r="H31" s="7" t="s">
        <v>11</v>
      </c>
      <c r="I31" s="2"/>
    </row>
    <row r="32" spans="1:9" x14ac:dyDescent="0.25">
      <c r="A32" s="8"/>
      <c r="B32" s="9"/>
      <c r="C32" s="11"/>
      <c r="D32" s="8"/>
      <c r="E32" s="8"/>
      <c r="F32" s="8"/>
      <c r="G32" s="7"/>
      <c r="H32" s="7"/>
      <c r="I32" s="2"/>
    </row>
    <row r="33" spans="1:9" ht="51" x14ac:dyDescent="0.25">
      <c r="A33" s="45">
        <f>A26+0.1</f>
        <v>3.3000000000000003</v>
      </c>
      <c r="B33" s="49" t="s">
        <v>20</v>
      </c>
      <c r="C33" s="11"/>
      <c r="D33" s="8"/>
      <c r="E33" s="8"/>
      <c r="F33" s="8"/>
      <c r="G33" s="7"/>
      <c r="H33" s="7"/>
      <c r="I33" s="2"/>
    </row>
    <row r="34" spans="1:9" x14ac:dyDescent="0.25">
      <c r="A34" s="8"/>
      <c r="B34" s="16" t="s">
        <v>21</v>
      </c>
      <c r="C34" s="11"/>
      <c r="D34" s="8"/>
      <c r="E34" s="8"/>
      <c r="F34" s="8"/>
      <c r="G34" s="17"/>
      <c r="H34" s="7"/>
      <c r="I34" s="2"/>
    </row>
    <row r="35" spans="1:9" x14ac:dyDescent="0.25">
      <c r="A35" s="8"/>
      <c r="B35" s="23" t="s">
        <v>22</v>
      </c>
      <c r="C35" s="31"/>
      <c r="D35" s="24"/>
      <c r="E35" s="24"/>
      <c r="F35" s="24"/>
      <c r="G35" s="30"/>
      <c r="H35" s="7" t="s">
        <v>23</v>
      </c>
      <c r="I35" s="2"/>
    </row>
    <row r="36" spans="1:9" x14ac:dyDescent="0.25">
      <c r="A36" s="8"/>
      <c r="B36" s="9"/>
      <c r="C36" s="11"/>
      <c r="D36" s="8"/>
      <c r="E36" s="8"/>
      <c r="F36" s="8"/>
      <c r="G36" s="7"/>
      <c r="H36" s="7"/>
      <c r="I36" s="2"/>
    </row>
    <row r="37" spans="1:9" x14ac:dyDescent="0.25">
      <c r="A37" s="47">
        <f>A19+1</f>
        <v>4</v>
      </c>
      <c r="B37" s="50" t="s">
        <v>24</v>
      </c>
      <c r="C37" s="11"/>
      <c r="D37" s="8"/>
      <c r="E37" s="8"/>
      <c r="F37" s="8"/>
      <c r="G37" s="7"/>
      <c r="H37" s="7"/>
      <c r="I37" s="2"/>
    </row>
    <row r="38" spans="1:9" x14ac:dyDescent="0.25">
      <c r="A38" s="45">
        <f>A37+0.1</f>
        <v>4.0999999999999996</v>
      </c>
      <c r="B38" s="49" t="s">
        <v>25</v>
      </c>
      <c r="C38" s="11"/>
      <c r="D38" s="8"/>
      <c r="E38" s="8"/>
      <c r="F38" s="8"/>
      <c r="G38" s="7"/>
      <c r="H38" s="7"/>
      <c r="I38" s="2"/>
    </row>
    <row r="39" spans="1:9" x14ac:dyDescent="0.25">
      <c r="A39" s="8"/>
      <c r="B39" s="16" t="s">
        <v>26</v>
      </c>
      <c r="C39" s="38"/>
      <c r="D39" s="36"/>
      <c r="E39" s="36"/>
      <c r="F39" s="36"/>
      <c r="G39" s="39"/>
      <c r="H39" s="7"/>
      <c r="I39" s="2"/>
    </row>
    <row r="40" spans="1:9" x14ac:dyDescent="0.25">
      <c r="A40" s="8"/>
      <c r="B40" s="16" t="s">
        <v>9</v>
      </c>
      <c r="C40" s="38"/>
      <c r="D40" s="36"/>
      <c r="E40" s="36"/>
      <c r="F40" s="36"/>
      <c r="G40" s="39"/>
      <c r="H40" s="7"/>
      <c r="I40" s="2"/>
    </row>
    <row r="41" spans="1:9" x14ac:dyDescent="0.25">
      <c r="A41" s="8"/>
      <c r="B41" s="23" t="s">
        <v>27</v>
      </c>
      <c r="C41" s="31"/>
      <c r="D41" s="24"/>
      <c r="E41" s="24"/>
      <c r="F41" s="24"/>
      <c r="G41" s="25"/>
      <c r="H41" s="7" t="s">
        <v>11</v>
      </c>
      <c r="I41" s="2"/>
    </row>
    <row r="42" spans="1:9" x14ac:dyDescent="0.25">
      <c r="A42" s="8"/>
      <c r="B42" s="9"/>
      <c r="C42" s="11"/>
      <c r="D42" s="8"/>
      <c r="E42" s="8"/>
      <c r="F42" s="8"/>
      <c r="G42" s="7"/>
      <c r="H42" s="7"/>
      <c r="I42" s="2"/>
    </row>
    <row r="43" spans="1:9" x14ac:dyDescent="0.25">
      <c r="A43" s="45">
        <f>A38+0.1</f>
        <v>4.1999999999999993</v>
      </c>
      <c r="B43" s="49" t="s">
        <v>48</v>
      </c>
      <c r="C43" s="11"/>
      <c r="D43" s="8"/>
      <c r="E43" s="8"/>
      <c r="F43" s="8"/>
      <c r="G43" s="7"/>
      <c r="H43" s="7"/>
      <c r="I43" s="2"/>
    </row>
    <row r="44" spans="1:9" x14ac:dyDescent="0.25">
      <c r="A44" s="8"/>
      <c r="B44" s="16" t="s">
        <v>28</v>
      </c>
      <c r="C44" s="11"/>
      <c r="D44" s="8"/>
      <c r="E44" s="12"/>
      <c r="F44" s="36"/>
      <c r="G44" s="14"/>
      <c r="H44" s="7"/>
      <c r="I44" s="2"/>
    </row>
    <row r="45" spans="1:9" x14ac:dyDescent="0.25">
      <c r="A45" s="8"/>
      <c r="B45" s="32" t="s">
        <v>29</v>
      </c>
      <c r="C45" s="31"/>
      <c r="D45" s="24"/>
      <c r="E45" s="24"/>
      <c r="F45" s="24"/>
      <c r="G45" s="25"/>
      <c r="H45" s="7" t="s">
        <v>11</v>
      </c>
      <c r="I45" s="2"/>
    </row>
    <row r="46" spans="1:9" x14ac:dyDescent="0.25">
      <c r="A46" s="8"/>
      <c r="B46" s="9"/>
      <c r="C46" s="11"/>
      <c r="D46" s="8"/>
      <c r="E46" s="8"/>
      <c r="F46" s="8"/>
      <c r="G46" s="7"/>
      <c r="H46" s="7"/>
      <c r="I46" s="2"/>
    </row>
    <row r="47" spans="1:9" x14ac:dyDescent="0.25">
      <c r="A47" s="45">
        <f>A43+0.1</f>
        <v>4.2999999999999989</v>
      </c>
      <c r="B47" s="49" t="s">
        <v>49</v>
      </c>
      <c r="C47" s="11"/>
      <c r="D47" s="8"/>
      <c r="E47" s="8"/>
      <c r="F47" s="8"/>
      <c r="G47" s="7"/>
      <c r="H47" s="7"/>
      <c r="I47" s="2"/>
    </row>
    <row r="48" spans="1:9" x14ac:dyDescent="0.25">
      <c r="A48" s="8"/>
      <c r="B48" s="16" t="s">
        <v>28</v>
      </c>
      <c r="C48" s="11"/>
      <c r="D48" s="8"/>
      <c r="E48" s="12"/>
      <c r="F48" s="12"/>
      <c r="G48" s="19"/>
      <c r="H48" s="7"/>
      <c r="I48" s="2"/>
    </row>
    <row r="49" spans="1:9" x14ac:dyDescent="0.25">
      <c r="A49" s="8"/>
      <c r="B49" s="32" t="s">
        <v>30</v>
      </c>
      <c r="C49" s="31"/>
      <c r="D49" s="24"/>
      <c r="E49" s="24"/>
      <c r="F49" s="24"/>
      <c r="G49" s="30"/>
      <c r="H49" s="7" t="s">
        <v>11</v>
      </c>
      <c r="I49" s="2"/>
    </row>
    <row r="50" spans="1:9" x14ac:dyDescent="0.25">
      <c r="A50" s="52"/>
      <c r="B50" s="57"/>
      <c r="C50" s="38"/>
      <c r="D50" s="52"/>
      <c r="E50" s="52"/>
      <c r="F50" s="52"/>
      <c r="G50" s="54"/>
      <c r="H50" s="55"/>
      <c r="I50" s="56"/>
    </row>
    <row r="51" spans="1:9" x14ac:dyDescent="0.25">
      <c r="A51" s="47">
        <f>A37+1</f>
        <v>5</v>
      </c>
      <c r="B51" s="50" t="s">
        <v>31</v>
      </c>
      <c r="C51" s="20"/>
      <c r="D51" s="21"/>
      <c r="E51" s="21"/>
      <c r="F51" s="21"/>
      <c r="G51" s="21"/>
      <c r="H51" s="21"/>
      <c r="I51" s="21"/>
    </row>
    <row r="52" spans="1:9" x14ac:dyDescent="0.25">
      <c r="A52" s="45">
        <f>A51+0.1</f>
        <v>5.0999999999999996</v>
      </c>
      <c r="B52" s="49" t="s">
        <v>32</v>
      </c>
      <c r="C52" s="20"/>
      <c r="D52" s="21"/>
      <c r="E52" s="21"/>
      <c r="F52" s="21"/>
      <c r="G52" s="21"/>
      <c r="H52" s="21"/>
      <c r="I52" s="21"/>
    </row>
    <row r="53" spans="1:9" x14ac:dyDescent="0.25">
      <c r="A53" s="21"/>
      <c r="B53" s="16" t="s">
        <v>33</v>
      </c>
      <c r="C53" s="11"/>
      <c r="D53" s="12"/>
      <c r="E53" s="8"/>
      <c r="F53" s="12"/>
      <c r="G53" s="17"/>
      <c r="H53" s="7"/>
      <c r="I53" s="22"/>
    </row>
    <row r="54" spans="1:9" x14ac:dyDescent="0.25">
      <c r="A54" s="21"/>
      <c r="B54" s="33" t="s">
        <v>5</v>
      </c>
      <c r="C54" s="31"/>
      <c r="D54" s="24"/>
      <c r="E54" s="34"/>
      <c r="F54" s="34"/>
      <c r="G54" s="35"/>
      <c r="H54" s="2" t="s">
        <v>23</v>
      </c>
      <c r="I54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7548-4D4C-4C39-873E-940A29991CB6}">
  <dimension ref="A1:Q35"/>
  <sheetViews>
    <sheetView workbookViewId="0">
      <selection activeCell="I31" sqref="I31"/>
    </sheetView>
  </sheetViews>
  <sheetFormatPr defaultRowHeight="15" x14ac:dyDescent="0.25"/>
  <cols>
    <col min="1" max="1" width="4.5703125" bestFit="1" customWidth="1"/>
    <col min="2" max="2" width="44.5703125" bestFit="1" customWidth="1"/>
    <col min="3" max="3" width="12" bestFit="1" customWidth="1"/>
    <col min="4" max="4" width="6.140625" bestFit="1" customWidth="1"/>
    <col min="5" max="5" width="10.42578125" bestFit="1" customWidth="1"/>
    <col min="6" max="6" width="12" bestFit="1" customWidth="1"/>
    <col min="7" max="7" width="13.140625" bestFit="1" customWidth="1"/>
    <col min="8" max="8" width="13.85546875" bestFit="1" customWidth="1"/>
    <col min="9" max="9" width="11.85546875" style="151" customWidth="1"/>
    <col min="10" max="10" width="11.140625" bestFit="1" customWidth="1"/>
    <col min="11" max="11" width="10.28515625" customWidth="1"/>
    <col min="12" max="12" width="13.42578125" customWidth="1"/>
    <col min="13" max="13" width="15.140625" customWidth="1"/>
    <col min="14" max="14" width="19.7109375" customWidth="1"/>
    <col min="15" max="15" width="11" customWidth="1"/>
  </cols>
  <sheetData>
    <row r="1" spans="1:12" x14ac:dyDescent="0.25">
      <c r="A1" s="197" t="s">
        <v>86</v>
      </c>
      <c r="B1" s="197"/>
      <c r="C1" s="197"/>
      <c r="D1" s="197"/>
      <c r="E1" s="197"/>
      <c r="F1" s="197"/>
      <c r="G1" s="134"/>
      <c r="H1" s="134"/>
      <c r="I1" s="149"/>
      <c r="J1" s="113" t="s">
        <v>87</v>
      </c>
    </row>
    <row r="2" spans="1:12" ht="45" x14ac:dyDescent="0.25">
      <c r="A2" s="114" t="s">
        <v>34</v>
      </c>
      <c r="B2" s="115" t="s">
        <v>35</v>
      </c>
      <c r="C2" s="114" t="s">
        <v>40</v>
      </c>
      <c r="D2" s="114" t="s">
        <v>41</v>
      </c>
      <c r="E2" s="114" t="s">
        <v>88</v>
      </c>
      <c r="F2" s="114" t="s">
        <v>89</v>
      </c>
      <c r="G2" s="135" t="s">
        <v>106</v>
      </c>
      <c r="H2" s="139" t="s">
        <v>107</v>
      </c>
      <c r="I2" s="150" t="s">
        <v>110</v>
      </c>
      <c r="J2" s="114" t="s">
        <v>42</v>
      </c>
      <c r="K2" s="144" t="s">
        <v>108</v>
      </c>
      <c r="L2" s="144" t="s">
        <v>109</v>
      </c>
    </row>
    <row r="3" spans="1:12" x14ac:dyDescent="0.25">
      <c r="A3" s="1">
        <v>1</v>
      </c>
      <c r="B3" s="116" t="s">
        <v>0</v>
      </c>
      <c r="C3" s="114"/>
      <c r="D3" s="114"/>
      <c r="E3" s="114"/>
      <c r="F3" s="114"/>
      <c r="G3" s="135"/>
      <c r="H3" s="139"/>
      <c r="I3" s="150"/>
      <c r="J3" s="114"/>
      <c r="K3" s="146"/>
      <c r="L3" s="146"/>
    </row>
    <row r="4" spans="1:12" ht="51" x14ac:dyDescent="0.25">
      <c r="A4" s="3">
        <f>A3+0.1</f>
        <v>1.1000000000000001</v>
      </c>
      <c r="B4" s="117" t="s">
        <v>1</v>
      </c>
      <c r="C4" s="17">
        <f>'Det (2)'!G5</f>
        <v>1</v>
      </c>
      <c r="D4" s="8" t="str">
        <f>'Det (2)'!H5</f>
        <v>Nos</v>
      </c>
      <c r="E4" s="17">
        <v>8000</v>
      </c>
      <c r="F4" s="17">
        <f>ROUND(C4*E4,2)</f>
        <v>8000</v>
      </c>
      <c r="G4" s="143">
        <f>0.9*F4</f>
        <v>7200</v>
      </c>
      <c r="H4" s="143">
        <f>0.1*F4</f>
        <v>800</v>
      </c>
      <c r="I4" s="143"/>
      <c r="J4" s="114"/>
      <c r="K4" s="147">
        <f>IF($C4="","", G4/$F4)</f>
        <v>0.9</v>
      </c>
      <c r="L4" s="147">
        <f>IF($C4="","", H4/$F4)</f>
        <v>0.1</v>
      </c>
    </row>
    <row r="5" spans="1:12" x14ac:dyDescent="0.25">
      <c r="A5" s="3"/>
      <c r="B5" s="117"/>
      <c r="C5" s="8"/>
      <c r="D5" s="8"/>
      <c r="E5" s="17"/>
      <c r="F5" s="17"/>
      <c r="G5" s="143"/>
      <c r="H5" s="143"/>
      <c r="I5" s="143"/>
      <c r="J5" s="114"/>
      <c r="K5" s="147" t="str">
        <f t="shared" ref="K5:K27" si="0">IF($C5="","", G5/$F5)</f>
        <v/>
      </c>
      <c r="L5" s="147" t="str">
        <f t="shared" ref="L5:L27" si="1">IF($C5="","", H5/$F5)</f>
        <v/>
      </c>
    </row>
    <row r="6" spans="1:12" x14ac:dyDescent="0.25">
      <c r="A6" s="3">
        <v>1.2</v>
      </c>
      <c r="B6" s="117" t="str">
        <f>'Det (2)'!B7</f>
        <v>Lab test</v>
      </c>
      <c r="C6" s="17">
        <f>'Det (2)'!G8</f>
        <v>1</v>
      </c>
      <c r="D6" s="8" t="s">
        <v>6</v>
      </c>
      <c r="E6" s="17">
        <v>12000</v>
      </c>
      <c r="F6" s="17">
        <f>ROUND(C6*E6,2)</f>
        <v>12000</v>
      </c>
      <c r="G6" s="143">
        <f>0.9*F6</f>
        <v>10800</v>
      </c>
      <c r="H6" s="143">
        <f>0.1*F6</f>
        <v>1200</v>
      </c>
      <c r="I6" s="143"/>
      <c r="J6" s="114"/>
      <c r="K6" s="147">
        <f t="shared" si="0"/>
        <v>0.9</v>
      </c>
      <c r="L6" s="147">
        <f t="shared" si="1"/>
        <v>0.1</v>
      </c>
    </row>
    <row r="7" spans="1:12" x14ac:dyDescent="0.25">
      <c r="A7" s="114"/>
      <c r="B7" s="115"/>
      <c r="C7" s="114"/>
      <c r="D7" s="114"/>
      <c r="E7" s="114"/>
      <c r="F7" s="114"/>
      <c r="G7" s="135"/>
      <c r="H7" s="139"/>
      <c r="I7" s="150"/>
      <c r="J7" s="114"/>
      <c r="K7" s="147" t="str">
        <f t="shared" si="0"/>
        <v/>
      </c>
      <c r="L7" s="147" t="str">
        <f t="shared" si="1"/>
        <v/>
      </c>
    </row>
    <row r="8" spans="1:12" x14ac:dyDescent="0.25">
      <c r="A8" s="7">
        <f>A3+1</f>
        <v>2</v>
      </c>
      <c r="B8" s="118" t="s">
        <v>7</v>
      </c>
      <c r="C8" s="7"/>
      <c r="D8" s="7"/>
      <c r="E8" s="7"/>
      <c r="F8" s="7"/>
      <c r="G8" s="137"/>
      <c r="H8" s="141"/>
      <c r="I8" s="55"/>
      <c r="J8" s="7"/>
      <c r="K8" s="147" t="str">
        <f t="shared" si="0"/>
        <v/>
      </c>
      <c r="L8" s="147" t="str">
        <f t="shared" si="1"/>
        <v/>
      </c>
    </row>
    <row r="9" spans="1:12" ht="25.5" x14ac:dyDescent="0.25">
      <c r="A9" s="8">
        <f>A8+0.1</f>
        <v>2.1</v>
      </c>
      <c r="B9" s="9" t="s">
        <v>8</v>
      </c>
      <c r="C9" s="17">
        <f>'Det (2)'!G14</f>
        <v>160.11901939999996</v>
      </c>
      <c r="D9" s="8" t="str">
        <f>'Det (2)'!H14</f>
        <v>Cum</v>
      </c>
      <c r="E9" s="8">
        <v>298.7</v>
      </c>
      <c r="F9" s="8">
        <f>ROUND(C9*E9,2)</f>
        <v>47827.55</v>
      </c>
      <c r="G9" s="136">
        <f t="shared" ref="G9:G27" si="2">IF($C9="","", 0.9*F9-$O$27)</f>
        <v>42644.606555555561</v>
      </c>
      <c r="H9" s="140">
        <f>IF($C9="","", F9-G9 )</f>
        <v>5182.9434444444414</v>
      </c>
      <c r="I9" s="143"/>
      <c r="J9" s="8"/>
      <c r="K9" s="147">
        <f t="shared" si="0"/>
        <v>0.89163267939828739</v>
      </c>
      <c r="L9" s="147">
        <f t="shared" si="1"/>
        <v>0.10836732060171263</v>
      </c>
    </row>
    <row r="10" spans="1:12" x14ac:dyDescent="0.25">
      <c r="A10" s="8"/>
      <c r="B10" s="15"/>
      <c r="C10" s="8"/>
      <c r="D10" s="8"/>
      <c r="E10" s="8"/>
      <c r="F10" s="8"/>
      <c r="G10" s="136" t="str">
        <f t="shared" si="2"/>
        <v/>
      </c>
      <c r="H10" s="140" t="str">
        <f t="shared" ref="H10:H27" si="3">IF($C10="","", F10-G10 )</f>
        <v/>
      </c>
      <c r="I10" s="143"/>
      <c r="J10" s="8"/>
      <c r="K10" s="147" t="str">
        <f t="shared" si="0"/>
        <v/>
      </c>
      <c r="L10" s="147" t="str">
        <f t="shared" si="1"/>
        <v/>
      </c>
    </row>
    <row r="11" spans="1:12" ht="25.5" x14ac:dyDescent="0.25">
      <c r="A11" s="8">
        <f>A9+0.1</f>
        <v>2.2000000000000002</v>
      </c>
      <c r="B11" s="9" t="s">
        <v>12</v>
      </c>
      <c r="C11" s="17">
        <f>'Det (2)'!G18</f>
        <v>106.7460129333333</v>
      </c>
      <c r="D11" s="8" t="str">
        <f>'Det (2)'!H18</f>
        <v>Cum</v>
      </c>
      <c r="E11" s="8">
        <v>149.35</v>
      </c>
      <c r="F11" s="17">
        <f>ROUND(C11*E11,2)</f>
        <v>15942.52</v>
      </c>
      <c r="G11" s="136">
        <f t="shared" si="2"/>
        <v>13948.079555555556</v>
      </c>
      <c r="H11" s="140">
        <f t="shared" si="3"/>
        <v>1994.4404444444444</v>
      </c>
      <c r="I11" s="143"/>
      <c r="J11" s="8"/>
      <c r="K11" s="147">
        <f t="shared" si="0"/>
        <v>0.87489804344329225</v>
      </c>
      <c r="L11" s="147">
        <f t="shared" si="1"/>
        <v>0.12510195655670775</v>
      </c>
    </row>
    <row r="12" spans="1:12" x14ac:dyDescent="0.25">
      <c r="A12" s="8"/>
      <c r="B12" s="15"/>
      <c r="C12" s="8"/>
      <c r="D12" s="8"/>
      <c r="E12" s="8"/>
      <c r="F12" s="8"/>
      <c r="G12" s="136" t="str">
        <f t="shared" si="2"/>
        <v/>
      </c>
      <c r="H12" s="140" t="str">
        <f t="shared" si="3"/>
        <v/>
      </c>
      <c r="I12" s="143"/>
      <c r="J12" s="17"/>
      <c r="K12" s="147" t="str">
        <f t="shared" si="0"/>
        <v/>
      </c>
      <c r="L12" s="147" t="str">
        <f t="shared" si="1"/>
        <v/>
      </c>
    </row>
    <row r="13" spans="1:12" x14ac:dyDescent="0.25">
      <c r="A13" s="7">
        <f>A8+1</f>
        <v>3</v>
      </c>
      <c r="B13" s="119" t="s">
        <v>15</v>
      </c>
      <c r="C13" s="8"/>
      <c r="D13" s="8"/>
      <c r="E13" s="8"/>
      <c r="F13" s="8"/>
      <c r="G13" s="136" t="str">
        <f t="shared" si="2"/>
        <v/>
      </c>
      <c r="H13" s="140" t="str">
        <f t="shared" si="3"/>
        <v/>
      </c>
      <c r="I13" s="143"/>
      <c r="J13" s="8"/>
      <c r="K13" s="147" t="str">
        <f t="shared" si="0"/>
        <v/>
      </c>
      <c r="L13" s="147" t="str">
        <f t="shared" si="1"/>
        <v/>
      </c>
    </row>
    <row r="14" spans="1:12" ht="25.5" x14ac:dyDescent="0.25">
      <c r="A14" s="8">
        <f>A13+0.1</f>
        <v>3.1</v>
      </c>
      <c r="B14" s="9" t="s">
        <v>16</v>
      </c>
      <c r="C14" s="17">
        <f>'Det (2)'!G25</f>
        <v>15.172840000000001</v>
      </c>
      <c r="D14" s="8" t="str">
        <f>'Det (2)'!H25</f>
        <v>Cum</v>
      </c>
      <c r="E14" s="8">
        <v>11058.17</v>
      </c>
      <c r="F14" s="17">
        <f>ROUND(C14*E14,2)</f>
        <v>167783.84</v>
      </c>
      <c r="G14" s="136">
        <f t="shared" si="2"/>
        <v>150605.26755555556</v>
      </c>
      <c r="H14" s="140">
        <f t="shared" si="3"/>
        <v>17178.572444444435</v>
      </c>
      <c r="I14" s="143"/>
      <c r="J14" s="8"/>
      <c r="K14" s="147">
        <f t="shared" si="0"/>
        <v>0.89761485704198662</v>
      </c>
      <c r="L14" s="147">
        <f t="shared" si="1"/>
        <v>0.10238514295801333</v>
      </c>
    </row>
    <row r="15" spans="1:12" x14ac:dyDescent="0.25">
      <c r="A15" s="8"/>
      <c r="B15" s="9"/>
      <c r="C15" s="17"/>
      <c r="D15" s="8"/>
      <c r="E15" s="8"/>
      <c r="F15" s="17"/>
      <c r="G15" s="136" t="str">
        <f t="shared" si="2"/>
        <v/>
      </c>
      <c r="H15" s="140" t="str">
        <f t="shared" si="3"/>
        <v/>
      </c>
      <c r="I15" s="143"/>
      <c r="J15" s="8"/>
      <c r="K15" s="147" t="str">
        <f t="shared" si="0"/>
        <v/>
      </c>
      <c r="L15" s="147" t="str">
        <f t="shared" si="1"/>
        <v/>
      </c>
    </row>
    <row r="16" spans="1:12" ht="25.5" x14ac:dyDescent="0.25">
      <c r="A16" s="8">
        <f>A14+0.1</f>
        <v>3.2</v>
      </c>
      <c r="B16" s="120" t="str">
        <f>'Det (2)'!B27</f>
        <v>M20 ( 1:1.5:3 mix) RCC work in foundation ( Including form works)</v>
      </c>
      <c r="C16" s="17">
        <f>'Det (2)'!G32</f>
        <v>38.576211866666668</v>
      </c>
      <c r="D16" s="8" t="str">
        <f>'Det (2)'!H32</f>
        <v>Cum</v>
      </c>
      <c r="E16" s="8">
        <f>E14</f>
        <v>11058.17</v>
      </c>
      <c r="F16" s="17">
        <f>ROUND(C16*E16,2)</f>
        <v>426582.31</v>
      </c>
      <c r="G16" s="136">
        <f t="shared" si="2"/>
        <v>383523.89055555558</v>
      </c>
      <c r="H16" s="140">
        <f t="shared" si="3"/>
        <v>43058.419444444415</v>
      </c>
      <c r="I16" s="143"/>
      <c r="J16" s="8"/>
      <c r="K16" s="147">
        <f t="shared" si="0"/>
        <v>0.89906187285533612</v>
      </c>
      <c r="L16" s="147">
        <f t="shared" si="1"/>
        <v>0.10093812714466387</v>
      </c>
    </row>
    <row r="17" spans="1:15" x14ac:dyDescent="0.25">
      <c r="A17" s="8"/>
      <c r="B17" s="9"/>
      <c r="C17" s="8"/>
      <c r="D17" s="8"/>
      <c r="E17" s="8"/>
      <c r="F17" s="8"/>
      <c r="G17" s="136" t="str">
        <f t="shared" si="2"/>
        <v/>
      </c>
      <c r="H17" s="140" t="str">
        <f t="shared" si="3"/>
        <v/>
      </c>
      <c r="I17" s="143"/>
      <c r="J17" s="8"/>
      <c r="K17" s="147" t="str">
        <f t="shared" si="0"/>
        <v/>
      </c>
      <c r="L17" s="147" t="str">
        <f t="shared" si="1"/>
        <v/>
      </c>
    </row>
    <row r="18" spans="1:15" ht="51" x14ac:dyDescent="0.25">
      <c r="A18" s="8">
        <f>A16+0.1</f>
        <v>3.3000000000000003</v>
      </c>
      <c r="B18" s="9" t="s">
        <v>20</v>
      </c>
      <c r="C18" s="17">
        <f>'Det (2)'!G36</f>
        <v>2574.4332444444449</v>
      </c>
      <c r="D18" s="8" t="str">
        <f>'Det (2)'!H32</f>
        <v>Cum</v>
      </c>
      <c r="E18" s="8">
        <v>114.36</v>
      </c>
      <c r="F18" s="17">
        <f>ROUND(C18*E18,2)</f>
        <v>294412.19</v>
      </c>
      <c r="G18" s="136">
        <f t="shared" si="2"/>
        <v>264570.78255555558</v>
      </c>
      <c r="H18" s="140">
        <f t="shared" si="3"/>
        <v>29841.407444444427</v>
      </c>
      <c r="I18" s="143"/>
      <c r="J18" s="8"/>
      <c r="K18" s="147">
        <f t="shared" si="0"/>
        <v>0.89864072053387323</v>
      </c>
      <c r="L18" s="147">
        <f t="shared" si="1"/>
        <v>0.10135927946612681</v>
      </c>
    </row>
    <row r="19" spans="1:15" x14ac:dyDescent="0.25">
      <c r="A19" s="8"/>
      <c r="B19" s="9"/>
      <c r="C19" s="8"/>
      <c r="D19" s="8"/>
      <c r="E19" s="8"/>
      <c r="F19" s="8"/>
      <c r="G19" s="136" t="str">
        <f t="shared" si="2"/>
        <v/>
      </c>
      <c r="H19" s="140" t="str">
        <f t="shared" si="3"/>
        <v/>
      </c>
      <c r="I19" s="143"/>
      <c r="J19" s="8"/>
      <c r="K19" s="147" t="str">
        <f t="shared" si="0"/>
        <v/>
      </c>
      <c r="L19" s="147" t="str">
        <f t="shared" si="1"/>
        <v/>
      </c>
    </row>
    <row r="20" spans="1:15" x14ac:dyDescent="0.25">
      <c r="A20" s="7">
        <f>A13+1</f>
        <v>4</v>
      </c>
      <c r="B20" s="119" t="s">
        <v>24</v>
      </c>
      <c r="C20" s="8"/>
      <c r="D20" s="8"/>
      <c r="E20" s="8"/>
      <c r="F20" s="8"/>
      <c r="G20" s="136" t="str">
        <f t="shared" si="2"/>
        <v/>
      </c>
      <c r="H20" s="140" t="str">
        <f t="shared" si="3"/>
        <v/>
      </c>
      <c r="I20" s="143"/>
      <c r="J20" s="8"/>
      <c r="K20" s="147" t="str">
        <f t="shared" si="0"/>
        <v/>
      </c>
      <c r="L20" s="147" t="str">
        <f t="shared" si="1"/>
        <v/>
      </c>
    </row>
    <row r="21" spans="1:15" x14ac:dyDescent="0.25">
      <c r="A21" s="8">
        <f>A20+0.1</f>
        <v>4.0999999999999996</v>
      </c>
      <c r="B21" s="9" t="s">
        <v>25</v>
      </c>
      <c r="C21" s="17">
        <f>'Det (2)'!G42</f>
        <v>17.942250000000001</v>
      </c>
      <c r="D21" s="8" t="str">
        <f>'Det (2)'!H42</f>
        <v>Cum</v>
      </c>
      <c r="E21" s="8">
        <v>3956.1</v>
      </c>
      <c r="F21" s="8">
        <f>ROUND(C21*E21,2)</f>
        <v>70981.34</v>
      </c>
      <c r="G21" s="136">
        <f t="shared" si="2"/>
        <v>63483.017555555554</v>
      </c>
      <c r="H21" s="140">
        <f t="shared" si="3"/>
        <v>7498.3224444444422</v>
      </c>
      <c r="I21" s="143"/>
      <c r="J21" s="8"/>
      <c r="K21" s="147">
        <f t="shared" si="0"/>
        <v>0.89436206129041174</v>
      </c>
      <c r="L21" s="147">
        <f t="shared" si="1"/>
        <v>0.10563793870958822</v>
      </c>
    </row>
    <row r="22" spans="1:15" x14ac:dyDescent="0.25">
      <c r="A22" s="8"/>
      <c r="B22" s="9"/>
      <c r="C22" s="8"/>
      <c r="D22" s="8"/>
      <c r="E22" s="8"/>
      <c r="F22" s="8"/>
      <c r="G22" s="136" t="str">
        <f t="shared" si="2"/>
        <v/>
      </c>
      <c r="H22" s="140" t="str">
        <f t="shared" si="3"/>
        <v/>
      </c>
      <c r="I22" s="143"/>
      <c r="J22" s="8"/>
      <c r="K22" s="147" t="str">
        <f t="shared" si="0"/>
        <v/>
      </c>
      <c r="L22" s="147" t="str">
        <f t="shared" si="1"/>
        <v/>
      </c>
    </row>
    <row r="23" spans="1:15" x14ac:dyDescent="0.25">
      <c r="A23" s="8">
        <f>A21+0.1</f>
        <v>4.1999999999999993</v>
      </c>
      <c r="B23" s="9" t="s">
        <v>90</v>
      </c>
      <c r="C23" s="17">
        <f>'Det (2)'!G46</f>
        <v>24.631343999999999</v>
      </c>
      <c r="D23" s="8" t="str">
        <f>'Det (2)'!H46</f>
        <v>Cum</v>
      </c>
      <c r="E23" s="8">
        <v>11448.78</v>
      </c>
      <c r="F23" s="8">
        <f>ROUND(C23*E23,2)</f>
        <v>281998.84000000003</v>
      </c>
      <c r="G23" s="136">
        <f t="shared" si="2"/>
        <v>253398.76755555559</v>
      </c>
      <c r="H23" s="140">
        <f t="shared" si="3"/>
        <v>28600.072444444435</v>
      </c>
      <c r="I23" s="143"/>
      <c r="J23" s="8"/>
      <c r="K23" s="147">
        <f t="shared" si="0"/>
        <v>0.89858088620348786</v>
      </c>
      <c r="L23" s="147">
        <f t="shared" si="1"/>
        <v>0.10141911379651218</v>
      </c>
    </row>
    <row r="24" spans="1:15" x14ac:dyDescent="0.25">
      <c r="A24" s="8"/>
      <c r="B24" s="9"/>
      <c r="C24" s="8"/>
      <c r="D24" s="8"/>
      <c r="E24" s="8"/>
      <c r="F24" s="8"/>
      <c r="G24" s="136" t="str">
        <f t="shared" si="2"/>
        <v/>
      </c>
      <c r="H24" s="140" t="str">
        <f t="shared" si="3"/>
        <v/>
      </c>
      <c r="I24" s="143"/>
      <c r="J24" s="8"/>
      <c r="K24" s="147" t="str">
        <f t="shared" si="0"/>
        <v/>
      </c>
      <c r="L24" s="147" t="str">
        <f t="shared" si="1"/>
        <v/>
      </c>
    </row>
    <row r="25" spans="1:15" x14ac:dyDescent="0.25">
      <c r="A25" s="8">
        <f>A23+0.1</f>
        <v>4.2999999999999989</v>
      </c>
      <c r="B25" s="9" t="s">
        <v>91</v>
      </c>
      <c r="C25" s="17">
        <f>'Det (2)'!G50</f>
        <v>68.420400000000001</v>
      </c>
      <c r="D25" s="8" t="str">
        <f>'Det (2)'!H46</f>
        <v>Cum</v>
      </c>
      <c r="E25" s="8">
        <v>11925.28</v>
      </c>
      <c r="F25" s="8">
        <f>ROUND(C25*E25,2)</f>
        <v>815932.43</v>
      </c>
      <c r="G25" s="136">
        <f t="shared" si="2"/>
        <v>733938.99855555559</v>
      </c>
      <c r="H25" s="140">
        <f t="shared" si="3"/>
        <v>81993.431444444461</v>
      </c>
      <c r="I25" s="143"/>
      <c r="J25" s="8"/>
      <c r="K25" s="147">
        <f t="shared" si="0"/>
        <v>0.89950953237090425</v>
      </c>
      <c r="L25" s="147">
        <f t="shared" si="1"/>
        <v>0.10049046762909578</v>
      </c>
    </row>
    <row r="26" spans="1:15" x14ac:dyDescent="0.25">
      <c r="A26" s="7">
        <f>A20+1</f>
        <v>5</v>
      </c>
      <c r="B26" s="119" t="s">
        <v>31</v>
      </c>
      <c r="C26" s="8"/>
      <c r="D26" s="8"/>
      <c r="E26" s="8"/>
      <c r="F26" s="8"/>
      <c r="G26" s="136" t="str">
        <f t="shared" si="2"/>
        <v/>
      </c>
      <c r="H26" s="140" t="str">
        <f t="shared" si="3"/>
        <v/>
      </c>
      <c r="I26" s="143"/>
      <c r="J26" s="8"/>
      <c r="K26" s="147" t="str">
        <f t="shared" si="0"/>
        <v/>
      </c>
      <c r="L26" s="147" t="str">
        <f t="shared" si="1"/>
        <v/>
      </c>
      <c r="M26" s="192" t="s">
        <v>128</v>
      </c>
      <c r="N26" s="193"/>
      <c r="O26" s="173">
        <f>O28/9</f>
        <v>0</v>
      </c>
    </row>
    <row r="27" spans="1:15" ht="25.5" x14ac:dyDescent="0.25">
      <c r="A27" s="8">
        <f>A26+0.1</f>
        <v>5.0999999999999996</v>
      </c>
      <c r="B27" s="9" t="s">
        <v>32</v>
      </c>
      <c r="C27" s="17">
        <f>'Det (2)'!G55</f>
        <v>149.23650000000001</v>
      </c>
      <c r="D27" s="8" t="str">
        <f>'Det (2)'!H55</f>
        <v>Kg</v>
      </c>
      <c r="E27" s="8">
        <v>121.26</v>
      </c>
      <c r="F27" s="8">
        <f>ROUND(C27*E27,2)</f>
        <v>18096.419999999998</v>
      </c>
      <c r="G27" s="136">
        <f t="shared" si="2"/>
        <v>15886.589555555554</v>
      </c>
      <c r="H27" s="140">
        <f t="shared" si="3"/>
        <v>2209.8304444444439</v>
      </c>
      <c r="I27" s="180"/>
      <c r="J27" s="174"/>
      <c r="K27" s="147">
        <f t="shared" si="0"/>
        <v>0.87788576721559053</v>
      </c>
      <c r="L27" s="147">
        <f t="shared" si="1"/>
        <v>0.12211423278440951</v>
      </c>
      <c r="M27" s="192" t="s">
        <v>127</v>
      </c>
      <c r="N27" s="193"/>
      <c r="O27" s="187">
        <v>400.18844444444403</v>
      </c>
    </row>
    <row r="28" spans="1:15" x14ac:dyDescent="0.25">
      <c r="A28" s="8"/>
      <c r="B28" s="9"/>
      <c r="C28" s="198" t="s">
        <v>92</v>
      </c>
      <c r="D28" s="199"/>
      <c r="E28" s="200"/>
      <c r="F28" s="18">
        <f>SUM(F4:F27)</f>
        <v>2159557.44</v>
      </c>
      <c r="G28" s="138">
        <f>SUM(G4:G27)</f>
        <v>1940000</v>
      </c>
      <c r="H28" s="142">
        <f>SUM(H4:H27)</f>
        <v>219557.43999999994</v>
      </c>
      <c r="I28" s="54"/>
      <c r="J28" s="8"/>
      <c r="K28" s="179"/>
      <c r="L28" s="148"/>
      <c r="O28" s="133">
        <f>G28-F31</f>
        <v>0</v>
      </c>
    </row>
    <row r="29" spans="1:15" x14ac:dyDescent="0.25">
      <c r="A29" s="8"/>
      <c r="B29" s="9"/>
      <c r="C29" s="194" t="s">
        <v>93</v>
      </c>
      <c r="D29" s="195"/>
      <c r="E29" s="196"/>
      <c r="F29" s="17">
        <v>2000000</v>
      </c>
      <c r="G29" s="181"/>
      <c r="H29" s="181"/>
      <c r="I29" s="175"/>
      <c r="J29" s="176"/>
      <c r="L29" s="133"/>
      <c r="O29" s="133">
        <f>F31/0.9</f>
        <v>2155555.5555555555</v>
      </c>
    </row>
    <row r="30" spans="1:15" x14ac:dyDescent="0.25">
      <c r="A30" s="8"/>
      <c r="B30" s="9"/>
      <c r="C30" s="194" t="s">
        <v>94</v>
      </c>
      <c r="D30" s="195"/>
      <c r="E30" s="196"/>
      <c r="F30" s="17">
        <f>F29*3%</f>
        <v>60000</v>
      </c>
      <c r="G30" s="181"/>
      <c r="H30" s="181"/>
      <c r="I30" s="175"/>
      <c r="J30" s="177"/>
      <c r="L30" s="133"/>
      <c r="M30" s="239" t="str">
        <f>IF(G28=F31,"OK","Not OK")</f>
        <v>OK</v>
      </c>
      <c r="O30" s="133">
        <f>F28-O29</f>
        <v>4001.8844444444403</v>
      </c>
    </row>
    <row r="31" spans="1:15" x14ac:dyDescent="0.25">
      <c r="A31" s="8"/>
      <c r="B31" s="9"/>
      <c r="C31" s="201" t="s">
        <v>95</v>
      </c>
      <c r="D31" s="202"/>
      <c r="E31" s="203"/>
      <c r="F31" s="18">
        <f>F29-F30</f>
        <v>1940000</v>
      </c>
      <c r="G31" s="182"/>
      <c r="H31" s="182"/>
      <c r="I31" s="178"/>
      <c r="J31" s="177"/>
      <c r="L31" s="133"/>
      <c r="M31" s="239" t="str">
        <f>IF(H28=F32,"OK","Not OK")</f>
        <v>OK</v>
      </c>
      <c r="N31" t="s">
        <v>52</v>
      </c>
    </row>
    <row r="32" spans="1:15" x14ac:dyDescent="0.25">
      <c r="A32" s="8"/>
      <c r="B32" s="9"/>
      <c r="C32" s="194" t="s">
        <v>96</v>
      </c>
      <c r="D32" s="195"/>
      <c r="E32" s="196"/>
      <c r="F32" s="17">
        <f>F28-F31</f>
        <v>219557.43999999994</v>
      </c>
      <c r="G32" s="181"/>
      <c r="H32" s="181"/>
      <c r="I32" s="175"/>
      <c r="J32" s="177"/>
      <c r="L32" t="s">
        <v>52</v>
      </c>
      <c r="N32" t="s">
        <v>52</v>
      </c>
    </row>
    <row r="33" spans="7:17" x14ac:dyDescent="0.25">
      <c r="N33" s="184"/>
    </row>
    <row r="34" spans="7:17" x14ac:dyDescent="0.25">
      <c r="Q34" t="s">
        <v>52</v>
      </c>
    </row>
    <row r="35" spans="7:17" x14ac:dyDescent="0.25">
      <c r="G35" s="133"/>
    </row>
  </sheetData>
  <mergeCells count="8">
    <mergeCell ref="M27:N27"/>
    <mergeCell ref="M26:N26"/>
    <mergeCell ref="C32:E32"/>
    <mergeCell ref="A1:F1"/>
    <mergeCell ref="C28:E28"/>
    <mergeCell ref="C29:E29"/>
    <mergeCell ref="C30:E30"/>
    <mergeCell ref="C31:E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1465-7EEE-4740-895F-9A2454002D07}">
  <dimension ref="A1:R55"/>
  <sheetViews>
    <sheetView topLeftCell="A22" workbookViewId="0">
      <selection activeCell="E22" sqref="E22"/>
    </sheetView>
  </sheetViews>
  <sheetFormatPr defaultRowHeight="15" x14ac:dyDescent="0.25"/>
  <cols>
    <col min="1" max="1" width="4.140625" bestFit="1" customWidth="1"/>
    <col min="2" max="2" width="48.28515625" bestFit="1" customWidth="1"/>
    <col min="3" max="3" width="3.42578125" bestFit="1" customWidth="1"/>
    <col min="4" max="4" width="12" bestFit="1" customWidth="1"/>
    <col min="5" max="5" width="8.140625" bestFit="1" customWidth="1"/>
    <col min="6" max="6" width="6.85546875" bestFit="1" customWidth="1"/>
    <col min="7" max="7" width="8.5703125" bestFit="1" customWidth="1"/>
    <col min="8" max="8" width="5.140625" bestFit="1" customWidth="1"/>
    <col min="9" max="9" width="10.42578125" bestFit="1" customWidth="1"/>
    <col min="11" max="11" width="16.42578125" bestFit="1" customWidth="1"/>
    <col min="12" max="12" width="16.85546875" bestFit="1" customWidth="1"/>
    <col min="13" max="13" width="10.28515625" customWidth="1"/>
    <col min="14" max="14" width="10" customWidth="1"/>
    <col min="15" max="15" width="12" bestFit="1" customWidth="1"/>
  </cols>
  <sheetData>
    <row r="1" spans="1:18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8" x14ac:dyDescent="0.25">
      <c r="A2" s="7" t="s">
        <v>34</v>
      </c>
      <c r="B2" s="2" t="s">
        <v>35</v>
      </c>
      <c r="C2" s="7" t="s">
        <v>36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41</v>
      </c>
      <c r="I2" s="2" t="s">
        <v>42</v>
      </c>
    </row>
    <row r="3" spans="1:18" x14ac:dyDescent="0.25">
      <c r="A3" s="41">
        <v>1</v>
      </c>
      <c r="B3" s="42" t="s">
        <v>0</v>
      </c>
      <c r="C3" s="1"/>
      <c r="D3" s="1"/>
      <c r="E3" s="1"/>
      <c r="F3" s="1"/>
      <c r="G3" s="58"/>
      <c r="H3" s="1"/>
      <c r="I3" s="2"/>
      <c r="J3">
        <v>0</v>
      </c>
      <c r="M3" s="186"/>
      <c r="N3" s="186"/>
      <c r="O3">
        <v>2.9521999227717401</v>
      </c>
    </row>
    <row r="4" spans="1:18" ht="51" x14ac:dyDescent="0.25">
      <c r="A4" s="43">
        <f>A3+0.1</f>
        <v>1.1000000000000001</v>
      </c>
      <c r="B4" s="44" t="s">
        <v>1</v>
      </c>
      <c r="C4" s="3"/>
      <c r="D4" s="4"/>
      <c r="E4" s="3"/>
      <c r="F4" s="5"/>
      <c r="G4" s="17">
        <v>1</v>
      </c>
      <c r="H4" s="1"/>
      <c r="I4" s="2"/>
      <c r="J4">
        <v>1</v>
      </c>
      <c r="M4" s="186"/>
      <c r="N4" s="186"/>
    </row>
    <row r="5" spans="1:18" x14ac:dyDescent="0.25">
      <c r="A5" s="3"/>
      <c r="B5" s="157" t="s">
        <v>2</v>
      </c>
      <c r="C5" s="158"/>
      <c r="D5" s="159"/>
      <c r="E5" s="159"/>
      <c r="F5" s="159"/>
      <c r="G5" s="160">
        <f>SUM(G4)</f>
        <v>1</v>
      </c>
      <c r="H5" s="1" t="s">
        <v>3</v>
      </c>
      <c r="I5" s="2"/>
      <c r="J5">
        <v>2</v>
      </c>
      <c r="K5" s="121" t="s">
        <v>98</v>
      </c>
      <c r="L5" s="121" t="s">
        <v>99</v>
      </c>
      <c r="M5" s="121" t="s">
        <v>100</v>
      </c>
      <c r="N5" s="121" t="s">
        <v>101</v>
      </c>
      <c r="O5" s="121" t="s">
        <v>102</v>
      </c>
      <c r="P5" s="121" t="s">
        <v>103</v>
      </c>
      <c r="Q5" s="121" t="s">
        <v>104</v>
      </c>
      <c r="R5" s="121" t="s">
        <v>105</v>
      </c>
    </row>
    <row r="6" spans="1:18" x14ac:dyDescent="0.25">
      <c r="A6" s="7"/>
      <c r="B6" s="2"/>
      <c r="C6" s="7"/>
      <c r="D6" s="7"/>
      <c r="E6" s="7"/>
      <c r="F6" s="7"/>
      <c r="G6" s="18"/>
      <c r="H6" s="7"/>
      <c r="I6" s="2"/>
      <c r="J6">
        <v>3</v>
      </c>
      <c r="K6" s="122">
        <v>1</v>
      </c>
      <c r="L6" s="122">
        <v>1</v>
      </c>
      <c r="M6" s="123">
        <v>61</v>
      </c>
      <c r="N6" s="124">
        <v>0.23</v>
      </c>
      <c r="O6" s="125">
        <f>M6-K6-(L6-1)</f>
        <v>60</v>
      </c>
      <c r="P6" s="124">
        <v>2.96</v>
      </c>
      <c r="Q6" s="122">
        <v>0</v>
      </c>
      <c r="R6" s="124">
        <v>0.23</v>
      </c>
    </row>
    <row r="7" spans="1:18" x14ac:dyDescent="0.25">
      <c r="A7" s="45">
        <v>1.2</v>
      </c>
      <c r="B7" s="46" t="s">
        <v>4</v>
      </c>
      <c r="C7" s="8"/>
      <c r="D7" s="7"/>
      <c r="E7" s="7"/>
      <c r="F7" s="7"/>
      <c r="G7" s="17">
        <v>1</v>
      </c>
      <c r="H7" s="7"/>
      <c r="I7" s="2"/>
      <c r="J7">
        <v>4</v>
      </c>
      <c r="K7" s="121"/>
      <c r="L7" s="121"/>
      <c r="M7" s="121">
        <f>M6*N6+O6*P6+Q6*R6</f>
        <v>191.63</v>
      </c>
      <c r="N7" s="121"/>
      <c r="O7" s="121">
        <f>O6*P6</f>
        <v>177.6</v>
      </c>
      <c r="P7" s="121"/>
      <c r="Q7" s="121"/>
      <c r="R7" s="121"/>
    </row>
    <row r="8" spans="1:18" x14ac:dyDescent="0.25">
      <c r="A8" s="8"/>
      <c r="B8" s="157" t="s">
        <v>5</v>
      </c>
      <c r="C8" s="158"/>
      <c r="D8" s="159"/>
      <c r="E8" s="159"/>
      <c r="F8" s="159"/>
      <c r="G8" s="160">
        <f>SUM(G7)</f>
        <v>1</v>
      </c>
      <c r="H8" s="1" t="s">
        <v>6</v>
      </c>
      <c r="I8" s="2"/>
      <c r="J8">
        <v>5</v>
      </c>
      <c r="K8" s="126"/>
      <c r="L8" s="126"/>
      <c r="M8" s="127">
        <v>200.49</v>
      </c>
      <c r="N8" s="128">
        <f>(M8-Q6*R6+K6*P6 + (L6-1)*P6)/(N6+P6)</f>
        <v>63.777429467084644</v>
      </c>
      <c r="O8" s="129">
        <f>N8-K6-(L6-1)</f>
        <v>62.777429467084644</v>
      </c>
      <c r="P8" s="126"/>
      <c r="Q8" s="126"/>
      <c r="R8" s="126"/>
    </row>
    <row r="9" spans="1:18" x14ac:dyDescent="0.25">
      <c r="A9" s="7"/>
      <c r="B9" s="2"/>
      <c r="C9" s="7"/>
      <c r="D9" s="7"/>
      <c r="E9" s="7"/>
      <c r="F9" s="7"/>
      <c r="G9" s="18"/>
      <c r="H9" s="7"/>
      <c r="I9" s="2"/>
      <c r="J9">
        <v>6</v>
      </c>
    </row>
    <row r="10" spans="1:18" x14ac:dyDescent="0.25">
      <c r="A10" s="47">
        <f>A3+1</f>
        <v>2</v>
      </c>
      <c r="B10" s="48" t="s">
        <v>7</v>
      </c>
      <c r="C10" s="7"/>
      <c r="D10" s="7"/>
      <c r="E10" s="7"/>
      <c r="F10" s="7"/>
      <c r="G10" s="18"/>
      <c r="H10" s="7"/>
      <c r="I10" s="2"/>
      <c r="J10">
        <v>7</v>
      </c>
    </row>
    <row r="11" spans="1:18" ht="25.5" x14ac:dyDescent="0.25">
      <c r="A11" s="45">
        <f>A10+0.1</f>
        <v>2.1</v>
      </c>
      <c r="B11" s="49" t="s">
        <v>8</v>
      </c>
      <c r="C11" s="7"/>
      <c r="D11" s="7"/>
      <c r="E11" s="7"/>
      <c r="F11" s="7"/>
      <c r="G11" s="18"/>
      <c r="H11" s="7"/>
      <c r="I11" s="2"/>
      <c r="J11">
        <v>8</v>
      </c>
      <c r="O11" s="185">
        <f>'Abs(2)'!O30</f>
        <v>4001.8844444444403</v>
      </c>
    </row>
    <row r="12" spans="1:18" x14ac:dyDescent="0.25">
      <c r="A12" s="8"/>
      <c r="B12" s="10" t="s">
        <v>26</v>
      </c>
      <c r="C12" s="31">
        <f>M6</f>
        <v>61</v>
      </c>
      <c r="D12" s="12">
        <f>D40</f>
        <v>0.9</v>
      </c>
      <c r="E12" s="12">
        <f>E40</f>
        <v>0.9</v>
      </c>
      <c r="F12" s="13">
        <f>F40+F22+F28+F29+F13</f>
        <v>1.7329999999999999</v>
      </c>
      <c r="G12" s="19">
        <f>PRODUCT(C12:F12)</f>
        <v>85.627529999999993</v>
      </c>
      <c r="H12" s="14"/>
      <c r="I12" s="2"/>
      <c r="J12">
        <v>9</v>
      </c>
      <c r="K12" s="60"/>
      <c r="L12" s="145"/>
      <c r="M12" s="204" t="s">
        <v>126</v>
      </c>
      <c r="N12" s="204"/>
      <c r="Q12" t="s">
        <v>52</v>
      </c>
    </row>
    <row r="13" spans="1:18" x14ac:dyDescent="0.25">
      <c r="A13" s="8"/>
      <c r="B13" s="10" t="s">
        <v>9</v>
      </c>
      <c r="C13" s="8">
        <v>1</v>
      </c>
      <c r="D13" s="12">
        <f>D49+62*D31-62*D12</f>
        <v>136.05999999999997</v>
      </c>
      <c r="E13" s="36">
        <f>E41</f>
        <v>0.53</v>
      </c>
      <c r="F13" s="37">
        <f>F41+F23+F45+F30</f>
        <v>1.0329999999999999</v>
      </c>
      <c r="G13" s="19">
        <f>PRODUCT(C13:F13)</f>
        <v>74.491489399999978</v>
      </c>
      <c r="H13" s="14"/>
      <c r="I13" s="2"/>
      <c r="J13">
        <v>10</v>
      </c>
      <c r="L13" s="145"/>
      <c r="M13" s="145" t="s">
        <v>120</v>
      </c>
      <c r="N13" s="145" t="s">
        <v>125</v>
      </c>
    </row>
    <row r="14" spans="1:18" x14ac:dyDescent="0.25">
      <c r="A14" s="8"/>
      <c r="B14" s="161" t="s">
        <v>10</v>
      </c>
      <c r="C14" s="162"/>
      <c r="D14" s="162"/>
      <c r="E14" s="162"/>
      <c r="F14" s="162"/>
      <c r="G14" s="160">
        <f>SUM(G12:G13)</f>
        <v>160.11901939999996</v>
      </c>
      <c r="H14" s="7" t="s">
        <v>11</v>
      </c>
      <c r="I14" s="2"/>
      <c r="J14">
        <v>11</v>
      </c>
      <c r="L14" s="145" t="s">
        <v>66</v>
      </c>
      <c r="M14" s="155">
        <v>0</v>
      </c>
      <c r="N14" s="155">
        <v>0.1</v>
      </c>
    </row>
    <row r="15" spans="1:18" x14ac:dyDescent="0.25">
      <c r="A15" s="8"/>
      <c r="B15" s="15"/>
      <c r="C15" s="8"/>
      <c r="D15" s="8"/>
      <c r="E15" s="8"/>
      <c r="F15" s="8"/>
      <c r="G15" s="18"/>
      <c r="H15" s="7"/>
      <c r="I15" s="2"/>
      <c r="J15">
        <v>12</v>
      </c>
      <c r="L15" s="145" t="s">
        <v>28</v>
      </c>
      <c r="M15" s="155">
        <v>0.15</v>
      </c>
      <c r="N15" s="183" t="s">
        <v>117</v>
      </c>
    </row>
    <row r="16" spans="1:18" ht="25.5" x14ac:dyDescent="0.25">
      <c r="A16" s="45">
        <f>A11+0.1</f>
        <v>2.2000000000000002</v>
      </c>
      <c r="B16" s="49" t="s">
        <v>12</v>
      </c>
      <c r="C16" s="8"/>
      <c r="D16" s="8"/>
      <c r="E16" s="8"/>
      <c r="F16" s="8"/>
      <c r="G16" s="18"/>
      <c r="H16" s="7"/>
      <c r="I16" s="2"/>
      <c r="J16">
        <v>13</v>
      </c>
    </row>
    <row r="17" spans="1:15" x14ac:dyDescent="0.25">
      <c r="A17" s="8"/>
      <c r="B17" s="16" t="s">
        <v>13</v>
      </c>
      <c r="C17" s="8"/>
      <c r="D17" s="8"/>
      <c r="E17" s="8"/>
      <c r="F17" s="8"/>
      <c r="G17" s="17">
        <f>G14*2/3</f>
        <v>106.7460129333333</v>
      </c>
      <c r="H17" s="7"/>
      <c r="I17" s="2"/>
      <c r="J17">
        <v>14</v>
      </c>
    </row>
    <row r="18" spans="1:15" x14ac:dyDescent="0.25">
      <c r="A18" s="8"/>
      <c r="B18" s="161" t="s">
        <v>14</v>
      </c>
      <c r="C18" s="162"/>
      <c r="D18" s="162"/>
      <c r="E18" s="162"/>
      <c r="F18" s="162"/>
      <c r="G18" s="160">
        <f>SUM(G17)</f>
        <v>106.7460129333333</v>
      </c>
      <c r="H18" s="7" t="s">
        <v>11</v>
      </c>
      <c r="I18" s="2"/>
      <c r="J18">
        <v>15</v>
      </c>
      <c r="L18" s="145"/>
      <c r="M18" s="145" t="s">
        <v>122</v>
      </c>
      <c r="N18" s="145" t="s">
        <v>121</v>
      </c>
    </row>
    <row r="19" spans="1:15" x14ac:dyDescent="0.25">
      <c r="A19" s="8"/>
      <c r="B19" s="15"/>
      <c r="C19" s="8"/>
      <c r="D19" s="8"/>
      <c r="E19" s="8"/>
      <c r="F19" s="8"/>
      <c r="G19" s="18"/>
      <c r="H19" s="7"/>
      <c r="I19" s="2"/>
      <c r="J19">
        <v>16</v>
      </c>
      <c r="L19" s="145" t="s">
        <v>123</v>
      </c>
      <c r="M19" s="155">
        <v>25</v>
      </c>
      <c r="N19" s="155">
        <v>6.7000000000000004E-2</v>
      </c>
      <c r="O19" t="s">
        <v>52</v>
      </c>
    </row>
    <row r="20" spans="1:15" x14ac:dyDescent="0.25">
      <c r="A20" s="47">
        <f>A10+1</f>
        <v>3</v>
      </c>
      <c r="B20" s="50" t="s">
        <v>15</v>
      </c>
      <c r="C20" s="8"/>
      <c r="D20" s="8"/>
      <c r="E20" s="8"/>
      <c r="F20" s="8"/>
      <c r="G20" s="18"/>
      <c r="H20" s="7"/>
      <c r="I20" s="2"/>
      <c r="J20">
        <v>17</v>
      </c>
      <c r="L20" s="145" t="s">
        <v>124</v>
      </c>
      <c r="M20" s="155">
        <v>9</v>
      </c>
      <c r="N20" s="155">
        <v>6.7000000000000004E-2</v>
      </c>
    </row>
    <row r="21" spans="1:15" ht="25.5" x14ac:dyDescent="0.25">
      <c r="A21" s="47">
        <v>3.1</v>
      </c>
      <c r="B21" s="49" t="s">
        <v>16</v>
      </c>
      <c r="C21" s="8"/>
      <c r="D21" s="8"/>
      <c r="E21" s="8"/>
      <c r="F21" s="8"/>
      <c r="G21" s="18"/>
      <c r="H21" s="7"/>
      <c r="I21" s="2"/>
      <c r="J21">
        <v>18</v>
      </c>
    </row>
    <row r="22" spans="1:15" x14ac:dyDescent="0.25">
      <c r="A22" s="55"/>
      <c r="B22" s="10" t="s">
        <v>45</v>
      </c>
      <c r="C22" s="38">
        <f>C12</f>
        <v>61</v>
      </c>
      <c r="D22" s="130">
        <f>D28+$M$14*2</f>
        <v>0.9</v>
      </c>
      <c r="E22" s="130">
        <f>E28+$M$14*2</f>
        <v>0.9</v>
      </c>
      <c r="F22" s="131">
        <v>7.4999999999999997E-2</v>
      </c>
      <c r="G22" s="19">
        <f>PRODUCT(C22:F22)</f>
        <v>3.7057499999999997</v>
      </c>
      <c r="H22" s="7"/>
      <c r="I22" s="2"/>
      <c r="J22">
        <v>19</v>
      </c>
    </row>
    <row r="23" spans="1:15" x14ac:dyDescent="0.25">
      <c r="A23" s="55"/>
      <c r="B23" s="10" t="s">
        <v>46</v>
      </c>
      <c r="C23" s="38">
        <f>C49</f>
        <v>1</v>
      </c>
      <c r="D23" s="36">
        <f>D49</f>
        <v>177.6</v>
      </c>
      <c r="E23" s="36">
        <f>E41</f>
        <v>0.53</v>
      </c>
      <c r="F23" s="131">
        <v>7.4999999999999997E-2</v>
      </c>
      <c r="G23" s="19">
        <f>PRODUCT(C23:F23)</f>
        <v>7.0595999999999997</v>
      </c>
      <c r="H23" s="7"/>
      <c r="I23" s="2"/>
      <c r="J23">
        <v>20</v>
      </c>
    </row>
    <row r="24" spans="1:15" x14ac:dyDescent="0.25">
      <c r="A24" s="55"/>
      <c r="B24" s="10" t="s">
        <v>47</v>
      </c>
      <c r="C24" s="52">
        <v>1</v>
      </c>
      <c r="D24" s="34">
        <f>M7</f>
        <v>191.63</v>
      </c>
      <c r="E24" s="36">
        <f>E49</f>
        <v>0.23</v>
      </c>
      <c r="F24" s="131">
        <v>0.1</v>
      </c>
      <c r="G24" s="19">
        <f>PRODUCT(C24:F24)</f>
        <v>4.4074900000000001</v>
      </c>
      <c r="H24" s="7"/>
      <c r="I24" s="2"/>
      <c r="J24">
        <v>21</v>
      </c>
    </row>
    <row r="25" spans="1:15" x14ac:dyDescent="0.25">
      <c r="A25" s="8"/>
      <c r="B25" s="161" t="s">
        <v>19</v>
      </c>
      <c r="C25" s="163"/>
      <c r="D25" s="162"/>
      <c r="E25" s="162"/>
      <c r="F25" s="162"/>
      <c r="G25" s="160">
        <f>SUM(G22:G24)</f>
        <v>15.172840000000001</v>
      </c>
      <c r="H25" s="7" t="s">
        <v>11</v>
      </c>
      <c r="I25" s="2"/>
      <c r="J25">
        <v>22</v>
      </c>
    </row>
    <row r="26" spans="1:15" x14ac:dyDescent="0.25">
      <c r="A26" s="52"/>
      <c r="B26" s="53"/>
      <c r="C26" s="38"/>
      <c r="D26" s="52"/>
      <c r="E26" s="52"/>
      <c r="F26" s="52"/>
      <c r="G26" s="54"/>
      <c r="H26" s="55"/>
      <c r="I26" s="56"/>
      <c r="J26">
        <v>23</v>
      </c>
    </row>
    <row r="27" spans="1:15" ht="25.5" x14ac:dyDescent="0.25">
      <c r="A27" s="45">
        <f>A21+0.1</f>
        <v>3.2</v>
      </c>
      <c r="B27" s="49" t="s">
        <v>50</v>
      </c>
      <c r="C27" s="8"/>
      <c r="D27" s="8"/>
      <c r="E27" s="8"/>
      <c r="F27" s="8"/>
      <c r="G27" s="18"/>
      <c r="H27" s="7"/>
      <c r="I27" s="2"/>
      <c r="J27">
        <v>24</v>
      </c>
    </row>
    <row r="28" spans="1:15" x14ac:dyDescent="0.25">
      <c r="A28" s="8"/>
      <c r="B28" s="10" t="s">
        <v>43</v>
      </c>
      <c r="C28" s="38">
        <f>C12</f>
        <v>61</v>
      </c>
      <c r="D28" s="130">
        <v>0.9</v>
      </c>
      <c r="E28" s="130">
        <v>0.9</v>
      </c>
      <c r="F28" s="132">
        <v>0.3</v>
      </c>
      <c r="G28" s="19">
        <f>PRODUCT(C28:F28)</f>
        <v>14.822999999999999</v>
      </c>
      <c r="H28" s="7"/>
      <c r="I28" s="14">
        <f>D28*E28</f>
        <v>0.81</v>
      </c>
      <c r="J28">
        <v>25</v>
      </c>
    </row>
    <row r="29" spans="1:15" x14ac:dyDescent="0.25">
      <c r="A29" s="8"/>
      <c r="B29" s="10" t="s">
        <v>53</v>
      </c>
      <c r="C29" s="38">
        <f>C12</f>
        <v>61</v>
      </c>
      <c r="D29" s="130">
        <f>D31+$N$14*2</f>
        <v>0.43000000000000005</v>
      </c>
      <c r="E29" s="130">
        <f>E31+$N$14*2</f>
        <v>0.43000000000000005</v>
      </c>
      <c r="F29" s="132">
        <v>0.2</v>
      </c>
      <c r="G29" s="19">
        <f>F29/3*(I28+I29+SQRT(I28*I29))*C29</f>
        <v>5.6197266666666676</v>
      </c>
      <c r="H29" s="7"/>
      <c r="I29" s="14">
        <f>D29*E29</f>
        <v>0.18490000000000004</v>
      </c>
      <c r="J29">
        <v>26</v>
      </c>
    </row>
    <row r="30" spans="1:15" x14ac:dyDescent="0.25">
      <c r="A30" s="8"/>
      <c r="B30" s="10" t="s">
        <v>17</v>
      </c>
      <c r="C30" s="38">
        <f>C49</f>
        <v>1</v>
      </c>
      <c r="D30" s="36">
        <f>D49</f>
        <v>177.6</v>
      </c>
      <c r="E30" s="130">
        <v>0.23</v>
      </c>
      <c r="F30" s="132">
        <v>0.23</v>
      </c>
      <c r="G30" s="19">
        <f>PRODUCT(C30:F30)</f>
        <v>9.3950399999999998</v>
      </c>
      <c r="H30" s="7"/>
      <c r="I30" s="2"/>
      <c r="J30">
        <v>27</v>
      </c>
    </row>
    <row r="31" spans="1:15" x14ac:dyDescent="0.25">
      <c r="A31" s="8"/>
      <c r="B31" s="10" t="s">
        <v>18</v>
      </c>
      <c r="C31" s="38">
        <f>C12</f>
        <v>61</v>
      </c>
      <c r="D31" s="130">
        <v>0.23</v>
      </c>
      <c r="E31" s="130">
        <v>0.23</v>
      </c>
      <c r="F31" s="37">
        <f>F13+F49</f>
        <v>2.7080000000000002</v>
      </c>
      <c r="G31" s="19">
        <f>PRODUCT(C31:F31)</f>
        <v>8.7384452000000028</v>
      </c>
      <c r="H31" s="7"/>
      <c r="I31" s="2"/>
      <c r="J31">
        <v>28</v>
      </c>
      <c r="M31" t="s">
        <v>52</v>
      </c>
    </row>
    <row r="32" spans="1:15" x14ac:dyDescent="0.25">
      <c r="A32" s="8"/>
      <c r="B32" s="161" t="s">
        <v>51</v>
      </c>
      <c r="C32" s="163"/>
      <c r="D32" s="162"/>
      <c r="E32" s="162"/>
      <c r="F32" s="162"/>
      <c r="G32" s="160">
        <f>SUM(G28:G31)</f>
        <v>38.576211866666668</v>
      </c>
      <c r="H32" s="7" t="s">
        <v>11</v>
      </c>
      <c r="I32" s="2"/>
      <c r="J32">
        <v>29</v>
      </c>
    </row>
    <row r="33" spans="1:10" x14ac:dyDescent="0.25">
      <c r="A33" s="8"/>
      <c r="B33" s="9"/>
      <c r="C33" s="11"/>
      <c r="D33" s="8"/>
      <c r="E33" s="8"/>
      <c r="F33" s="8"/>
      <c r="G33" s="18"/>
      <c r="H33" s="7"/>
      <c r="I33" s="2"/>
      <c r="J33">
        <v>30</v>
      </c>
    </row>
    <row r="34" spans="1:10" ht="51" x14ac:dyDescent="0.25">
      <c r="A34" s="45">
        <f>A27+0.1</f>
        <v>3.3000000000000003</v>
      </c>
      <c r="B34" s="49" t="s">
        <v>20</v>
      </c>
      <c r="C34" s="11"/>
      <c r="D34" s="8"/>
      <c r="E34" s="8"/>
      <c r="F34" s="8"/>
      <c r="G34" s="18"/>
      <c r="H34" s="7"/>
      <c r="I34" s="2"/>
      <c r="J34">
        <v>31</v>
      </c>
    </row>
    <row r="35" spans="1:10" x14ac:dyDescent="0.25">
      <c r="A35" s="8"/>
      <c r="B35" s="16" t="s">
        <v>21</v>
      </c>
      <c r="C35" s="11"/>
      <c r="D35" s="8"/>
      <c r="E35" s="8"/>
      <c r="F35" s="8"/>
      <c r="G35" s="17">
        <f>'Reinf (2)'!J25</f>
        <v>2574.4332444444449</v>
      </c>
      <c r="H35" s="7"/>
      <c r="I35" s="2"/>
      <c r="J35">
        <v>32</v>
      </c>
    </row>
    <row r="36" spans="1:10" x14ac:dyDescent="0.25">
      <c r="A36" s="8"/>
      <c r="B36" s="161" t="s">
        <v>22</v>
      </c>
      <c r="C36" s="163"/>
      <c r="D36" s="162"/>
      <c r="E36" s="162"/>
      <c r="F36" s="162"/>
      <c r="G36" s="160">
        <f>SUM(G35)</f>
        <v>2574.4332444444449</v>
      </c>
      <c r="H36" s="7" t="s">
        <v>23</v>
      </c>
      <c r="I36" s="2"/>
      <c r="J36">
        <v>33</v>
      </c>
    </row>
    <row r="37" spans="1:10" x14ac:dyDescent="0.25">
      <c r="A37" s="8"/>
      <c r="B37" s="9"/>
      <c r="C37" s="11"/>
      <c r="D37" s="8"/>
      <c r="E37" s="8"/>
      <c r="F37" s="8"/>
      <c r="G37" s="18"/>
      <c r="H37" s="7"/>
      <c r="I37" s="2"/>
      <c r="J37">
        <v>34</v>
      </c>
    </row>
    <row r="38" spans="1:10" x14ac:dyDescent="0.25">
      <c r="A38" s="47">
        <f>A20+1</f>
        <v>4</v>
      </c>
      <c r="B38" s="50" t="s">
        <v>24</v>
      </c>
      <c r="C38" s="11"/>
      <c r="D38" s="8"/>
      <c r="E38" s="8"/>
      <c r="F38" s="8"/>
      <c r="G38" s="18"/>
      <c r="H38" s="7"/>
      <c r="I38" s="2"/>
      <c r="J38">
        <v>35</v>
      </c>
    </row>
    <row r="39" spans="1:10" x14ac:dyDescent="0.25">
      <c r="A39" s="45">
        <f>A38+0.1</f>
        <v>4.0999999999999996</v>
      </c>
      <c r="B39" s="49" t="s">
        <v>25</v>
      </c>
      <c r="C39" s="11"/>
      <c r="D39" s="8"/>
      <c r="E39" s="8"/>
      <c r="F39" s="8"/>
      <c r="G39" s="18"/>
      <c r="H39" s="7"/>
      <c r="I39" s="2"/>
      <c r="J39">
        <v>36</v>
      </c>
    </row>
    <row r="40" spans="1:10" x14ac:dyDescent="0.25">
      <c r="A40" s="8"/>
      <c r="B40" s="16" t="s">
        <v>26</v>
      </c>
      <c r="C40" s="38">
        <f>C12</f>
        <v>61</v>
      </c>
      <c r="D40" s="36">
        <f>D22</f>
        <v>0.9</v>
      </c>
      <c r="E40" s="36">
        <f>E22</f>
        <v>0.9</v>
      </c>
      <c r="F40" s="130">
        <v>0.125</v>
      </c>
      <c r="G40" s="19">
        <f>PRODUCT(C40:F40)</f>
        <v>6.1762499999999996</v>
      </c>
      <c r="H40" s="7"/>
      <c r="I40" s="2"/>
      <c r="J40">
        <v>37</v>
      </c>
    </row>
    <row r="41" spans="1:10" x14ac:dyDescent="0.25">
      <c r="A41" s="8"/>
      <c r="B41" s="16" t="s">
        <v>9</v>
      </c>
      <c r="C41" s="38">
        <f>C49</f>
        <v>1</v>
      </c>
      <c r="D41" s="36">
        <f>D49</f>
        <v>177.6</v>
      </c>
      <c r="E41" s="130">
        <f>E45+$M$15*2</f>
        <v>0.53</v>
      </c>
      <c r="F41" s="130">
        <v>0.125</v>
      </c>
      <c r="G41" s="19">
        <f>PRODUCT(C41:F41)</f>
        <v>11.766</v>
      </c>
      <c r="H41" s="7"/>
      <c r="I41" s="2"/>
      <c r="J41">
        <v>38</v>
      </c>
    </row>
    <row r="42" spans="1:10" x14ac:dyDescent="0.25">
      <c r="A42" s="8"/>
      <c r="B42" s="161" t="s">
        <v>27</v>
      </c>
      <c r="C42" s="163"/>
      <c r="D42" s="162"/>
      <c r="E42" s="162"/>
      <c r="F42" s="162"/>
      <c r="G42" s="160">
        <f>SUM(G40:G41)</f>
        <v>17.942250000000001</v>
      </c>
      <c r="H42" s="7" t="s">
        <v>11</v>
      </c>
      <c r="I42" s="2"/>
      <c r="J42">
        <v>39</v>
      </c>
    </row>
    <row r="43" spans="1:10" x14ac:dyDescent="0.25">
      <c r="A43" s="8"/>
      <c r="B43" s="9"/>
      <c r="C43" s="11"/>
      <c r="D43" s="8"/>
      <c r="E43" s="8"/>
      <c r="F43" s="8"/>
      <c r="G43" s="18"/>
      <c r="H43" s="7"/>
      <c r="I43" s="2"/>
      <c r="J43">
        <v>40</v>
      </c>
    </row>
    <row r="44" spans="1:10" x14ac:dyDescent="0.25">
      <c r="A44" s="45">
        <f>A39+0.1</f>
        <v>4.1999999999999993</v>
      </c>
      <c r="B44" s="49" t="s">
        <v>48</v>
      </c>
      <c r="C44" s="11"/>
      <c r="D44" s="8"/>
      <c r="E44" s="8"/>
      <c r="F44" s="8"/>
      <c r="G44" s="18"/>
      <c r="H44" s="7"/>
      <c r="I44" s="2"/>
      <c r="J44">
        <v>41</v>
      </c>
    </row>
    <row r="45" spans="1:10" x14ac:dyDescent="0.25">
      <c r="A45" s="8"/>
      <c r="B45" s="16" t="s">
        <v>28</v>
      </c>
      <c r="C45" s="11">
        <f>C49</f>
        <v>1</v>
      </c>
      <c r="D45" s="36">
        <f>D49</f>
        <v>177.6</v>
      </c>
      <c r="E45" s="130">
        <v>0.23</v>
      </c>
      <c r="F45" s="36">
        <f>$M$20*$N$20</f>
        <v>0.60299999999999998</v>
      </c>
      <c r="G45" s="19">
        <f>PRODUCT(C45:F45)</f>
        <v>24.631343999999999</v>
      </c>
      <c r="H45" s="7"/>
      <c r="I45" s="2"/>
      <c r="J45">
        <v>42</v>
      </c>
    </row>
    <row r="46" spans="1:10" x14ac:dyDescent="0.25">
      <c r="A46" s="8"/>
      <c r="B46" s="164" t="s">
        <v>29</v>
      </c>
      <c r="C46" s="163"/>
      <c r="D46" s="162"/>
      <c r="E46" s="162"/>
      <c r="F46" s="162"/>
      <c r="G46" s="160">
        <f>SUM(G45)</f>
        <v>24.631343999999999</v>
      </c>
      <c r="H46" s="7" t="s">
        <v>11</v>
      </c>
      <c r="I46" s="2"/>
      <c r="J46">
        <v>43</v>
      </c>
    </row>
    <row r="47" spans="1:10" x14ac:dyDescent="0.25">
      <c r="A47" s="8"/>
      <c r="B47" s="9"/>
      <c r="C47" s="11"/>
      <c r="D47" s="8"/>
      <c r="E47" s="8"/>
      <c r="F47" s="8"/>
      <c r="G47" s="18"/>
      <c r="H47" s="7"/>
      <c r="I47" s="2"/>
      <c r="J47">
        <v>44</v>
      </c>
    </row>
    <row r="48" spans="1:10" x14ac:dyDescent="0.25">
      <c r="A48" s="45">
        <f>A44+0.1</f>
        <v>4.2999999999999989</v>
      </c>
      <c r="B48" s="49" t="s">
        <v>49</v>
      </c>
      <c r="C48" s="11"/>
      <c r="D48" s="8"/>
      <c r="E48" s="8"/>
      <c r="F48" s="8"/>
      <c r="G48" s="18"/>
      <c r="H48" s="7"/>
      <c r="I48" s="2"/>
      <c r="J48">
        <v>45</v>
      </c>
    </row>
    <row r="49" spans="1:10" x14ac:dyDescent="0.25">
      <c r="A49" s="8"/>
      <c r="B49" s="16" t="s">
        <v>28</v>
      </c>
      <c r="C49" s="11">
        <v>1</v>
      </c>
      <c r="D49" s="36">
        <f>D24-C31*D31</f>
        <v>177.6</v>
      </c>
      <c r="E49" s="130">
        <v>0.23</v>
      </c>
      <c r="F49" s="36">
        <f>$M$19*$N$19</f>
        <v>1.675</v>
      </c>
      <c r="G49" s="19">
        <f>PRODUCT(C49:F49)</f>
        <v>68.420400000000001</v>
      </c>
      <c r="H49" s="7"/>
      <c r="I49" s="2"/>
      <c r="J49">
        <v>46</v>
      </c>
    </row>
    <row r="50" spans="1:10" x14ac:dyDescent="0.25">
      <c r="A50" s="8"/>
      <c r="B50" s="164" t="s">
        <v>30</v>
      </c>
      <c r="C50" s="163"/>
      <c r="D50" s="162"/>
      <c r="E50" s="162"/>
      <c r="F50" s="162"/>
      <c r="G50" s="160">
        <f>SUM(G49)</f>
        <v>68.420400000000001</v>
      </c>
      <c r="H50" s="7" t="s">
        <v>11</v>
      </c>
      <c r="I50" s="2"/>
      <c r="J50">
        <v>47</v>
      </c>
    </row>
    <row r="51" spans="1:10" x14ac:dyDescent="0.25">
      <c r="A51" s="52"/>
      <c r="B51" s="57"/>
      <c r="C51" s="38"/>
      <c r="D51" s="52"/>
      <c r="E51" s="52"/>
      <c r="F51" s="52"/>
      <c r="G51" s="54"/>
      <c r="H51" s="55"/>
      <c r="I51" s="56"/>
      <c r="J51">
        <v>48</v>
      </c>
    </row>
    <row r="52" spans="1:10" x14ac:dyDescent="0.25">
      <c r="A52" s="47">
        <f>A38+1</f>
        <v>5</v>
      </c>
      <c r="B52" s="50" t="s">
        <v>31</v>
      </c>
      <c r="C52" s="20"/>
      <c r="D52" s="21"/>
      <c r="E52" s="21"/>
      <c r="F52" s="21"/>
      <c r="G52" s="59"/>
      <c r="H52" s="21"/>
      <c r="I52" s="21"/>
      <c r="J52">
        <v>49</v>
      </c>
    </row>
    <row r="53" spans="1:10" x14ac:dyDescent="0.25">
      <c r="A53" s="45">
        <f>A52+0.1</f>
        <v>5.0999999999999996</v>
      </c>
      <c r="B53" s="49" t="s">
        <v>32</v>
      </c>
      <c r="C53" s="20"/>
      <c r="D53" s="21"/>
      <c r="E53" s="21"/>
      <c r="F53" s="21"/>
      <c r="G53" s="59"/>
      <c r="H53" s="21"/>
      <c r="I53" s="21"/>
      <c r="J53">
        <v>50</v>
      </c>
    </row>
    <row r="54" spans="1:10" x14ac:dyDescent="0.25">
      <c r="A54" s="21"/>
      <c r="B54" s="16" t="s">
        <v>33</v>
      </c>
      <c r="C54" s="11">
        <f>C12</f>
        <v>61</v>
      </c>
      <c r="D54" s="12">
        <f>0.9+0.15</f>
        <v>1.05</v>
      </c>
      <c r="E54" s="8"/>
      <c r="F54" s="12">
        <v>2.33</v>
      </c>
      <c r="G54" s="17">
        <f>C54*D54*F54</f>
        <v>149.23650000000001</v>
      </c>
      <c r="H54" s="7"/>
      <c r="I54" s="22" t="s">
        <v>97</v>
      </c>
      <c r="J54">
        <v>51</v>
      </c>
    </row>
    <row r="55" spans="1:10" x14ac:dyDescent="0.25">
      <c r="A55" s="21"/>
      <c r="B55" s="165" t="s">
        <v>5</v>
      </c>
      <c r="C55" s="163"/>
      <c r="D55" s="162"/>
      <c r="E55" s="166"/>
      <c r="F55" s="166"/>
      <c r="G55" s="160">
        <f>SUM(G54)</f>
        <v>149.23650000000001</v>
      </c>
      <c r="H55" s="2" t="s">
        <v>23</v>
      </c>
      <c r="I55" s="21"/>
      <c r="J55">
        <v>52</v>
      </c>
    </row>
  </sheetData>
  <mergeCells count="1">
    <mergeCell ref="M12:N12"/>
  </mergeCells>
  <pageMargins left="0.7" right="0.7" top="0.75" bottom="0.75" header="0.3" footer="0.3"/>
  <pageSetup orientation="portrait" r:id="rId1"/>
  <ignoredErrors>
    <ignoredError sqref="G2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CD9D-22FA-4582-8D84-4D73EE2F52B2}">
  <dimension ref="A1:U26"/>
  <sheetViews>
    <sheetView workbookViewId="0">
      <selection activeCell="P25" sqref="P25"/>
    </sheetView>
  </sheetViews>
  <sheetFormatPr defaultRowHeight="15" x14ac:dyDescent="0.25"/>
  <cols>
    <col min="1" max="1" width="4.5703125" bestFit="1" customWidth="1"/>
    <col min="2" max="2" width="15.28515625" bestFit="1" customWidth="1"/>
    <col min="4" max="4" width="5" bestFit="1" customWidth="1"/>
    <col min="5" max="5" width="7.7109375" customWidth="1"/>
    <col min="6" max="6" width="7.28515625" customWidth="1"/>
    <col min="7" max="7" width="3.85546875" bestFit="1" customWidth="1"/>
    <col min="8" max="8" width="10.5703125" bestFit="1" customWidth="1"/>
    <col min="9" max="9" width="8" bestFit="1" customWidth="1"/>
    <col min="10" max="10" width="10.85546875" bestFit="1" customWidth="1"/>
    <col min="11" max="11" width="8.85546875" bestFit="1" customWidth="1"/>
    <col min="12" max="12" width="8.85546875" customWidth="1"/>
    <col min="13" max="13" width="10.28515625" bestFit="1" customWidth="1"/>
    <col min="15" max="15" width="16.5703125" bestFit="1" customWidth="1"/>
    <col min="16" max="17" width="10.85546875" bestFit="1" customWidth="1"/>
    <col min="18" max="18" width="7.7109375" bestFit="1" customWidth="1"/>
    <col min="19" max="19" width="11.28515625" customWidth="1"/>
    <col min="20" max="20" width="10.5703125" bestFit="1" customWidth="1"/>
  </cols>
  <sheetData>
    <row r="1" spans="1:21" x14ac:dyDescent="0.25">
      <c r="A1" s="61"/>
      <c r="B1" s="61"/>
      <c r="C1" s="62"/>
      <c r="D1" s="205" t="s">
        <v>54</v>
      </c>
      <c r="E1" s="205"/>
      <c r="F1" s="205"/>
      <c r="G1" s="205"/>
      <c r="H1" s="205"/>
      <c r="I1" s="63"/>
      <c r="J1" s="61"/>
      <c r="K1" s="61"/>
      <c r="L1" s="61"/>
      <c r="M1" s="61"/>
    </row>
    <row r="2" spans="1:21" ht="45" x14ac:dyDescent="0.25">
      <c r="A2" s="206" t="s">
        <v>55</v>
      </c>
      <c r="B2" s="208" t="s">
        <v>56</v>
      </c>
      <c r="C2" s="210" t="s">
        <v>57</v>
      </c>
      <c r="D2" s="208" t="s">
        <v>3</v>
      </c>
      <c r="E2" s="111" t="s">
        <v>37</v>
      </c>
      <c r="F2" s="110" t="s">
        <v>85</v>
      </c>
      <c r="G2" s="208" t="s">
        <v>58</v>
      </c>
      <c r="H2" s="64" t="s">
        <v>59</v>
      </c>
      <c r="I2" s="64" t="s">
        <v>60</v>
      </c>
      <c r="J2" s="65" t="s">
        <v>61</v>
      </c>
      <c r="K2" s="208" t="s">
        <v>42</v>
      </c>
      <c r="L2" s="167"/>
      <c r="M2" s="167"/>
      <c r="O2" s="152" t="s">
        <v>111</v>
      </c>
      <c r="P2" s="153" t="s">
        <v>112</v>
      </c>
      <c r="Q2" s="153" t="s">
        <v>113</v>
      </c>
      <c r="R2" s="154" t="s">
        <v>115</v>
      </c>
      <c r="S2" s="154" t="s">
        <v>116</v>
      </c>
      <c r="T2" s="154" t="s">
        <v>118</v>
      </c>
      <c r="U2" s="154" t="s">
        <v>119</v>
      </c>
    </row>
    <row r="3" spans="1:21" x14ac:dyDescent="0.25">
      <c r="A3" s="207"/>
      <c r="B3" s="209"/>
      <c r="C3" s="211"/>
      <c r="D3" s="209"/>
      <c r="E3" s="66" t="s">
        <v>62</v>
      </c>
      <c r="F3" s="66" t="s">
        <v>62</v>
      </c>
      <c r="G3" s="209"/>
      <c r="H3" s="67" t="s">
        <v>62</v>
      </c>
      <c r="I3" s="67" t="s">
        <v>63</v>
      </c>
      <c r="J3" s="68" t="s">
        <v>64</v>
      </c>
      <c r="K3" s="209"/>
      <c r="L3" s="167"/>
      <c r="M3" s="167"/>
      <c r="O3" s="145" t="s">
        <v>66</v>
      </c>
      <c r="P3" s="155">
        <v>75</v>
      </c>
      <c r="Q3" s="152">
        <f>P3/1000</f>
        <v>7.4999999999999997E-2</v>
      </c>
      <c r="R3" s="156" t="s">
        <v>117</v>
      </c>
      <c r="S3" s="156" t="s">
        <v>117</v>
      </c>
      <c r="T3" s="155">
        <v>150</v>
      </c>
      <c r="U3" s="152">
        <f>T3/1000</f>
        <v>0.15</v>
      </c>
    </row>
    <row r="4" spans="1:21" x14ac:dyDescent="0.25">
      <c r="A4" s="69">
        <v>1</v>
      </c>
      <c r="B4" s="70" t="s">
        <v>65</v>
      </c>
      <c r="C4" s="71"/>
      <c r="D4" s="72"/>
      <c r="E4" s="73"/>
      <c r="F4" s="73"/>
      <c r="G4" s="74"/>
      <c r="H4" s="75"/>
      <c r="I4" s="76"/>
      <c r="J4" s="77"/>
      <c r="K4" s="74"/>
      <c r="L4" s="167"/>
      <c r="M4" s="167"/>
      <c r="O4" s="145" t="s">
        <v>18</v>
      </c>
      <c r="P4" s="155">
        <v>40</v>
      </c>
      <c r="Q4" s="152">
        <f>P4/1000</f>
        <v>0.04</v>
      </c>
      <c r="R4" s="155">
        <v>150</v>
      </c>
      <c r="S4" s="152">
        <f>R4/1000</f>
        <v>0.15</v>
      </c>
      <c r="T4" s="156" t="s">
        <v>117</v>
      </c>
      <c r="U4" s="156" t="s">
        <v>117</v>
      </c>
    </row>
    <row r="5" spans="1:21" x14ac:dyDescent="0.25">
      <c r="A5" s="78">
        <f>A4+0.1</f>
        <v>1.1000000000000001</v>
      </c>
      <c r="B5" s="79" t="s">
        <v>66</v>
      </c>
      <c r="C5" s="71"/>
      <c r="D5" s="72"/>
      <c r="E5" s="73"/>
      <c r="F5" s="73"/>
      <c r="G5" s="74"/>
      <c r="H5" s="75"/>
      <c r="I5" s="76"/>
      <c r="J5" s="77"/>
      <c r="K5" s="74"/>
      <c r="L5" s="167"/>
      <c r="M5" s="167"/>
      <c r="O5" s="145" t="s">
        <v>114</v>
      </c>
      <c r="P5" s="155">
        <v>30</v>
      </c>
      <c r="Q5" s="152">
        <f>P5/1000</f>
        <v>0.03</v>
      </c>
      <c r="R5" s="156" t="s">
        <v>117</v>
      </c>
      <c r="S5" s="156" t="s">
        <v>117</v>
      </c>
      <c r="T5" s="156" t="s">
        <v>117</v>
      </c>
      <c r="U5" s="156" t="s">
        <v>117</v>
      </c>
    </row>
    <row r="6" spans="1:21" x14ac:dyDescent="0.25">
      <c r="A6" s="80"/>
      <c r="B6" s="78" t="s">
        <v>67</v>
      </c>
      <c r="C6" s="71"/>
      <c r="D6" s="72"/>
      <c r="E6" s="73"/>
      <c r="F6" s="73"/>
      <c r="G6" s="74"/>
      <c r="H6" s="75"/>
      <c r="I6" s="76"/>
      <c r="J6" s="77"/>
      <c r="K6" s="70"/>
      <c r="L6" s="167"/>
      <c r="M6" s="167"/>
      <c r="O6" s="145" t="s">
        <v>77</v>
      </c>
      <c r="P6" s="155">
        <v>25</v>
      </c>
      <c r="Q6" s="152">
        <f>P6/1000</f>
        <v>2.5000000000000001E-2</v>
      </c>
      <c r="R6" s="155">
        <v>150</v>
      </c>
      <c r="S6" s="152">
        <f>R6/1000</f>
        <v>0.15</v>
      </c>
      <c r="T6" s="156" t="s">
        <v>117</v>
      </c>
      <c r="U6" s="156" t="s">
        <v>117</v>
      </c>
    </row>
    <row r="7" spans="1:21" x14ac:dyDescent="0.25">
      <c r="A7" s="80"/>
      <c r="B7" s="81" t="s">
        <v>68</v>
      </c>
      <c r="C7" s="131">
        <v>10</v>
      </c>
      <c r="D7" s="71">
        <f>ROUND(('Det (2)'!E22 -$Q$3*2)/$U$3,0)+1</f>
        <v>6</v>
      </c>
      <c r="E7" s="189">
        <f>'Det (2)'!D28-$Q$3*2+('Det (2)'!F28-$Q$3*2)*2</f>
        <v>1.05</v>
      </c>
      <c r="F7" s="189">
        <f>E7-2*(2*C7/1000)</f>
        <v>1.01</v>
      </c>
      <c r="G7" s="71">
        <f>'Det (2)'!C28</f>
        <v>61</v>
      </c>
      <c r="H7" s="82">
        <f>G7*F7*D7</f>
        <v>369.65999999999997</v>
      </c>
      <c r="I7" s="82">
        <f>C7*C7/162</f>
        <v>0.61728395061728392</v>
      </c>
      <c r="J7" s="83">
        <f>H7*I7</f>
        <v>228.18518518518516</v>
      </c>
      <c r="K7" s="70"/>
      <c r="L7" s="167"/>
      <c r="M7" s="171">
        <f>D7*E7*G7*I7</f>
        <v>237.22222222222226</v>
      </c>
    </row>
    <row r="8" spans="1:21" x14ac:dyDescent="0.25">
      <c r="A8" s="80"/>
      <c r="B8" s="81" t="s">
        <v>69</v>
      </c>
      <c r="C8" s="131">
        <v>10</v>
      </c>
      <c r="D8" s="71">
        <f>ROUND(('Det (2)'!D22-$Q$3*2)/$U$3,0)+1</f>
        <v>6</v>
      </c>
      <c r="E8" s="189">
        <f>'Det (2)'!E28-$Q$3*2+('Det (2)'!F28-$Q$3*2-C7/1000)*2</f>
        <v>1.03</v>
      </c>
      <c r="F8" s="189">
        <f>E8-2*(2*C8/1000)</f>
        <v>0.99</v>
      </c>
      <c r="G8" s="71">
        <f>G7</f>
        <v>61</v>
      </c>
      <c r="H8" s="82">
        <f>G8*F8*D8</f>
        <v>362.34000000000003</v>
      </c>
      <c r="I8" s="82">
        <f>C8*C8/162</f>
        <v>0.61728395061728392</v>
      </c>
      <c r="J8" s="83">
        <f>H8*I8</f>
        <v>223.66666666666669</v>
      </c>
      <c r="K8" s="70"/>
      <c r="L8" s="167"/>
      <c r="M8" s="171">
        <f>D8*E8*G8*I8</f>
        <v>232.70370370370367</v>
      </c>
      <c r="O8" s="236" t="s">
        <v>135</v>
      </c>
      <c r="P8" s="236"/>
      <c r="Q8" s="236"/>
      <c r="R8" s="236"/>
      <c r="S8" s="236"/>
      <c r="T8" s="236"/>
    </row>
    <row r="9" spans="1:21" x14ac:dyDescent="0.25">
      <c r="A9" s="80"/>
      <c r="B9" s="84"/>
      <c r="C9" s="219" t="s">
        <v>70</v>
      </c>
      <c r="D9" s="220"/>
      <c r="E9" s="220"/>
      <c r="F9" s="220"/>
      <c r="G9" s="220"/>
      <c r="H9" s="220"/>
      <c r="I9" s="221"/>
      <c r="J9" s="85">
        <f>SUM(J7:J8)</f>
        <v>451.85185185185185</v>
      </c>
      <c r="K9" s="86" t="s">
        <v>23</v>
      </c>
      <c r="L9" s="167"/>
      <c r="M9" s="85">
        <f>SUM(M7:M8)</f>
        <v>469.92592592592592</v>
      </c>
      <c r="O9" s="237" t="s">
        <v>66</v>
      </c>
      <c r="P9" s="237" t="s">
        <v>129</v>
      </c>
      <c r="Q9" s="237" t="s">
        <v>132</v>
      </c>
      <c r="R9" s="237" t="s">
        <v>133</v>
      </c>
      <c r="S9" s="238" t="s">
        <v>130</v>
      </c>
      <c r="T9" s="238" t="s">
        <v>136</v>
      </c>
    </row>
    <row r="10" spans="1:21" x14ac:dyDescent="0.25">
      <c r="A10" s="87">
        <v>2</v>
      </c>
      <c r="B10" s="88" t="s">
        <v>18</v>
      </c>
      <c r="C10" s="89"/>
      <c r="D10" s="89"/>
      <c r="E10" s="89"/>
      <c r="F10" s="89"/>
      <c r="G10" s="89"/>
      <c r="H10" s="90"/>
      <c r="I10" s="91"/>
      <c r="J10" s="92"/>
      <c r="K10" s="86"/>
      <c r="L10" s="167"/>
      <c r="M10" s="167"/>
      <c r="O10" s="145" t="str">
        <f>B7</f>
        <v>Along X-direction</v>
      </c>
      <c r="P10" s="228">
        <f>('Det (2)'!E28-2*$Q$3)*1000</f>
        <v>750</v>
      </c>
      <c r="Q10" s="228">
        <f>('Det (2)'!F28-2*$Q$3)*1000</f>
        <v>150</v>
      </c>
      <c r="R10" s="228">
        <f>Q10</f>
        <v>150</v>
      </c>
      <c r="S10" s="228">
        <f>P10+Q10+R10</f>
        <v>1050</v>
      </c>
      <c r="T10" s="147">
        <f>F7*1000</f>
        <v>1010</v>
      </c>
    </row>
    <row r="11" spans="1:21" x14ac:dyDescent="0.25">
      <c r="A11" s="93">
        <f>A10+0.1</f>
        <v>2.1</v>
      </c>
      <c r="B11" s="94" t="s">
        <v>71</v>
      </c>
      <c r="C11" s="95"/>
      <c r="D11" s="96"/>
      <c r="E11" s="97"/>
      <c r="F11" s="97"/>
      <c r="G11" s="96"/>
      <c r="H11" s="98"/>
      <c r="I11" s="96"/>
      <c r="J11" s="99"/>
      <c r="K11" s="86"/>
      <c r="L11" s="167"/>
      <c r="M11" s="167"/>
      <c r="O11" s="145" t="str">
        <f>B8</f>
        <v>Along Y-direction</v>
      </c>
      <c r="P11" s="228">
        <f>('Det (2)'!D28-2*$Q$3)*1000</f>
        <v>750</v>
      </c>
      <c r="Q11" s="228">
        <f>('Det (2)'!F28-2*$Q$3-C7/1000)*1000</f>
        <v>139.99999999999997</v>
      </c>
      <c r="R11" s="228">
        <f>Q11</f>
        <v>139.99999999999997</v>
      </c>
      <c r="S11" s="228">
        <f>P11+Q11+R11</f>
        <v>1030</v>
      </c>
      <c r="T11" s="147">
        <f>F8*1000</f>
        <v>990</v>
      </c>
    </row>
    <row r="12" spans="1:21" x14ac:dyDescent="0.25">
      <c r="A12" s="80"/>
      <c r="B12" s="100" t="s">
        <v>72</v>
      </c>
      <c r="C12" s="131">
        <v>12</v>
      </c>
      <c r="D12" s="131">
        <v>4</v>
      </c>
      <c r="E12" s="188">
        <f>'Det (2)'!F31+'Det (2)'!F29+'Det (2)'!F28-$Q$3-C7/1000-C8/1000+300/1000-$Q$5</f>
        <v>3.3830000000000005</v>
      </c>
      <c r="F12" s="188">
        <f>E12-1*(2*C12/1000)</f>
        <v>3.3590000000000004</v>
      </c>
      <c r="G12" s="72">
        <f>G7</f>
        <v>61</v>
      </c>
      <c r="H12" s="76">
        <f>G12*F12*D12</f>
        <v>819.59600000000012</v>
      </c>
      <c r="I12" s="76">
        <f>C12*C12/162</f>
        <v>0.88888888888888884</v>
      </c>
      <c r="J12" s="83">
        <f>H12*I12</f>
        <v>728.52977777777789</v>
      </c>
      <c r="K12" s="86"/>
      <c r="L12" s="167"/>
      <c r="M12" s="171">
        <f>D12*E12*G12*I12</f>
        <v>733.73511111111122</v>
      </c>
      <c r="O12" s="60"/>
      <c r="P12" s="229"/>
      <c r="Q12" s="229"/>
      <c r="R12" s="230"/>
      <c r="S12" s="230"/>
    </row>
    <row r="13" spans="1:21" x14ac:dyDescent="0.25">
      <c r="A13" s="80"/>
      <c r="B13" s="100" t="s">
        <v>73</v>
      </c>
      <c r="C13" s="131">
        <v>7</v>
      </c>
      <c r="D13" s="112">
        <f>ROUND((E12-C12/1000)/$S$4,0)+1</f>
        <v>23</v>
      </c>
      <c r="E13" s="188">
        <f>2*(('Det (2)'!D31-$Q$4*2)+('Det (2)'!E31-$Q$4*2))+0.075*2</f>
        <v>0.75000000000000011</v>
      </c>
      <c r="F13" s="188">
        <f>E13-3*(2*C13/1000)-2*(3*C13/1000)</f>
        <v>0.66600000000000004</v>
      </c>
      <c r="G13" s="72">
        <f>G12</f>
        <v>61</v>
      </c>
      <c r="H13" s="76">
        <f>G13*F13*D13</f>
        <v>934.39800000000014</v>
      </c>
      <c r="I13" s="76">
        <f>C13*C13/162</f>
        <v>0.30246913580246915</v>
      </c>
      <c r="J13" s="83">
        <f>H13*I13</f>
        <v>282.62655555555563</v>
      </c>
      <c r="K13" s="86"/>
      <c r="L13" s="167"/>
      <c r="M13" s="171">
        <f>D13*E13*G13*I13</f>
        <v>318.27314814814821</v>
      </c>
      <c r="O13" s="237" t="s">
        <v>18</v>
      </c>
      <c r="P13" s="238" t="s">
        <v>131</v>
      </c>
      <c r="Q13" s="238" t="s">
        <v>132</v>
      </c>
      <c r="R13" s="238" t="s">
        <v>133</v>
      </c>
      <c r="S13" s="238" t="s">
        <v>130</v>
      </c>
      <c r="T13" s="238" t="s">
        <v>136</v>
      </c>
    </row>
    <row r="14" spans="1:21" x14ac:dyDescent="0.25">
      <c r="A14" s="80"/>
      <c r="B14" s="101"/>
      <c r="C14" s="219" t="s">
        <v>74</v>
      </c>
      <c r="D14" s="220"/>
      <c r="E14" s="220"/>
      <c r="F14" s="220"/>
      <c r="G14" s="220"/>
      <c r="H14" s="220"/>
      <c r="I14" s="221"/>
      <c r="J14" s="102">
        <f>SUM(J12:J13)</f>
        <v>1011.1563333333336</v>
      </c>
      <c r="K14" s="86" t="s">
        <v>23</v>
      </c>
      <c r="L14" s="167"/>
      <c r="M14" s="85">
        <f>SUM(M12:M13)</f>
        <v>1052.0082592592594</v>
      </c>
      <c r="O14" s="145" t="str">
        <f>B12</f>
        <v>Vertical Bar (C1)</v>
      </c>
      <c r="P14" s="231">
        <f>(E12-Q5)*1000</f>
        <v>3353.0000000000005</v>
      </c>
      <c r="Q14" s="231">
        <v>300</v>
      </c>
      <c r="R14" s="156" t="s">
        <v>117</v>
      </c>
      <c r="S14" s="231">
        <f>E12*1000-300</f>
        <v>3083.0000000000005</v>
      </c>
      <c r="T14" s="147">
        <f>F12*1000</f>
        <v>3359.0000000000005</v>
      </c>
    </row>
    <row r="15" spans="1:21" x14ac:dyDescent="0.25">
      <c r="A15" s="80"/>
      <c r="B15" s="74"/>
      <c r="C15" s="222" t="s">
        <v>75</v>
      </c>
      <c r="D15" s="223"/>
      <c r="E15" s="223"/>
      <c r="F15" s="223"/>
      <c r="G15" s="223"/>
      <c r="H15" s="223"/>
      <c r="I15" s="224"/>
      <c r="J15" s="103">
        <f>J14</f>
        <v>1011.1563333333336</v>
      </c>
      <c r="K15" s="79" t="s">
        <v>23</v>
      </c>
      <c r="L15" s="167"/>
      <c r="M15" s="103">
        <f>M14</f>
        <v>1052.0082592592594</v>
      </c>
      <c r="O15" s="191"/>
      <c r="P15" s="232"/>
      <c r="Q15" s="232"/>
      <c r="R15" s="230"/>
      <c r="S15" s="232"/>
    </row>
    <row r="16" spans="1:21" x14ac:dyDescent="0.25">
      <c r="A16" s="87">
        <f>A10+1</f>
        <v>3</v>
      </c>
      <c r="B16" s="70" t="s">
        <v>76</v>
      </c>
      <c r="C16" s="71"/>
      <c r="D16" s="72"/>
      <c r="E16" s="73"/>
      <c r="F16" s="73"/>
      <c r="G16" s="74"/>
      <c r="H16" s="75"/>
      <c r="I16" s="76"/>
      <c r="J16" s="77"/>
      <c r="K16" s="74"/>
      <c r="L16" s="167"/>
      <c r="M16" s="167"/>
      <c r="O16" s="237" t="s">
        <v>77</v>
      </c>
      <c r="P16" s="238" t="s">
        <v>131</v>
      </c>
      <c r="Q16" s="238" t="s">
        <v>132</v>
      </c>
      <c r="R16" s="238" t="s">
        <v>133</v>
      </c>
      <c r="S16" s="238" t="s">
        <v>130</v>
      </c>
      <c r="T16" s="238" t="s">
        <v>136</v>
      </c>
    </row>
    <row r="17" spans="1:20" x14ac:dyDescent="0.25">
      <c r="A17" s="78">
        <f>A16+0.1</f>
        <v>3.1</v>
      </c>
      <c r="B17" s="79" t="s">
        <v>77</v>
      </c>
      <c r="C17" s="71"/>
      <c r="D17" s="72"/>
      <c r="E17" s="73"/>
      <c r="F17" s="73"/>
      <c r="G17" s="74"/>
      <c r="H17" s="75"/>
      <c r="I17" s="76"/>
      <c r="J17" s="77"/>
      <c r="K17" s="74"/>
      <c r="L17" s="167"/>
      <c r="M17" s="167"/>
      <c r="O17" s="145" t="str">
        <f>B18</f>
        <v>Top Bar</v>
      </c>
      <c r="P17" s="228">
        <f>(E18-50*C18/1000*2+2*('Det (2)'!$D$31-$Q$4))*1000</f>
        <v>191549.99999999997</v>
      </c>
      <c r="Q17" s="228">
        <f>(50*C18/1000-('Det (2)'!$D$31-$Q$4))*1000</f>
        <v>410</v>
      </c>
      <c r="R17" s="228">
        <f>Q17</f>
        <v>410</v>
      </c>
      <c r="S17" s="228">
        <f>P17+Q17+R17</f>
        <v>192369.99999999997</v>
      </c>
      <c r="T17" s="147">
        <f>F18*1000</f>
        <v>192321.99999999997</v>
      </c>
    </row>
    <row r="18" spans="1:20" x14ac:dyDescent="0.25">
      <c r="A18" s="80"/>
      <c r="B18" s="101" t="s">
        <v>78</v>
      </c>
      <c r="C18" s="131">
        <v>12</v>
      </c>
      <c r="D18" s="131">
        <v>2</v>
      </c>
      <c r="E18" s="190">
        <f>'Det (2)'!D24-2*'Det (2)'!D31+50*C18/1000*2</f>
        <v>192.36999999999998</v>
      </c>
      <c r="F18" s="190">
        <f>E18-2*(2*C18/1000)</f>
        <v>192.32199999999997</v>
      </c>
      <c r="G18" s="74">
        <v>1</v>
      </c>
      <c r="H18" s="75">
        <f>G18*F18*D18</f>
        <v>384.64399999999995</v>
      </c>
      <c r="I18" s="76">
        <f>C18*C18/162</f>
        <v>0.88888888888888884</v>
      </c>
      <c r="J18" s="83">
        <f>ROUND(H18*I18,3)</f>
        <v>341.90600000000001</v>
      </c>
      <c r="K18" s="70"/>
      <c r="L18" s="167"/>
      <c r="M18" s="171">
        <f>D18*E18*G18*I18</f>
        <v>341.99111111111102</v>
      </c>
      <c r="O18" s="145" t="str">
        <f>B19</f>
        <v>Bottom Bar</v>
      </c>
      <c r="P18" s="228">
        <f>(E19-50*C19/1000*2+2*('Det (2)'!$D$31-$Q$4))*1000</f>
        <v>191549.99999999997</v>
      </c>
      <c r="Q18" s="228">
        <f>(50*C19/1000-('Det (2)'!$D$31-$Q$4))*1000</f>
        <v>410</v>
      </c>
      <c r="R18" s="228">
        <f>Q18</f>
        <v>410</v>
      </c>
      <c r="S18" s="228">
        <f>P18+Q18+R18</f>
        <v>192369.99999999997</v>
      </c>
      <c r="T18" s="147">
        <f>F19*1000</f>
        <v>192321.99999999997</v>
      </c>
    </row>
    <row r="19" spans="1:20" x14ac:dyDescent="0.25">
      <c r="A19" s="80"/>
      <c r="B19" s="101" t="s">
        <v>79</v>
      </c>
      <c r="C19" s="131">
        <v>12</v>
      </c>
      <c r="D19" s="131">
        <v>2</v>
      </c>
      <c r="E19" s="190">
        <f>E18</f>
        <v>192.36999999999998</v>
      </c>
      <c r="F19" s="190">
        <f>F18</f>
        <v>192.32199999999997</v>
      </c>
      <c r="G19" s="74">
        <f>G18</f>
        <v>1</v>
      </c>
      <c r="H19" s="75">
        <f>G19*F19*D19</f>
        <v>384.64399999999995</v>
      </c>
      <c r="I19" s="76">
        <f>C19*C19/162</f>
        <v>0.88888888888888884</v>
      </c>
      <c r="J19" s="83">
        <f>ROUND(H19*I19,3)</f>
        <v>341.90600000000001</v>
      </c>
      <c r="K19" s="70"/>
      <c r="L19" s="167"/>
      <c r="M19" s="171">
        <f>D19*E19*G19*I19</f>
        <v>341.99111111111102</v>
      </c>
    </row>
    <row r="20" spans="1:20" x14ac:dyDescent="0.25">
      <c r="A20" s="80"/>
      <c r="B20" s="101" t="s">
        <v>73</v>
      </c>
      <c r="C20" s="131">
        <v>7</v>
      </c>
      <c r="D20" s="72">
        <f>ROUND(E18/$S$6,0)+1</f>
        <v>1283</v>
      </c>
      <c r="E20" s="190">
        <f>2*(('Det (2)'!E30-$Q$6*2)+('Det (2)'!F30-$Q$6*2))+0.075*2</f>
        <v>0.87</v>
      </c>
      <c r="F20" s="190">
        <f>E20-3*(2*C20/1000)-2*(3*C20/1000)</f>
        <v>0.78599999999999992</v>
      </c>
      <c r="G20" s="74">
        <f>G19</f>
        <v>1</v>
      </c>
      <c r="H20" s="75">
        <f>G20*F20*D20</f>
        <v>1008.4379999999999</v>
      </c>
      <c r="I20" s="76">
        <f>C20*C20/162</f>
        <v>0.30246913580246915</v>
      </c>
      <c r="J20" s="83">
        <f>ROUND(H20*I20,3)</f>
        <v>305.02100000000002</v>
      </c>
      <c r="K20" s="70"/>
      <c r="L20" s="167"/>
      <c r="M20" s="171">
        <f>D20*E20*G20*I20</f>
        <v>337.61907407407409</v>
      </c>
      <c r="O20" s="237" t="s">
        <v>73</v>
      </c>
      <c r="P20" s="238" t="s">
        <v>37</v>
      </c>
      <c r="Q20" s="238" t="s">
        <v>38</v>
      </c>
      <c r="R20" s="238" t="s">
        <v>134</v>
      </c>
      <c r="S20" s="238" t="s">
        <v>130</v>
      </c>
      <c r="T20" s="238" t="s">
        <v>136</v>
      </c>
    </row>
    <row r="21" spans="1:20" x14ac:dyDescent="0.25">
      <c r="A21" s="80"/>
      <c r="B21" s="101"/>
      <c r="C21" s="225" t="s">
        <v>80</v>
      </c>
      <c r="D21" s="226"/>
      <c r="E21" s="226"/>
      <c r="F21" s="226"/>
      <c r="G21" s="226"/>
      <c r="H21" s="226"/>
      <c r="I21" s="227"/>
      <c r="J21" s="104">
        <f>SUM(J18:J20)</f>
        <v>988.83300000000008</v>
      </c>
      <c r="K21" s="70" t="s">
        <v>23</v>
      </c>
      <c r="L21" s="167"/>
      <c r="M21" s="85">
        <f>SUM(M18:M20)</f>
        <v>1021.6012962962961</v>
      </c>
      <c r="O21" s="145" t="s">
        <v>18</v>
      </c>
      <c r="P21" s="228">
        <f>('Det (2)'!D31-2*$Q$4)*1000</f>
        <v>150.00000000000003</v>
      </c>
      <c r="Q21" s="228">
        <f>('Det (2)'!E31-2*$Q$4)*1000</f>
        <v>150.00000000000003</v>
      </c>
      <c r="R21" s="228">
        <v>75</v>
      </c>
      <c r="S21" s="228">
        <f>2*(P21+Q21)+R21*2</f>
        <v>750.00000000000011</v>
      </c>
      <c r="T21" s="228">
        <f>F13*1000</f>
        <v>666</v>
      </c>
    </row>
    <row r="22" spans="1:20" x14ac:dyDescent="0.25">
      <c r="A22" s="80"/>
      <c r="B22" s="101"/>
      <c r="C22" s="222" t="s">
        <v>81</v>
      </c>
      <c r="D22" s="223"/>
      <c r="E22" s="223"/>
      <c r="F22" s="223"/>
      <c r="G22" s="223"/>
      <c r="H22" s="223"/>
      <c r="I22" s="224"/>
      <c r="J22" s="103">
        <f>SUM(J21)</f>
        <v>988.83300000000008</v>
      </c>
      <c r="K22" s="79" t="s">
        <v>23</v>
      </c>
      <c r="L22" s="168"/>
      <c r="M22" s="103">
        <f>SUM(M21)</f>
        <v>1021.6012962962961</v>
      </c>
      <c r="O22" s="145" t="s">
        <v>77</v>
      </c>
      <c r="P22" s="228">
        <f>('Det (2)'!E30-2*$Q$6)*1000</f>
        <v>180</v>
      </c>
      <c r="Q22" s="228">
        <f>('Det (2)'!F30-2*$Q$6)*1000</f>
        <v>180</v>
      </c>
      <c r="R22" s="228">
        <v>75</v>
      </c>
      <c r="S22" s="228">
        <f>2*(P22+Q22)+R22*2</f>
        <v>870</v>
      </c>
      <c r="T22" s="228">
        <f>F20*1000</f>
        <v>785.99999999999989</v>
      </c>
    </row>
    <row r="23" spans="1:20" x14ac:dyDescent="0.25">
      <c r="A23" s="80"/>
      <c r="B23" s="105"/>
      <c r="C23" s="212" t="s">
        <v>82</v>
      </c>
      <c r="D23" s="213"/>
      <c r="E23" s="213"/>
      <c r="F23" s="213"/>
      <c r="G23" s="213"/>
      <c r="H23" s="213"/>
      <c r="I23" s="214"/>
      <c r="J23" s="106">
        <f>J22+J15+J9</f>
        <v>2451.8411851851856</v>
      </c>
      <c r="K23" s="107" t="s">
        <v>23</v>
      </c>
      <c r="L23" s="169"/>
      <c r="M23" s="106">
        <f>M22+M15+M9</f>
        <v>2543.5354814814818</v>
      </c>
      <c r="O23" s="191"/>
      <c r="P23" s="235"/>
      <c r="Q23" s="235"/>
      <c r="R23" s="235"/>
      <c r="S23" s="191"/>
    </row>
    <row r="24" spans="1:20" x14ac:dyDescent="0.25">
      <c r="A24" s="69"/>
      <c r="B24" s="108"/>
      <c r="C24" s="215" t="s">
        <v>83</v>
      </c>
      <c r="D24" s="216"/>
      <c r="E24" s="216"/>
      <c r="F24" s="216"/>
      <c r="G24" s="216"/>
      <c r="H24" s="216"/>
      <c r="I24" s="217"/>
      <c r="J24" s="98">
        <f>J23*5%</f>
        <v>122.59205925925929</v>
      </c>
      <c r="K24" s="77"/>
      <c r="L24" s="170"/>
      <c r="M24" s="98">
        <f>M23*5%</f>
        <v>127.1767740740741</v>
      </c>
      <c r="O24" s="234"/>
      <c r="P24" s="191"/>
      <c r="Q24" s="191"/>
      <c r="R24" s="186"/>
      <c r="S24" s="186"/>
    </row>
    <row r="25" spans="1:20" x14ac:dyDescent="0.25">
      <c r="A25" s="80"/>
      <c r="B25" s="108"/>
      <c r="C25" s="218" t="s">
        <v>84</v>
      </c>
      <c r="D25" s="218"/>
      <c r="E25" s="218"/>
      <c r="F25" s="218"/>
      <c r="G25" s="218"/>
      <c r="H25" s="218"/>
      <c r="I25" s="218"/>
      <c r="J25" s="98">
        <f>J23+J24</f>
        <v>2574.4332444444449</v>
      </c>
      <c r="K25" s="109" t="s">
        <v>23</v>
      </c>
      <c r="L25" s="171"/>
      <c r="M25" s="98">
        <f>M23+M24</f>
        <v>2670.7122555555561</v>
      </c>
      <c r="N25" s="172">
        <f>M25-J25</f>
        <v>96.279011111111231</v>
      </c>
      <c r="O25" s="233"/>
      <c r="P25" s="191"/>
      <c r="Q25" s="191"/>
      <c r="R25" s="186"/>
      <c r="S25" s="186"/>
    </row>
    <row r="26" spans="1:20" x14ac:dyDescent="0.25">
      <c r="O26" s="191"/>
      <c r="P26" s="191"/>
      <c r="Q26" s="191"/>
      <c r="R26" s="186"/>
      <c r="S26" s="186"/>
    </row>
  </sheetData>
  <mergeCells count="17">
    <mergeCell ref="C23:I23"/>
    <mergeCell ref="C24:I24"/>
    <mergeCell ref="C25:I25"/>
    <mergeCell ref="K2:K3"/>
    <mergeCell ref="C9:I9"/>
    <mergeCell ref="C14:I14"/>
    <mergeCell ref="C15:I15"/>
    <mergeCell ref="C21:I21"/>
    <mergeCell ref="C22:I22"/>
    <mergeCell ref="P12:Q12"/>
    <mergeCell ref="D1:H1"/>
    <mergeCell ref="A2:A3"/>
    <mergeCell ref="B2:B3"/>
    <mergeCell ref="C2:C3"/>
    <mergeCell ref="D2:D3"/>
    <mergeCell ref="G2:G3"/>
    <mergeCell ref="O8:T8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</vt:lpstr>
      <vt:lpstr>Abs(2)</vt:lpstr>
      <vt:lpstr>Det (2)</vt:lpstr>
      <vt:lpstr>Reinf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Yadav</dc:creator>
  <cp:lastModifiedBy>ajay_</cp:lastModifiedBy>
  <dcterms:created xsi:type="dcterms:W3CDTF">2015-06-05T18:17:20Z</dcterms:created>
  <dcterms:modified xsi:type="dcterms:W3CDTF">2020-09-13T01:44:49Z</dcterms:modified>
</cp:coreProperties>
</file>