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VBStudio\CSAY_OHC\CSAY Obstacle Height Calculation\"/>
    </mc:Choice>
  </mc:AlternateContent>
  <xr:revisionPtr revIDLastSave="0" documentId="13_ncr:1_{D56E66C5-945F-41D6-8D02-B49FC841F5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2" l="1"/>
  <c r="P19" i="2"/>
  <c r="P20" i="2"/>
  <c r="O20" i="2"/>
  <c r="I17" i="2"/>
  <c r="L17" i="2" s="1"/>
  <c r="Q18" i="2" s="1"/>
  <c r="H17" i="2"/>
  <c r="M17" i="2" s="1"/>
  <c r="P18" i="2" s="1"/>
  <c r="I16" i="2"/>
  <c r="H16" i="2"/>
  <c r="M16" i="2" s="1"/>
  <c r="P13" i="2"/>
  <c r="O13" i="2"/>
  <c r="L13" i="2"/>
  <c r="K13" i="2"/>
  <c r="J13" i="2"/>
  <c r="M13" i="2" s="1"/>
  <c r="I13" i="2"/>
  <c r="P12" i="2"/>
  <c r="O12" i="2"/>
  <c r="L12" i="2"/>
  <c r="M12" i="2" s="1"/>
  <c r="K12" i="2"/>
  <c r="J12" i="2"/>
  <c r="I12" i="2"/>
  <c r="P11" i="2"/>
  <c r="O11" i="2"/>
  <c r="L11" i="2"/>
  <c r="K11" i="2"/>
  <c r="J11" i="2"/>
  <c r="I11" i="2"/>
  <c r="L16" i="2" l="1"/>
  <c r="Q12" i="2"/>
  <c r="O18" i="2"/>
  <c r="O21" i="2" s="1"/>
  <c r="R18" i="2"/>
  <c r="P21" i="2" s="1"/>
  <c r="N13" i="2"/>
  <c r="R13" i="2" s="1"/>
  <c r="Q13" i="2"/>
  <c r="N12" i="2"/>
  <c r="R12" i="2" s="1"/>
  <c r="M11" i="2"/>
  <c r="Q11" i="2" l="1"/>
  <c r="N11" i="2"/>
  <c r="R11" i="2" l="1"/>
</calcChain>
</file>

<file path=xl/sharedStrings.xml><?xml version="1.0" encoding="utf-8"?>
<sst xmlns="http://schemas.openxmlformats.org/spreadsheetml/2006/main" count="274" uniqueCount="190">
  <si>
    <t>A</t>
  </si>
  <si>
    <t>RWY28 N</t>
  </si>
  <si>
    <t>B</t>
  </si>
  <si>
    <t>RWY28 S</t>
  </si>
  <si>
    <t>C</t>
  </si>
  <si>
    <t>RWY10 S</t>
  </si>
  <si>
    <t>D</t>
  </si>
  <si>
    <t>RWY10 N</t>
  </si>
  <si>
    <t>E</t>
  </si>
  <si>
    <t>RWY C</t>
  </si>
  <si>
    <t>F</t>
  </si>
  <si>
    <t>J</t>
  </si>
  <si>
    <t>Approach 1</t>
  </si>
  <si>
    <t>I</t>
  </si>
  <si>
    <t>O</t>
  </si>
  <si>
    <t>P</t>
  </si>
  <si>
    <t>R</t>
  </si>
  <si>
    <t>Q</t>
  </si>
  <si>
    <t>G</t>
  </si>
  <si>
    <t>H</t>
  </si>
  <si>
    <t>K</t>
  </si>
  <si>
    <t>Approach 2</t>
  </si>
  <si>
    <t>L</t>
  </si>
  <si>
    <t>V</t>
  </si>
  <si>
    <t>U</t>
  </si>
  <si>
    <t>S</t>
  </si>
  <si>
    <t>T</t>
  </si>
  <si>
    <t>N</t>
  </si>
  <si>
    <t>M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</si>
  <si>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</si>
  <si>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</si>
  <si>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</si>
  <si>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</si>
  <si>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</si>
  <si>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</si>
  <si>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</si>
  <si>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</si>
  <si>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Take Off Climb 2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</si>
  <si>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</si>
  <si>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</si>
  <si>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</si>
  <si>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</si>
  <si>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</si>
  <si>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</si>
  <si>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</si>
  <si>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</si>
  <si>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</si>
  <si>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</si>
  <si>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</si>
  <si>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Balked Landing 2</t>
  </si>
  <si>
    <t>BL_F</t>
  </si>
  <si>
    <t>BL_H</t>
  </si>
  <si>
    <t>BL_G</t>
  </si>
  <si>
    <t>Transitional 1</t>
  </si>
  <si>
    <t>Transitional 2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</si>
  <si>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</si>
  <si>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</si>
  <si>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</si>
  <si>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</si>
  <si>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</si>
  <si>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</si>
  <si>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</si>
  <si>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</si>
  <si>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</si>
  <si>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</si>
  <si>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</si>
  <si>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</si>
  <si>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C_E</t>
  </si>
  <si>
    <t>Conical Extreme</t>
  </si>
  <si>
    <t>H_F</t>
  </si>
  <si>
    <t>C_F</t>
  </si>
  <si>
    <t>IA_J</t>
  </si>
  <si>
    <t>Inner Approach 1</t>
  </si>
  <si>
    <t>IA_I</t>
  </si>
  <si>
    <t>IA_O</t>
  </si>
  <si>
    <t>IA_P</t>
  </si>
  <si>
    <t>IA_K</t>
  </si>
  <si>
    <t>Inner Approach 2</t>
  </si>
  <si>
    <t>IA_L</t>
  </si>
  <si>
    <t>IA_V</t>
  </si>
  <si>
    <t>IA_U</t>
  </si>
  <si>
    <t>Inner Transition 1</t>
  </si>
  <si>
    <t>Inner Transition 2</t>
  </si>
  <si>
    <t>AB</t>
  </si>
  <si>
    <t>BC</t>
  </si>
  <si>
    <t>CD</t>
  </si>
  <si>
    <t>DA</t>
  </si>
  <si>
    <t>EF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</si>
  <si>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</si>
  <si>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</si>
  <si>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</si>
  <si>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</si>
  <si>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</si>
  <si>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</si>
  <si>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</si>
  <si>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</si>
  <si>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</si>
  <si>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</si>
  <si>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</si>
  <si>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</si>
  <si>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</si>
  <si>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</si>
  <si>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</si>
  <si>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</si>
  <si>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</si>
  <si>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</si>
  <si>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</si>
  <si>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</si>
  <si>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</si>
  <si>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</si>
  <si>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</si>
  <si>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</si>
  <si>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</si>
  <si>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</si>
  <si>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</si>
  <si>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</si>
  <si>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</si>
  <si>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</si>
  <si>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</si>
  <si>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</si>
  <si>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</si>
  <si>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</si>
  <si>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Trans_JK</t>
  </si>
  <si>
    <t>Trans_LI</t>
  </si>
  <si>
    <t>IA_JI</t>
  </si>
  <si>
    <t>IA_OP</t>
  </si>
  <si>
    <t>IA_KL</t>
  </si>
  <si>
    <t>IA_VU</t>
  </si>
  <si>
    <t>IA_JO</t>
  </si>
  <si>
    <t>IA_IP</t>
  </si>
  <si>
    <t>IA_KV</t>
  </si>
  <si>
    <t>IA_LU</t>
  </si>
  <si>
    <t>Trans_E</t>
  </si>
  <si>
    <t>Trans_H</t>
  </si>
  <si>
    <t>Trans_F</t>
  </si>
  <si>
    <t>Trans_G</t>
  </si>
  <si>
    <t>Trans_A</t>
  </si>
  <si>
    <t>Trans_B</t>
  </si>
  <si>
    <t>Trans_D</t>
  </si>
  <si>
    <t>Trans_C</t>
  </si>
  <si>
    <t>Trans_EH</t>
  </si>
  <si>
    <t>Trans_FG</t>
  </si>
  <si>
    <t>Trans_EA</t>
  </si>
  <si>
    <t>Trans_FB</t>
  </si>
  <si>
    <t>Trans_HD</t>
  </si>
  <si>
    <t>Trans_GC</t>
  </si>
  <si>
    <t xml:space="preserve"> </t>
  </si>
  <si>
    <t>x1</t>
  </si>
  <si>
    <t>y1</t>
  </si>
  <si>
    <t>x2</t>
  </si>
  <si>
    <t>y2</t>
  </si>
  <si>
    <t>slope</t>
  </si>
  <si>
    <t>intercept</t>
  </si>
  <si>
    <t>slope2</t>
  </si>
  <si>
    <t>intercept2</t>
  </si>
  <si>
    <t>K T_D</t>
  </si>
  <si>
    <t>slope1</t>
  </si>
  <si>
    <t>intercept1</t>
  </si>
  <si>
    <t>d</t>
  </si>
  <si>
    <t>factor</t>
  </si>
  <si>
    <t>x</t>
  </si>
  <si>
    <t>y</t>
  </si>
  <si>
    <t>m</t>
  </si>
  <si>
    <t>c</t>
  </si>
  <si>
    <t>JI</t>
  </si>
  <si>
    <t>T_D</t>
  </si>
  <si>
    <t>Trans_AB</t>
  </si>
  <si>
    <t>Trans_DC</t>
  </si>
  <si>
    <t>CONICAL</t>
  </si>
  <si>
    <t>Slope_%</t>
  </si>
  <si>
    <t>Height_m</t>
  </si>
  <si>
    <t>INNER_HORIZONTAL</t>
  </si>
  <si>
    <t>Radius_m</t>
  </si>
  <si>
    <t>INNER_APPROACH</t>
  </si>
  <si>
    <t>Width_m</t>
  </si>
  <si>
    <t>Distance_from_threshold_m</t>
  </si>
  <si>
    <t>Length_m</t>
  </si>
  <si>
    <t>APPROACH</t>
  </si>
  <si>
    <t>Length_of_inner_edge_m</t>
  </si>
  <si>
    <t>Divergence_%</t>
  </si>
  <si>
    <t>First_Section</t>
  </si>
  <si>
    <t>Second_Section</t>
  </si>
  <si>
    <t>Horizontal_Section</t>
  </si>
  <si>
    <t>Total_Length_m</t>
  </si>
  <si>
    <t>TRANSITIONAL</t>
  </si>
  <si>
    <t>INNER_TRANSITIONAL</t>
  </si>
  <si>
    <t>BALKED_LANDING</t>
  </si>
  <si>
    <t>TAKE_OF_CLIMB_SURFACE</t>
  </si>
  <si>
    <t>Distance_from_RWY_End_m</t>
  </si>
  <si>
    <t>Final_Width_m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</si>
</sst>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28" workbookViewId="0">
      <selection activeCell="B35" sqref="B35"/>
    </sheetView>
  </sheetViews>
  <sheetFormatPr defaultRowHeight="15" x14ac:dyDescent="0.25"/>
  <cols>
    <col min="1" max="1" width="3.5703125" customWidth="1"/>
    <col min="2" max="2" width="7.85546875" bestFit="1" customWidth="1"/>
    <col min="3" max="3" width="18.2851562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</cols>
  <sheetData>
    <row r="1" spans="1:7" x14ac:dyDescent="0.25">
      <c r="A1" s="2">
        <v>0</v>
      </c>
      <c r="B1" s="3" t="s">
        <v>0</v>
      </c>
      <c r="C1" s="3" t="s">
        <v>1</v>
      </c>
      <c r="D1" s="3">
        <v>27.502886109999999</v>
      </c>
      <c r="E1" s="3">
        <v>83.425833330000003</v>
      </c>
      <c r="F1" s="3">
        <v>443288.98877962498</v>
      </c>
      <c r="G1" s="3">
        <v>3042267.7249671202</v>
      </c>
    </row>
    <row r="2" spans="1:7" x14ac:dyDescent="0.25">
      <c r="A2" s="2">
        <v>1</v>
      </c>
      <c r="B2" s="3" t="s">
        <v>2</v>
      </c>
      <c r="C2" s="3" t="s">
        <v>3</v>
      </c>
      <c r="D2" s="3">
        <v>27.50248333</v>
      </c>
      <c r="E2" s="3">
        <v>83.425763889999999</v>
      </c>
      <c r="F2" s="3">
        <v>443281.92348992999</v>
      </c>
      <c r="G2" s="3">
        <v>3042223.1406214898</v>
      </c>
    </row>
    <row r="3" spans="1:7" x14ac:dyDescent="0.25">
      <c r="A3" s="2">
        <v>2</v>
      </c>
      <c r="B3" s="3" t="s">
        <v>4</v>
      </c>
      <c r="C3" s="3" t="s">
        <v>5</v>
      </c>
      <c r="D3" s="3">
        <v>27.50661667</v>
      </c>
      <c r="E3" s="3">
        <v>83.395755559999998</v>
      </c>
      <c r="F3" s="3">
        <v>440320.12828243797</v>
      </c>
      <c r="G3" s="3">
        <v>3042695.0707236901</v>
      </c>
    </row>
    <row r="4" spans="1:7" x14ac:dyDescent="0.25">
      <c r="A4" s="2">
        <v>3</v>
      </c>
      <c r="B4" s="3" t="s">
        <v>6</v>
      </c>
      <c r="C4" s="3" t="s">
        <v>7</v>
      </c>
      <c r="D4" s="3">
        <v>27.507024999999999</v>
      </c>
      <c r="E4" s="3">
        <v>83.395825000000002</v>
      </c>
      <c r="F4" s="3">
        <v>440327.207154289</v>
      </c>
      <c r="G4" s="3">
        <v>3042740.2683496499</v>
      </c>
    </row>
    <row r="5" spans="1:7" x14ac:dyDescent="0.25">
      <c r="A5" s="2">
        <v>4</v>
      </c>
      <c r="B5" s="3" t="s">
        <v>8</v>
      </c>
      <c r="C5" s="3" t="s">
        <v>9</v>
      </c>
      <c r="D5" s="3">
        <v>27.502684720000001</v>
      </c>
      <c r="E5" s="3">
        <v>83.425798610000001</v>
      </c>
      <c r="F5" s="3">
        <v>443285.45613477798</v>
      </c>
      <c r="G5" s="3">
        <v>3042245.4327943102</v>
      </c>
    </row>
    <row r="6" spans="1:7" x14ac:dyDescent="0.25">
      <c r="A6" s="2">
        <v>5</v>
      </c>
      <c r="B6" s="3" t="s">
        <v>10</v>
      </c>
      <c r="C6" s="3" t="s">
        <v>9</v>
      </c>
      <c r="D6" s="3">
        <v>27.506820834999999</v>
      </c>
      <c r="E6" s="3">
        <v>83.39579028</v>
      </c>
      <c r="F6" s="3">
        <v>440323.66771836299</v>
      </c>
      <c r="G6" s="3">
        <v>3042717.6695366702</v>
      </c>
    </row>
    <row r="7" spans="1:7" x14ac:dyDescent="0.25">
      <c r="A7" s="2">
        <v>6</v>
      </c>
      <c r="B7" s="3" t="s">
        <v>11</v>
      </c>
      <c r="C7" s="3" t="s">
        <v>12</v>
      </c>
      <c r="D7" s="3">
        <v>27.503851095339499</v>
      </c>
      <c r="E7" s="3">
        <v>83.426614286402696</v>
      </c>
      <c r="F7" s="3">
        <v>443366.62012907403</v>
      </c>
      <c r="G7" s="3">
        <v>3042374.26006315</v>
      </c>
    </row>
    <row r="8" spans="1:7" x14ac:dyDescent="0.25">
      <c r="A8" s="2">
        <v>7</v>
      </c>
      <c r="B8" s="3" t="s">
        <v>13</v>
      </c>
      <c r="C8" s="3" t="s">
        <v>12</v>
      </c>
      <c r="D8" s="3">
        <v>27.501352721636799</v>
      </c>
      <c r="E8" s="3">
        <v>83.426183548672697</v>
      </c>
      <c r="F8" s="3">
        <v>443322.79534763901</v>
      </c>
      <c r="G8" s="3">
        <v>3042097.7110061399</v>
      </c>
    </row>
    <row r="9" spans="1:7" x14ac:dyDescent="0.25">
      <c r="A9" s="2">
        <v>8</v>
      </c>
      <c r="B9" s="3" t="s">
        <v>14</v>
      </c>
      <c r="C9" s="3" t="s">
        <v>12</v>
      </c>
      <c r="D9" s="3">
        <v>27.503722300774601</v>
      </c>
      <c r="E9" s="3">
        <v>83.457322168286197</v>
      </c>
      <c r="F9" s="3">
        <v>446399.63299675501</v>
      </c>
      <c r="G9" s="3">
        <v>3042346.3509488599</v>
      </c>
    </row>
    <row r="10" spans="1:7" x14ac:dyDescent="0.25">
      <c r="A10" s="2">
        <v>9</v>
      </c>
      <c r="B10" s="3" t="s">
        <v>15</v>
      </c>
      <c r="C10" s="3" t="s">
        <v>12</v>
      </c>
      <c r="D10" s="3">
        <v>27.493193783787699</v>
      </c>
      <c r="E10" s="3">
        <v>83.455504113365507</v>
      </c>
      <c r="F10" s="3">
        <v>446214.94283770601</v>
      </c>
      <c r="G10" s="3">
        <v>3041180.8941535801</v>
      </c>
    </row>
    <row r="11" spans="1:7" x14ac:dyDescent="0.25">
      <c r="A11" s="2">
        <v>10</v>
      </c>
      <c r="B11" s="3" t="s">
        <v>16</v>
      </c>
      <c r="C11" s="3" t="s">
        <v>12</v>
      </c>
      <c r="D11" s="3">
        <v>27.503558799338901</v>
      </c>
      <c r="E11" s="3">
        <v>83.494171691461105</v>
      </c>
      <c r="F11" s="3">
        <v>450039.24843707099</v>
      </c>
      <c r="G11" s="3">
        <v>3042312.8600060102</v>
      </c>
    </row>
    <row r="12" spans="1:7" x14ac:dyDescent="0.25">
      <c r="A12" s="2">
        <v>11</v>
      </c>
      <c r="B12" s="3" t="s">
        <v>17</v>
      </c>
      <c r="C12" s="3" t="s">
        <v>12</v>
      </c>
      <c r="D12" s="3">
        <v>27.483394810381998</v>
      </c>
      <c r="E12" s="3">
        <v>83.490683216479198</v>
      </c>
      <c r="F12" s="3">
        <v>449685.51982668898</v>
      </c>
      <c r="G12" s="3">
        <v>3040080.7139362101</v>
      </c>
    </row>
    <row r="13" spans="1:7" x14ac:dyDescent="0.25">
      <c r="A13" s="2">
        <v>12</v>
      </c>
      <c r="B13" s="3" t="s">
        <v>18</v>
      </c>
      <c r="C13" s="3" t="s">
        <v>12</v>
      </c>
      <c r="D13" s="3">
        <v>27.503139335785701</v>
      </c>
      <c r="E13" s="3">
        <v>83.580154087402406</v>
      </c>
      <c r="F13" s="3">
        <v>458531.68446382799</v>
      </c>
      <c r="G13" s="3">
        <v>3042234.7144686198</v>
      </c>
    </row>
    <row r="14" spans="1:7" x14ac:dyDescent="0.25">
      <c r="A14" s="2">
        <v>13</v>
      </c>
      <c r="B14" s="3" t="s">
        <v>19</v>
      </c>
      <c r="C14" s="3" t="s">
        <v>12</v>
      </c>
      <c r="D14" s="3">
        <v>27.460495606976998</v>
      </c>
      <c r="E14" s="3">
        <v>83.572744078852395</v>
      </c>
      <c r="F14" s="3">
        <v>457783.53280162701</v>
      </c>
      <c r="G14" s="3">
        <v>3037513.62676642</v>
      </c>
    </row>
    <row r="15" spans="1:7" x14ac:dyDescent="0.25">
      <c r="A15" s="2">
        <v>14</v>
      </c>
      <c r="B15" s="3" t="s">
        <v>20</v>
      </c>
      <c r="C15" s="3" t="s">
        <v>21</v>
      </c>
      <c r="D15" s="3">
        <v>27.508153085567699</v>
      </c>
      <c r="E15" s="3">
        <v>83.395402425164903</v>
      </c>
      <c r="F15" s="3">
        <v>440286.07869290799</v>
      </c>
      <c r="G15" s="3">
        <v>3042865.4306826</v>
      </c>
    </row>
    <row r="16" spans="1:7" x14ac:dyDescent="0.25">
      <c r="A16" s="2">
        <v>15</v>
      </c>
      <c r="B16" s="3" t="s">
        <v>22</v>
      </c>
      <c r="C16" s="3" t="s">
        <v>21</v>
      </c>
      <c r="D16" s="3">
        <v>27.505653939604201</v>
      </c>
      <c r="E16" s="3">
        <v>83.394977437664807</v>
      </c>
      <c r="F16" s="3">
        <v>440242.75314065901</v>
      </c>
      <c r="G16" s="3">
        <v>3042588.8029732299</v>
      </c>
    </row>
    <row r="17" spans="1:7" x14ac:dyDescent="0.25">
      <c r="A17" s="2">
        <v>16</v>
      </c>
      <c r="B17" s="3" t="s">
        <v>23</v>
      </c>
      <c r="C17" s="3" t="s">
        <v>21</v>
      </c>
      <c r="D17" s="3">
        <v>27.5163003229741</v>
      </c>
      <c r="E17" s="3">
        <v>83.3660654643935</v>
      </c>
      <c r="F17" s="3">
        <v>437393.11896975199</v>
      </c>
      <c r="G17" s="3">
        <v>3043782.3755174698</v>
      </c>
    </row>
    <row r="18" spans="1:7" x14ac:dyDescent="0.25">
      <c r="A18" s="2">
        <v>17</v>
      </c>
      <c r="B18" s="3" t="s">
        <v>24</v>
      </c>
      <c r="C18" s="3" t="s">
        <v>21</v>
      </c>
      <c r="D18" s="3">
        <v>27.505767873518501</v>
      </c>
      <c r="E18" s="3">
        <v>83.364277253663502</v>
      </c>
      <c r="F18" s="3">
        <v>437210.53270578099</v>
      </c>
      <c r="G18" s="3">
        <v>3042616.5872622202</v>
      </c>
    </row>
    <row r="19" spans="1:7" x14ac:dyDescent="0.25">
      <c r="A19" s="2">
        <v>18</v>
      </c>
      <c r="B19" s="3" t="s">
        <v>25</v>
      </c>
      <c r="C19" s="3" t="s">
        <v>21</v>
      </c>
      <c r="D19" s="3">
        <v>27.5260687290032</v>
      </c>
      <c r="E19" s="3">
        <v>83.330855563205503</v>
      </c>
      <c r="F19" s="3">
        <v>433921.56730075699</v>
      </c>
      <c r="G19" s="3">
        <v>3044882.7093116199</v>
      </c>
    </row>
    <row r="20" spans="1:7" x14ac:dyDescent="0.25">
      <c r="A20" s="2">
        <v>19</v>
      </c>
      <c r="B20" s="3" t="s">
        <v>26</v>
      </c>
      <c r="C20" s="3" t="s">
        <v>21</v>
      </c>
      <c r="D20" s="3">
        <v>27.505895650240301</v>
      </c>
      <c r="E20" s="3">
        <v>83.327437143355894</v>
      </c>
      <c r="F20" s="3">
        <v>433571.86818513402</v>
      </c>
      <c r="G20" s="3">
        <v>3042649.9284167201</v>
      </c>
    </row>
    <row r="21" spans="1:7" x14ac:dyDescent="0.25">
      <c r="A21" s="2">
        <v>20</v>
      </c>
      <c r="B21" s="3" t="s">
        <v>27</v>
      </c>
      <c r="C21" s="3" t="s">
        <v>21</v>
      </c>
      <c r="D21" s="3">
        <v>27.548826495002199</v>
      </c>
      <c r="E21" s="3">
        <v>83.248675651693105</v>
      </c>
      <c r="F21" s="3">
        <v>425821.280073345</v>
      </c>
      <c r="G21" s="3">
        <v>3047450.1548328302</v>
      </c>
    </row>
    <row r="22" spans="1:7" x14ac:dyDescent="0.25">
      <c r="A22" s="2">
        <v>21</v>
      </c>
      <c r="B22" s="3" t="s">
        <v>28</v>
      </c>
      <c r="C22" s="3" t="s">
        <v>21</v>
      </c>
      <c r="D22" s="3">
        <v>27.506155851263401</v>
      </c>
      <c r="E22" s="3">
        <v>83.241477454835206</v>
      </c>
      <c r="F22" s="3">
        <v>425081.65097005002</v>
      </c>
      <c r="G22" s="3">
        <v>3042727.72444234</v>
      </c>
    </row>
    <row r="23" spans="1:7" x14ac:dyDescent="0.25">
      <c r="A23" s="2">
        <v>22</v>
      </c>
      <c r="B23" s="3" t="s">
        <v>29</v>
      </c>
      <c r="C23" s="3" t="s">
        <v>30</v>
      </c>
      <c r="D23" s="3">
        <v>27.503404957232199</v>
      </c>
      <c r="E23" s="3">
        <v>83.426537367586604</v>
      </c>
      <c r="F23" s="3">
        <v>443358.79427371098</v>
      </c>
      <c r="G23" s="3">
        <v>3042324.8762932802</v>
      </c>
    </row>
    <row r="24" spans="1:7" x14ac:dyDescent="0.25">
      <c r="A24" s="2">
        <v>23</v>
      </c>
      <c r="B24" s="3" t="s">
        <v>31</v>
      </c>
      <c r="C24" s="3" t="s">
        <v>30</v>
      </c>
      <c r="D24" s="3">
        <v>27.501798860026899</v>
      </c>
      <c r="E24" s="3">
        <v>83.426260464790403</v>
      </c>
      <c r="F24" s="3">
        <v>443330.621203002</v>
      </c>
      <c r="G24" s="3">
        <v>3042147.0947760101</v>
      </c>
    </row>
    <row r="25" spans="1:7" x14ac:dyDescent="0.25">
      <c r="A25" s="2">
        <v>24</v>
      </c>
      <c r="B25" s="3" t="s">
        <v>32</v>
      </c>
      <c r="C25" s="3" t="s">
        <v>30</v>
      </c>
      <c r="D25" s="3">
        <v>27.501672920284999</v>
      </c>
      <c r="E25" s="3">
        <v>83.492616105175003</v>
      </c>
      <c r="F25" s="3">
        <v>449884.74630063801</v>
      </c>
      <c r="G25" s="3">
        <v>3042104.5892179701</v>
      </c>
    </row>
    <row r="26" spans="1:7" x14ac:dyDescent="0.25">
      <c r="A26" s="2">
        <v>25</v>
      </c>
      <c r="B26" s="3" t="s">
        <v>33</v>
      </c>
      <c r="C26" s="3" t="s">
        <v>30</v>
      </c>
      <c r="D26" s="3">
        <v>27.485613084777999</v>
      </c>
      <c r="E26" s="3">
        <v>83.489837844639396</v>
      </c>
      <c r="F26" s="3">
        <v>449603.015548811</v>
      </c>
      <c r="G26" s="3">
        <v>3040326.7737629199</v>
      </c>
    </row>
    <row r="27" spans="1:7" x14ac:dyDescent="0.25">
      <c r="A27" s="2">
        <v>26</v>
      </c>
      <c r="B27" s="3" t="s">
        <v>34</v>
      </c>
      <c r="C27" s="3" t="s">
        <v>30</v>
      </c>
      <c r="D27" s="3">
        <v>27.489846688700901</v>
      </c>
      <c r="E27" s="3">
        <v>83.577843685066796</v>
      </c>
      <c r="F27" s="3">
        <v>458298.47400837502</v>
      </c>
      <c r="G27" s="3">
        <v>3040763.0783433602</v>
      </c>
    </row>
    <row r="28" spans="1:7" x14ac:dyDescent="0.25">
      <c r="A28" s="2">
        <v>27</v>
      </c>
      <c r="B28" s="3" t="s">
        <v>35</v>
      </c>
      <c r="C28" s="3" t="s">
        <v>30</v>
      </c>
      <c r="D28" s="3">
        <v>27.473788380757998</v>
      </c>
      <c r="E28" s="3">
        <v>83.575053305529096</v>
      </c>
      <c r="F28" s="3">
        <v>458016.74325707997</v>
      </c>
      <c r="G28" s="3">
        <v>3038985.2628916702</v>
      </c>
    </row>
    <row r="29" spans="1:7" x14ac:dyDescent="0.25">
      <c r="A29" s="2">
        <v>28</v>
      </c>
      <c r="B29" s="3" t="s">
        <v>36</v>
      </c>
      <c r="C29" s="3" t="s">
        <v>37</v>
      </c>
      <c r="D29" s="3">
        <v>27.507706809602599</v>
      </c>
      <c r="E29" s="3">
        <v>83.395326533206799</v>
      </c>
      <c r="F29" s="3">
        <v>440278.34198648599</v>
      </c>
      <c r="G29" s="3">
        <v>3042816.0328731202</v>
      </c>
    </row>
    <row r="30" spans="1:7" x14ac:dyDescent="0.25">
      <c r="A30" s="2">
        <v>29</v>
      </c>
      <c r="B30" s="3" t="s">
        <v>38</v>
      </c>
      <c r="C30" s="3" t="s">
        <v>37</v>
      </c>
      <c r="D30" s="3">
        <v>27.506100215845301</v>
      </c>
      <c r="E30" s="3">
        <v>83.395053326969801</v>
      </c>
      <c r="F30" s="3">
        <v>440250.48984708003</v>
      </c>
      <c r="G30" s="3">
        <v>3042638.2007827</v>
      </c>
    </row>
    <row r="31" spans="1:7" x14ac:dyDescent="0.25">
      <c r="A31" s="2">
        <v>30</v>
      </c>
      <c r="B31" s="3" t="s">
        <v>39</v>
      </c>
      <c r="C31" s="3" t="s">
        <v>37</v>
      </c>
      <c r="D31" s="3">
        <v>27.523850926561099</v>
      </c>
      <c r="E31" s="3">
        <v>83.331708589115095</v>
      </c>
      <c r="F31" s="3">
        <v>434004.48205599998</v>
      </c>
      <c r="G31" s="3">
        <v>3044636.5848158998</v>
      </c>
    </row>
    <row r="32" spans="1:7" x14ac:dyDescent="0.25">
      <c r="A32" s="2">
        <v>31</v>
      </c>
      <c r="B32" s="3" t="s">
        <v>40</v>
      </c>
      <c r="C32" s="3" t="s">
        <v>37</v>
      </c>
      <c r="D32" s="3">
        <v>27.5077838927489</v>
      </c>
      <c r="E32" s="3">
        <v>83.328985782332893</v>
      </c>
      <c r="F32" s="3">
        <v>433725.96063621301</v>
      </c>
      <c r="G32" s="3">
        <v>3042858.2637474802</v>
      </c>
    </row>
    <row r="33" spans="1:7" x14ac:dyDescent="0.25">
      <c r="A33" s="2">
        <v>32</v>
      </c>
      <c r="B33" s="3" t="s">
        <v>41</v>
      </c>
      <c r="C33" s="3" t="s">
        <v>37</v>
      </c>
      <c r="D33" s="3">
        <v>27.5355254506274</v>
      </c>
      <c r="E33" s="3">
        <v>83.246431309489495</v>
      </c>
      <c r="F33" s="3">
        <v>425590.72623159102</v>
      </c>
      <c r="G33" s="3">
        <v>3045978.10017179</v>
      </c>
    </row>
    <row r="34" spans="1:7" x14ac:dyDescent="0.25">
      <c r="A34" s="2">
        <v>33</v>
      </c>
      <c r="B34" s="3" t="s">
        <v>42</v>
      </c>
      <c r="C34" s="3" t="s">
        <v>37</v>
      </c>
      <c r="D34" s="3">
        <v>27.5194570073397</v>
      </c>
      <c r="E34" s="3">
        <v>83.2437206916658</v>
      </c>
      <c r="F34" s="3">
        <v>425312.204811804</v>
      </c>
      <c r="G34" s="3">
        <v>3044199.7791033802</v>
      </c>
    </row>
    <row r="35" spans="1:7" x14ac:dyDescent="0.25">
      <c r="A35" s="9">
        <v>34</v>
      </c>
      <c r="B35" s="10" t="s">
        <v>43</v>
      </c>
      <c r="C35" s="10" t="s">
        <v>44</v>
      </c>
      <c r="D35" s="10">
        <v>27.505703209903501</v>
      </c>
      <c r="E35" s="10">
        <v>83.407881265866806</v>
      </c>
      <c r="F35" s="10">
        <v>441517.29905657098</v>
      </c>
      <c r="G35" s="10">
        <v>3042588.1111251302</v>
      </c>
    </row>
    <row r="36" spans="1:7" x14ac:dyDescent="0.25">
      <c r="A36" s="9">
        <v>35</v>
      </c>
      <c r="B36" s="10" t="s">
        <v>45</v>
      </c>
      <c r="C36" s="10" t="s">
        <v>44</v>
      </c>
      <c r="D36" s="10">
        <v>27.504632456245002</v>
      </c>
      <c r="E36" s="10">
        <v>83.407696840714294</v>
      </c>
      <c r="F36" s="10">
        <v>441498.516998337</v>
      </c>
      <c r="G36" s="10">
        <v>3042469.59004361</v>
      </c>
    </row>
    <row r="37" spans="1:7" x14ac:dyDescent="0.25">
      <c r="A37" s="2">
        <v>36</v>
      </c>
      <c r="B37" s="3" t="s">
        <v>46</v>
      </c>
      <c r="C37" s="3" t="s">
        <v>44</v>
      </c>
      <c r="D37" s="3">
        <v>27.508771696014701</v>
      </c>
      <c r="E37" s="3">
        <v>83.394567556789497</v>
      </c>
      <c r="F37" s="3">
        <v>440203.95443394198</v>
      </c>
      <c r="G37" s="3">
        <v>3042934.3568479102</v>
      </c>
    </row>
    <row r="38" spans="1:7" x14ac:dyDescent="0.25">
      <c r="A38" s="2">
        <v>37</v>
      </c>
      <c r="B38" s="3" t="s">
        <v>47</v>
      </c>
      <c r="C38" s="3" t="s">
        <v>44</v>
      </c>
      <c r="D38" s="3">
        <v>27.5052892857906</v>
      </c>
      <c r="E38" s="3">
        <v>83.393968177874299</v>
      </c>
      <c r="F38" s="3">
        <v>440142.87046882801</v>
      </c>
      <c r="G38" s="3">
        <v>3042548.8965581502</v>
      </c>
    </row>
    <row r="39" spans="1:7" x14ac:dyDescent="0.25">
      <c r="A39" s="2">
        <v>38</v>
      </c>
      <c r="B39" s="3" t="s">
        <v>48</v>
      </c>
      <c r="C39" s="3" t="s">
        <v>49</v>
      </c>
      <c r="D39" s="3">
        <v>27.5048747957531</v>
      </c>
      <c r="E39" s="3">
        <v>83.4138915632075</v>
      </c>
      <c r="F39" s="3">
        <v>442110.50581524399</v>
      </c>
      <c r="G39" s="3">
        <v>3042493.5281821499</v>
      </c>
    </row>
    <row r="40" spans="1:7" x14ac:dyDescent="0.25">
      <c r="A40" s="2">
        <v>39</v>
      </c>
      <c r="B40" s="3" t="s">
        <v>50</v>
      </c>
      <c r="C40" s="3" t="s">
        <v>49</v>
      </c>
      <c r="D40" s="3">
        <v>27.503803754093099</v>
      </c>
      <c r="E40" s="3">
        <v>83.413709248694502</v>
      </c>
      <c r="F40" s="3">
        <v>442091.93771630398</v>
      </c>
      <c r="G40" s="3">
        <v>3042374.9734168798</v>
      </c>
    </row>
    <row r="41" spans="1:7" x14ac:dyDescent="0.25">
      <c r="A41" s="2">
        <v>40</v>
      </c>
      <c r="B41" s="3" t="s">
        <v>51</v>
      </c>
      <c r="C41" s="3" t="s">
        <v>49</v>
      </c>
      <c r="D41" s="3">
        <v>27.504216323964201</v>
      </c>
      <c r="E41" s="3">
        <v>83.427617698880596</v>
      </c>
      <c r="F41" s="3">
        <v>443465.91586451803</v>
      </c>
      <c r="G41" s="3">
        <v>3042414.2589221601</v>
      </c>
    </row>
    <row r="42" spans="1:7" x14ac:dyDescent="0.25">
      <c r="A42" s="2">
        <v>41</v>
      </c>
      <c r="B42" s="3" t="s">
        <v>52</v>
      </c>
      <c r="C42" s="3" t="s">
        <v>49</v>
      </c>
      <c r="D42" s="3">
        <v>27.500733077488</v>
      </c>
      <c r="E42" s="3">
        <v>83.427024348247201</v>
      </c>
      <c r="F42" s="3">
        <v>443405.52773821598</v>
      </c>
      <c r="G42" s="3">
        <v>3042028.6890174602</v>
      </c>
    </row>
    <row r="43" spans="1:7" x14ac:dyDescent="0.25">
      <c r="A43" s="2">
        <v>42</v>
      </c>
      <c r="B43" s="3" t="s">
        <v>132</v>
      </c>
      <c r="C43" s="3" t="s">
        <v>53</v>
      </c>
      <c r="D43" s="3">
        <v>27.506658957613201</v>
      </c>
      <c r="E43" s="3">
        <v>83.4270984045598</v>
      </c>
      <c r="F43" s="3">
        <v>443415.87379005301</v>
      </c>
      <c r="G43" s="3">
        <v>3042685.0671693599</v>
      </c>
    </row>
    <row r="44" spans="1:7" ht="30" x14ac:dyDescent="0.25">
      <c r="A44" s="2">
        <v>43</v>
      </c>
      <c r="B44" s="3" t="s">
        <v>133</v>
      </c>
      <c r="C44" s="3" t="s">
        <v>53</v>
      </c>
      <c r="D44" s="3">
        <v>27.510961829368298</v>
      </c>
      <c r="E44" s="3">
        <v>83.395880082705702</v>
      </c>
      <c r="F44" s="3">
        <v>440334.77151653101</v>
      </c>
      <c r="G44" s="3">
        <v>3043176.3276836099</v>
      </c>
    </row>
    <row r="45" spans="1:7" x14ac:dyDescent="0.25">
      <c r="A45" s="2">
        <v>44</v>
      </c>
      <c r="B45" s="3" t="s">
        <v>134</v>
      </c>
      <c r="C45" s="3" t="s">
        <v>54</v>
      </c>
      <c r="D45" s="3">
        <v>27.498544854758599</v>
      </c>
      <c r="E45" s="3">
        <v>83.425699474426693</v>
      </c>
      <c r="F45" s="3">
        <v>443273.54168666003</v>
      </c>
      <c r="G45" s="3">
        <v>3041786.90389993</v>
      </c>
    </row>
    <row r="46" spans="1:7" ht="30" x14ac:dyDescent="0.25">
      <c r="A46" s="2">
        <v>45</v>
      </c>
      <c r="B46" s="3" t="s">
        <v>135</v>
      </c>
      <c r="C46" s="3" t="s">
        <v>54</v>
      </c>
      <c r="D46" s="3">
        <v>27.5028451913116</v>
      </c>
      <c r="E46" s="3">
        <v>83.394499823297593</v>
      </c>
      <c r="F46" s="3">
        <v>440194.060317036</v>
      </c>
      <c r="G46" s="3">
        <v>3042277.90597222</v>
      </c>
    </row>
    <row r="47" spans="1:7" x14ac:dyDescent="0.25">
      <c r="A47" s="2">
        <v>46</v>
      </c>
      <c r="B47" s="3" t="s">
        <v>55</v>
      </c>
      <c r="C47" s="3" t="s">
        <v>56</v>
      </c>
      <c r="D47" s="3">
        <v>27.538375600392801</v>
      </c>
      <c r="E47" s="3">
        <v>83.431953694968698</v>
      </c>
      <c r="F47" s="3">
        <v>443911.52447135799</v>
      </c>
      <c r="G47" s="3">
        <v>3046196.1338004</v>
      </c>
    </row>
    <row r="48" spans="1:7" x14ac:dyDescent="0.25">
      <c r="A48" s="2">
        <v>47</v>
      </c>
      <c r="B48" s="3" t="s">
        <v>57</v>
      </c>
      <c r="C48" s="3" t="s">
        <v>56</v>
      </c>
      <c r="D48" s="3">
        <v>27.466993445135099</v>
      </c>
      <c r="E48" s="3">
        <v>83.419647278694995</v>
      </c>
      <c r="F48" s="3">
        <v>442659.38779819797</v>
      </c>
      <c r="G48" s="3">
        <v>3038294.7317882199</v>
      </c>
    </row>
    <row r="49" spans="1:7" x14ac:dyDescent="0.25">
      <c r="A49" s="2">
        <v>48</v>
      </c>
      <c r="B49" s="3" t="s">
        <v>58</v>
      </c>
      <c r="C49" s="3" t="s">
        <v>56</v>
      </c>
      <c r="D49" s="3">
        <v>27.542522706308699</v>
      </c>
      <c r="E49" s="3">
        <v>83.401863567941703</v>
      </c>
      <c r="F49" s="3">
        <v>440942.60420640401</v>
      </c>
      <c r="G49" s="3">
        <v>3046669.49413076</v>
      </c>
    </row>
    <row r="50" spans="1:7" x14ac:dyDescent="0.25">
      <c r="A50" s="2">
        <v>49</v>
      </c>
      <c r="B50" s="3" t="s">
        <v>59</v>
      </c>
      <c r="C50" s="3" t="s">
        <v>56</v>
      </c>
      <c r="D50" s="3">
        <v>27.471118578683399</v>
      </c>
      <c r="E50" s="3">
        <v>83.389720683235296</v>
      </c>
      <c r="F50" s="3">
        <v>439704.73123032303</v>
      </c>
      <c r="G50" s="3">
        <v>3038765.84494258</v>
      </c>
    </row>
    <row r="51" spans="1:7" x14ac:dyDescent="0.25">
      <c r="A51" s="2">
        <v>50</v>
      </c>
      <c r="B51" s="3" t="s">
        <v>60</v>
      </c>
      <c r="C51" s="3" t="s">
        <v>61</v>
      </c>
      <c r="D51" s="3">
        <v>27.538420213747202</v>
      </c>
      <c r="E51" s="3">
        <v>83.431961391178803</v>
      </c>
      <c r="F51" s="3">
        <v>443912.30705678399</v>
      </c>
      <c r="G51" s="3">
        <v>3046201.0721766902</v>
      </c>
    </row>
    <row r="52" spans="1:7" x14ac:dyDescent="0.25">
      <c r="A52" s="2">
        <v>51</v>
      </c>
      <c r="B52" s="3" t="s">
        <v>62</v>
      </c>
      <c r="C52" s="3" t="s">
        <v>61</v>
      </c>
      <c r="D52" s="3">
        <v>27.466948830795999</v>
      </c>
      <c r="E52" s="3">
        <v>83.419639591875693</v>
      </c>
      <c r="F52" s="3">
        <v>442658.60521277197</v>
      </c>
      <c r="G52" s="3">
        <v>3038289.7934119301</v>
      </c>
    </row>
    <row r="53" spans="1:7" x14ac:dyDescent="0.25">
      <c r="A53" s="2">
        <v>52</v>
      </c>
      <c r="B53" s="3" t="s">
        <v>63</v>
      </c>
      <c r="C53" s="3" t="s">
        <v>61</v>
      </c>
      <c r="D53" s="3">
        <v>27.542567333407799</v>
      </c>
      <c r="E53" s="3">
        <v>83.401871161866495</v>
      </c>
      <c r="F53" s="3">
        <v>440943.37787702098</v>
      </c>
      <c r="G53" s="3">
        <v>3046674.4339115401</v>
      </c>
    </row>
    <row r="54" spans="1:7" x14ac:dyDescent="0.25">
      <c r="A54" s="2">
        <v>53</v>
      </c>
      <c r="B54" s="3" t="s">
        <v>64</v>
      </c>
      <c r="C54" s="3" t="s">
        <v>61</v>
      </c>
      <c r="D54" s="3">
        <v>27.471073950623399</v>
      </c>
      <c r="E54" s="3">
        <v>83.389713098545201</v>
      </c>
      <c r="F54" s="3">
        <v>439703.957559706</v>
      </c>
      <c r="G54" s="3">
        <v>3038760.9051617999</v>
      </c>
    </row>
    <row r="55" spans="1:7" x14ac:dyDescent="0.25">
      <c r="A55" s="2">
        <v>54</v>
      </c>
      <c r="B55" s="3" t="s">
        <v>65</v>
      </c>
      <c r="C55" s="3" t="s">
        <v>66</v>
      </c>
      <c r="D55" s="3">
        <v>27.497158299613002</v>
      </c>
      <c r="E55" s="3">
        <v>83.4658170875054</v>
      </c>
      <c r="F55" s="3">
        <v>447235.561261439</v>
      </c>
      <c r="G55" s="3">
        <v>3041615.6157666501</v>
      </c>
    </row>
    <row r="56" spans="1:7" x14ac:dyDescent="0.25">
      <c r="A56" s="2">
        <v>55</v>
      </c>
      <c r="B56" s="3" t="s">
        <v>67</v>
      </c>
      <c r="C56" s="3" t="s">
        <v>68</v>
      </c>
      <c r="D56" s="3">
        <v>27.497151384346701</v>
      </c>
      <c r="E56" s="3">
        <v>83.465867108229006</v>
      </c>
      <c r="F56" s="3">
        <v>447240.498892845</v>
      </c>
      <c r="G56" s="3">
        <v>3041614.8284953702</v>
      </c>
    </row>
    <row r="57" spans="1:7" x14ac:dyDescent="0.25">
      <c r="A57" s="2">
        <v>56</v>
      </c>
      <c r="B57" s="3" t="s">
        <v>69</v>
      </c>
      <c r="C57" s="3" t="s">
        <v>66</v>
      </c>
      <c r="D57" s="3">
        <v>27.512326991776199</v>
      </c>
      <c r="E57" s="3">
        <v>83.3557652058511</v>
      </c>
      <c r="F57" s="3">
        <v>436373.56259170698</v>
      </c>
      <c r="G57" s="3">
        <v>3043347.4865643401</v>
      </c>
    </row>
    <row r="58" spans="1:7" x14ac:dyDescent="0.25">
      <c r="A58" s="2">
        <v>57</v>
      </c>
      <c r="B58" s="3" t="s">
        <v>70</v>
      </c>
      <c r="C58" s="3" t="s">
        <v>68</v>
      </c>
      <c r="D58" s="3">
        <v>27.512333867220999</v>
      </c>
      <c r="E58" s="3">
        <v>83.355715172163997</v>
      </c>
      <c r="F58" s="3">
        <v>436368.62496029801</v>
      </c>
      <c r="G58" s="3">
        <v>3043348.2738356199</v>
      </c>
    </row>
    <row r="59" spans="1:7" x14ac:dyDescent="0.25">
      <c r="A59" s="2">
        <v>58</v>
      </c>
      <c r="B59" s="3" t="s">
        <v>71</v>
      </c>
      <c r="C59" s="3" t="s">
        <v>72</v>
      </c>
      <c r="D59" s="3">
        <v>27.503137274394799</v>
      </c>
      <c r="E59" s="3">
        <v>83.426491216588204</v>
      </c>
      <c r="F59" s="3">
        <v>443354.09876148199</v>
      </c>
      <c r="G59" s="3">
        <v>3042295.2460376001</v>
      </c>
    </row>
    <row r="60" spans="1:7" x14ac:dyDescent="0.25">
      <c r="A60" s="2">
        <v>59</v>
      </c>
      <c r="B60" s="3" t="s">
        <v>73</v>
      </c>
      <c r="C60" s="3" t="s">
        <v>72</v>
      </c>
      <c r="D60" s="3">
        <v>27.5020665429752</v>
      </c>
      <c r="E60" s="3">
        <v>83.426306614732894</v>
      </c>
      <c r="F60" s="3">
        <v>443335.31671523</v>
      </c>
      <c r="G60" s="3">
        <v>3042176.7250316902</v>
      </c>
    </row>
    <row r="61" spans="1:7" x14ac:dyDescent="0.25">
      <c r="A61" s="5">
        <v>60</v>
      </c>
      <c r="B61" s="6" t="s">
        <v>74</v>
      </c>
      <c r="C61" s="6" t="s">
        <v>72</v>
      </c>
      <c r="D61" s="6">
        <v>27.501894794133499</v>
      </c>
      <c r="E61" s="6">
        <v>83.435495738310493</v>
      </c>
      <c r="F61" s="6">
        <v>444242.87281514402</v>
      </c>
      <c r="G61" s="6">
        <v>3042153.5371425799</v>
      </c>
    </row>
    <row r="62" spans="1:7" x14ac:dyDescent="0.25">
      <c r="A62" s="2">
        <v>61</v>
      </c>
      <c r="B62" s="3" t="s">
        <v>75</v>
      </c>
      <c r="C62" s="3" t="s">
        <v>72</v>
      </c>
      <c r="D62" s="3">
        <v>27.500824073182802</v>
      </c>
      <c r="E62" s="3">
        <v>83.435311050921797</v>
      </c>
      <c r="F62" s="3">
        <v>444224.09076889203</v>
      </c>
      <c r="G62" s="3">
        <v>3042035.0161366598</v>
      </c>
    </row>
    <row r="63" spans="1:7" x14ac:dyDescent="0.25">
      <c r="A63" s="9">
        <v>62</v>
      </c>
      <c r="B63" s="10" t="s">
        <v>76</v>
      </c>
      <c r="C63" s="10" t="s">
        <v>77</v>
      </c>
      <c r="D63" s="10">
        <v>27.507439043980899</v>
      </c>
      <c r="E63" s="10">
        <v>83.395280998306504</v>
      </c>
      <c r="F63" s="10">
        <v>440273.69996239402</v>
      </c>
      <c r="G63" s="10">
        <v>3042786.39418591</v>
      </c>
    </row>
    <row r="64" spans="1:7" x14ac:dyDescent="0.25">
      <c r="A64" s="9">
        <v>63</v>
      </c>
      <c r="B64" s="10" t="s">
        <v>78</v>
      </c>
      <c r="C64" s="10" t="s">
        <v>77</v>
      </c>
      <c r="D64" s="10">
        <v>27.506367981575</v>
      </c>
      <c r="E64" s="10">
        <v>83.395098860831993</v>
      </c>
      <c r="F64" s="10">
        <v>440255.13187117199</v>
      </c>
      <c r="G64" s="10">
        <v>3042667.8394699199</v>
      </c>
    </row>
    <row r="65" spans="1:7" x14ac:dyDescent="0.25">
      <c r="A65" s="9">
        <v>64</v>
      </c>
      <c r="B65" s="10" t="s">
        <v>79</v>
      </c>
      <c r="C65" s="10" t="s">
        <v>77</v>
      </c>
      <c r="D65" s="10">
        <v>27.508678910576801</v>
      </c>
      <c r="E65" s="10">
        <v>83.386275594224301</v>
      </c>
      <c r="F65" s="10">
        <v>439384.92294447799</v>
      </c>
      <c r="G65" s="10">
        <v>3042928.10359145</v>
      </c>
    </row>
    <row r="66" spans="1:7" x14ac:dyDescent="0.25">
      <c r="A66" s="9">
        <v>65</v>
      </c>
      <c r="B66" s="10" t="s">
        <v>80</v>
      </c>
      <c r="C66" s="10" t="s">
        <v>77</v>
      </c>
      <c r="D66" s="10">
        <v>27.507607837287999</v>
      </c>
      <c r="E66" s="10">
        <v>83.386093542288506</v>
      </c>
      <c r="F66" s="10">
        <v>439366.35484167899</v>
      </c>
      <c r="G66" s="10">
        <v>3042809.5488015399</v>
      </c>
    </row>
    <row r="67" spans="1:7" ht="30" x14ac:dyDescent="0.25">
      <c r="A67" s="2">
        <v>66</v>
      </c>
      <c r="B67" s="3" t="s">
        <v>136</v>
      </c>
      <c r="C67" s="3" t="s">
        <v>81</v>
      </c>
      <c r="D67" s="3">
        <v>27.503755134892</v>
      </c>
      <c r="E67" s="3">
        <v>83.449645192712296</v>
      </c>
      <c r="F67" s="3">
        <v>445641.37977928598</v>
      </c>
      <c r="G67" s="3">
        <v>3042353.3282239698</v>
      </c>
    </row>
    <row r="68" spans="1:7" x14ac:dyDescent="0.25">
      <c r="A68" s="2">
        <v>67</v>
      </c>
      <c r="B68" s="3" t="s">
        <v>137</v>
      </c>
      <c r="C68" s="3" t="s">
        <v>81</v>
      </c>
      <c r="D68" s="3">
        <v>27.495234104368102</v>
      </c>
      <c r="E68" s="3">
        <v>83.448174367813905</v>
      </c>
      <c r="F68" s="3">
        <v>445491.905965738</v>
      </c>
      <c r="G68" s="3">
        <v>3041410.09837018</v>
      </c>
    </row>
    <row r="69" spans="1:7" ht="30" x14ac:dyDescent="0.25">
      <c r="A69" s="2">
        <v>68</v>
      </c>
      <c r="B69" s="3" t="s">
        <v>138</v>
      </c>
      <c r="C69" s="3" t="s">
        <v>82</v>
      </c>
      <c r="D69" s="3">
        <v>27.5142641012838</v>
      </c>
      <c r="E69" s="3">
        <v>83.373400098936202</v>
      </c>
      <c r="F69" s="3">
        <v>438116.35889997298</v>
      </c>
      <c r="G69" s="3">
        <v>3043553.1393051301</v>
      </c>
    </row>
    <row r="70" spans="1:7" x14ac:dyDescent="0.25">
      <c r="A70" s="2">
        <v>69</v>
      </c>
      <c r="B70" s="3" t="s">
        <v>139</v>
      </c>
      <c r="C70" s="3" t="s">
        <v>82</v>
      </c>
      <c r="D70" s="3">
        <v>27.505740025301701</v>
      </c>
      <c r="E70" s="3">
        <v>83.371952292308904</v>
      </c>
      <c r="F70" s="3">
        <v>437968.58781506802</v>
      </c>
      <c r="G70" s="3">
        <v>3042609.6411935999</v>
      </c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</row>
    <row r="73" spans="1:7" x14ac:dyDescent="0.25">
      <c r="A73" s="2"/>
      <c r="B73" s="3"/>
    </row>
    <row r="74" spans="1:7" x14ac:dyDescent="0.25">
      <c r="A74" s="2"/>
    </row>
    <row r="75" spans="1:7" x14ac:dyDescent="0.25">
      <c r="A75" s="2"/>
      <c r="B75" s="3"/>
    </row>
    <row r="76" spans="1:7" x14ac:dyDescent="0.25">
      <c r="A76" s="2"/>
    </row>
    <row r="77" spans="1:7" x14ac:dyDescent="0.25">
      <c r="A77" s="2"/>
      <c r="B77" s="3"/>
    </row>
    <row r="78" spans="1:7" x14ac:dyDescent="0.25">
      <c r="A78" s="2"/>
    </row>
    <row r="79" spans="1:7" x14ac:dyDescent="0.25">
      <c r="A79" s="2"/>
      <c r="B79" s="3"/>
    </row>
    <row r="80" spans="1:7" x14ac:dyDescent="0.25">
      <c r="A8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8FA5-250D-4082-9F1E-2E5C8C9FD3FC}">
  <dimension ref="A1:R58"/>
  <sheetViews>
    <sheetView tabSelected="1" topLeftCell="A34" workbookViewId="0">
      <selection activeCell="G43" sqref="G43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2.7109375" bestFit="1" customWidth="1"/>
    <col min="4" max="4" width="13.5703125" bestFit="1" customWidth="1"/>
    <col min="5" max="5" width="12.85546875" bestFit="1" customWidth="1"/>
    <col min="9" max="9" width="9.85546875" customWidth="1"/>
    <col min="11" max="11" width="12" bestFit="1" customWidth="1"/>
    <col min="12" max="12" width="12.5703125" customWidth="1"/>
    <col min="16" max="17" width="12" bestFit="1" customWidth="1"/>
    <col min="18" max="18" width="12.7109375" bestFit="1" customWidth="1"/>
  </cols>
  <sheetData>
    <row r="1" spans="1:18" x14ac:dyDescent="0.25">
      <c r="A1" s="2">
        <v>0</v>
      </c>
      <c r="B1" s="3" t="s">
        <v>83</v>
      </c>
      <c r="C1" s="3">
        <v>6.3103351108138899</v>
      </c>
      <c r="D1" s="3">
        <v>244965.65483386899</v>
      </c>
      <c r="E1" s="3">
        <v>45.1406933239005</v>
      </c>
    </row>
    <row r="2" spans="1:18" x14ac:dyDescent="0.25">
      <c r="A2" s="2">
        <v>1</v>
      </c>
      <c r="B2" s="3" t="s">
        <v>84</v>
      </c>
      <c r="C2" s="3">
        <v>-0.15933920785828601</v>
      </c>
      <c r="D2" s="3">
        <v>3112855.3311682702</v>
      </c>
      <c r="E2" s="3">
        <v>2999.15802726122</v>
      </c>
    </row>
    <row r="3" spans="1:18" x14ac:dyDescent="0.25">
      <c r="A3" s="2">
        <v>2</v>
      </c>
      <c r="B3" s="3" t="s">
        <v>85</v>
      </c>
      <c r="C3" s="3">
        <v>6.3848628582221902</v>
      </c>
      <c r="D3" s="3">
        <v>231311.43792552399</v>
      </c>
      <c r="E3" s="3">
        <v>45.748615488137702</v>
      </c>
    </row>
    <row r="4" spans="1:18" x14ac:dyDescent="0.25">
      <c r="A4" s="2">
        <v>3</v>
      </c>
      <c r="B4" s="3" t="s">
        <v>86</v>
      </c>
      <c r="C4" s="3">
        <v>-0.15954700322513801</v>
      </c>
      <c r="D4" s="3">
        <v>3112993.15468961</v>
      </c>
      <c r="E4" s="3">
        <v>2999.24117812329</v>
      </c>
    </row>
    <row r="5" spans="1:18" x14ac:dyDescent="0.25">
      <c r="A5" s="2">
        <v>4</v>
      </c>
      <c r="B5" s="3" t="s">
        <v>87</v>
      </c>
      <c r="C5" s="3">
        <v>-0.15944310530178199</v>
      </c>
      <c r="D5" s="3">
        <v>3112924.2424555598</v>
      </c>
      <c r="E5" s="3">
        <v>2999.1995872973898</v>
      </c>
      <c r="I5" s="2">
        <v>20</v>
      </c>
      <c r="J5" s="3" t="s">
        <v>27</v>
      </c>
      <c r="K5" s="3" t="s">
        <v>21</v>
      </c>
      <c r="L5" s="3">
        <v>27.548826495002199</v>
      </c>
      <c r="M5" s="3">
        <v>83.248675651693105</v>
      </c>
      <c r="N5" s="3">
        <v>425821.280073345</v>
      </c>
      <c r="O5" s="3">
        <v>3047450.1548328302</v>
      </c>
    </row>
    <row r="6" spans="1:18" x14ac:dyDescent="0.25">
      <c r="A6" s="2">
        <v>5</v>
      </c>
      <c r="B6" s="3" t="s">
        <v>88</v>
      </c>
      <c r="C6" s="3">
        <v>6.3103351108138899</v>
      </c>
      <c r="D6" s="3">
        <v>244582.31009977299</v>
      </c>
      <c r="E6" s="3">
        <v>279.99998643311699</v>
      </c>
      <c r="I6" s="2">
        <v>21</v>
      </c>
      <c r="J6" s="3" t="s">
        <v>28</v>
      </c>
      <c r="K6" s="3" t="s">
        <v>21</v>
      </c>
      <c r="L6" s="3">
        <v>27.506155851263401</v>
      </c>
      <c r="M6" s="3">
        <v>83.241477454835206</v>
      </c>
      <c r="N6" s="3">
        <v>425081.65097005002</v>
      </c>
      <c r="O6" s="3">
        <v>3042727.72444234</v>
      </c>
    </row>
    <row r="7" spans="1:18" x14ac:dyDescent="0.25">
      <c r="A7" s="2">
        <v>6</v>
      </c>
      <c r="B7" s="3" t="s">
        <v>89</v>
      </c>
      <c r="C7" s="3">
        <v>6.3103351108138899</v>
      </c>
      <c r="D7" s="3">
        <v>225415.07339499699</v>
      </c>
      <c r="E7" s="3">
        <v>1179.99999851449</v>
      </c>
      <c r="I7" s="2">
        <v>14</v>
      </c>
      <c r="J7" s="3" t="s">
        <v>20</v>
      </c>
      <c r="K7" s="3" t="s">
        <v>21</v>
      </c>
      <c r="L7" s="3">
        <v>27.508153085567699</v>
      </c>
      <c r="M7" s="3">
        <v>83.395402425164903</v>
      </c>
      <c r="N7" s="3">
        <v>440286.07869290799</v>
      </c>
      <c r="O7" s="3">
        <v>3042865.4306826</v>
      </c>
    </row>
    <row r="8" spans="1:18" x14ac:dyDescent="0.25">
      <c r="A8" s="2">
        <v>7</v>
      </c>
      <c r="B8" s="3" t="s">
        <v>90</v>
      </c>
      <c r="C8" s="3">
        <v>6.3103351108138899</v>
      </c>
      <c r="D8" s="3">
        <v>202414.38934926499</v>
      </c>
      <c r="E8" s="3">
        <v>2260.0000014798502</v>
      </c>
      <c r="I8" s="2">
        <v>15</v>
      </c>
      <c r="J8" s="3" t="s">
        <v>22</v>
      </c>
      <c r="K8" s="3" t="s">
        <v>21</v>
      </c>
      <c r="L8" s="3">
        <v>27.505653939604201</v>
      </c>
      <c r="M8" s="3">
        <v>83.394977437664807</v>
      </c>
      <c r="N8" s="3">
        <v>440242.75314065901</v>
      </c>
      <c r="O8" s="3">
        <v>3042588.8029732299</v>
      </c>
    </row>
    <row r="9" spans="1:18" x14ac:dyDescent="0.25">
      <c r="A9" s="2">
        <v>8</v>
      </c>
      <c r="B9" s="3" t="s">
        <v>91</v>
      </c>
      <c r="C9" s="3">
        <v>6.3103351108138899</v>
      </c>
      <c r="D9" s="3">
        <v>148746.12657589099</v>
      </c>
      <c r="E9" s="3">
        <v>4780.0000001557701</v>
      </c>
    </row>
    <row r="10" spans="1:18" x14ac:dyDescent="0.25">
      <c r="A10" s="2">
        <v>9</v>
      </c>
      <c r="B10" s="3" t="s">
        <v>92</v>
      </c>
      <c r="C10" s="3">
        <v>6.3848628582221902</v>
      </c>
      <c r="D10" s="3">
        <v>231699.19984395601</v>
      </c>
      <c r="E10" s="3">
        <v>279.99998762194298</v>
      </c>
      <c r="I10" t="s">
        <v>147</v>
      </c>
      <c r="J10" s="3" t="s">
        <v>148</v>
      </c>
      <c r="K10" s="3" t="s">
        <v>149</v>
      </c>
      <c r="L10" t="s">
        <v>150</v>
      </c>
      <c r="M10" t="s">
        <v>151</v>
      </c>
      <c r="N10" t="s">
        <v>152</v>
      </c>
      <c r="O10" t="s">
        <v>153</v>
      </c>
      <c r="P10" t="s">
        <v>154</v>
      </c>
    </row>
    <row r="11" spans="1:18" x14ac:dyDescent="0.25">
      <c r="A11" s="2">
        <v>10</v>
      </c>
      <c r="B11" s="3" t="s">
        <v>93</v>
      </c>
      <c r="C11" s="3">
        <v>6.3848628582221902</v>
      </c>
      <c r="D11" s="3">
        <v>251087.29576554499</v>
      </c>
      <c r="E11" s="3">
        <v>1179.99999994583</v>
      </c>
      <c r="H11" s="1" t="s">
        <v>98</v>
      </c>
      <c r="I11">
        <f>N5</f>
        <v>425821.280073345</v>
      </c>
      <c r="J11">
        <f>O5</f>
        <v>3047450.1548328302</v>
      </c>
      <c r="K11">
        <f>N7</f>
        <v>440286.07869290799</v>
      </c>
      <c r="L11">
        <f>O7</f>
        <v>3042865.4306826</v>
      </c>
      <c r="M11" s="1">
        <f>(L11-J11)/(K11-I11)</f>
        <v>-0.3169573438809955</v>
      </c>
      <c r="N11" s="1">
        <f>L11-M11*K11</f>
        <v>3182417.336732883</v>
      </c>
      <c r="O11">
        <f>C16</f>
        <v>-0.316957343881348</v>
      </c>
      <c r="P11">
        <f>D16</f>
        <v>3182417.3367330302</v>
      </c>
      <c r="Q11">
        <f t="shared" ref="Q11:R13" si="0">M11-O11</f>
        <v>3.524958103184872E-13</v>
      </c>
      <c r="R11">
        <f t="shared" si="0"/>
        <v>-1.4714896678924561E-7</v>
      </c>
    </row>
    <row r="12" spans="1:18" x14ac:dyDescent="0.25">
      <c r="A12" s="2">
        <v>11</v>
      </c>
      <c r="B12" s="3" t="s">
        <v>94</v>
      </c>
      <c r="C12" s="3">
        <v>6.3848628582221902</v>
      </c>
      <c r="D12" s="3">
        <v>274353.01087145199</v>
      </c>
      <c r="E12" s="3">
        <v>2259.99999913282</v>
      </c>
      <c r="H12" t="s">
        <v>97</v>
      </c>
      <c r="I12">
        <f>Sheet1!F8</f>
        <v>443322.79534763901</v>
      </c>
      <c r="J12">
        <f>Sheet1!G8</f>
        <v>3042097.7110061399</v>
      </c>
      <c r="K12">
        <f>Sheet1!F14</f>
        <v>457783.53280162701</v>
      </c>
      <c r="L12">
        <f>Sheet1!G14</f>
        <v>3037513.62676642</v>
      </c>
      <c r="M12">
        <f>(L12-J12)/(K12-I12)</f>
        <v>-0.31700210686389979</v>
      </c>
      <c r="N12">
        <f>L12-M12*K12</f>
        <v>3182631.9711521347</v>
      </c>
      <c r="O12">
        <f>C15</f>
        <v>-0.31700210686379299</v>
      </c>
      <c r="P12">
        <f>D15</f>
        <v>3182631.97115209</v>
      </c>
      <c r="Q12">
        <f t="shared" si="0"/>
        <v>-1.0680345496894006E-13</v>
      </c>
      <c r="R12">
        <f t="shared" si="0"/>
        <v>4.4703483581542969E-8</v>
      </c>
    </row>
    <row r="13" spans="1:18" x14ac:dyDescent="0.25">
      <c r="A13" s="2">
        <v>12</v>
      </c>
      <c r="B13" s="3" t="s">
        <v>95</v>
      </c>
      <c r="C13" s="3">
        <v>6.3848628582221902</v>
      </c>
      <c r="D13" s="3">
        <v>328639.67945190199</v>
      </c>
      <c r="E13" s="3">
        <v>4780.0000003631203</v>
      </c>
      <c r="H13" s="4" t="s">
        <v>155</v>
      </c>
      <c r="I13" s="4">
        <f>Sheet1!F15</f>
        <v>440286.07869290799</v>
      </c>
      <c r="J13" s="4">
        <f>Sheet1!G15</f>
        <v>3042865.4306826</v>
      </c>
      <c r="K13" s="4">
        <f>Sheet1!F69</f>
        <v>438116.35889997298</v>
      </c>
      <c r="L13" s="4">
        <f>Sheet1!G69</f>
        <v>3043553.1393051301</v>
      </c>
      <c r="M13" s="4">
        <f>(L13-J13)/(K13-I13)</f>
        <v>-0.31695734387887503</v>
      </c>
      <c r="N13" s="4">
        <f>L13-M13*K13</f>
        <v>3182417.3367319494</v>
      </c>
      <c r="O13" s="4">
        <f>C16</f>
        <v>-0.316957343881348</v>
      </c>
      <c r="P13" s="4">
        <f>D16</f>
        <v>3182417.3367330302</v>
      </c>
      <c r="Q13" s="4">
        <f t="shared" si="0"/>
        <v>2.4729662762013049E-12</v>
      </c>
      <c r="R13" s="4">
        <f t="shared" si="0"/>
        <v>-1.0807998478412628E-6</v>
      </c>
    </row>
    <row r="14" spans="1:18" x14ac:dyDescent="0.25">
      <c r="A14" s="2">
        <v>13</v>
      </c>
      <c r="B14" s="3" t="s">
        <v>96</v>
      </c>
      <c r="C14" s="3">
        <v>-9.2017805829266303E-3</v>
      </c>
      <c r="D14" s="3">
        <v>3046454.0224193698</v>
      </c>
      <c r="E14" s="3">
        <v>15165.7063551348</v>
      </c>
      <c r="M14" t="s">
        <v>146</v>
      </c>
    </row>
    <row r="15" spans="1:18" x14ac:dyDescent="0.25">
      <c r="A15" s="2">
        <v>14</v>
      </c>
      <c r="B15" s="3" t="s">
        <v>97</v>
      </c>
      <c r="C15" s="3">
        <v>-0.31700210686379299</v>
      </c>
      <c r="D15" s="3">
        <v>3182631.97115209</v>
      </c>
      <c r="E15" s="3">
        <v>15169.929335037101</v>
      </c>
      <c r="H15" t="s">
        <v>156</v>
      </c>
      <c r="I15" t="s">
        <v>157</v>
      </c>
      <c r="J15" t="s">
        <v>158</v>
      </c>
      <c r="K15" t="s">
        <v>159</v>
      </c>
      <c r="L15" t="s">
        <v>154</v>
      </c>
      <c r="M15" t="s">
        <v>153</v>
      </c>
      <c r="N15" t="s">
        <v>146</v>
      </c>
    </row>
    <row r="16" spans="1:18" x14ac:dyDescent="0.25">
      <c r="A16" s="2">
        <v>15</v>
      </c>
      <c r="B16" s="3" t="s">
        <v>98</v>
      </c>
      <c r="C16" s="3">
        <v>-0.316957343881348</v>
      </c>
      <c r="D16" s="3">
        <v>3182417.3367330302</v>
      </c>
      <c r="E16" s="3">
        <v>15173.994023929999</v>
      </c>
      <c r="G16" t="s">
        <v>92</v>
      </c>
      <c r="H16">
        <f>C10</f>
        <v>6.3848628582221902</v>
      </c>
      <c r="I16">
        <f>D10</f>
        <v>231699.19984395601</v>
      </c>
      <c r="J16">
        <v>2250</v>
      </c>
      <c r="K16">
        <v>1</v>
      </c>
      <c r="L16" s="1">
        <f>I16+K16*J16*SQRT(H16*H16+1)</f>
        <v>246240.27178514798</v>
      </c>
      <c r="M16" s="1">
        <f>H16</f>
        <v>6.3848628582221902</v>
      </c>
      <c r="R16" t="s">
        <v>146</v>
      </c>
    </row>
    <row r="17" spans="1:18" x14ac:dyDescent="0.25">
      <c r="A17" s="2">
        <v>16</v>
      </c>
      <c r="B17" s="3" t="s">
        <v>99</v>
      </c>
      <c r="C17" s="3">
        <v>-9.1630191228863102E-3</v>
      </c>
      <c r="D17" s="3">
        <v>3046622.7557389699</v>
      </c>
      <c r="E17" s="3">
        <v>15161.738627289</v>
      </c>
      <c r="G17" t="s">
        <v>164</v>
      </c>
      <c r="H17">
        <f>C6</f>
        <v>6.3103351108138899</v>
      </c>
      <c r="I17">
        <f>D6</f>
        <v>244582.31009977299</v>
      </c>
      <c r="J17">
        <v>2250</v>
      </c>
      <c r="K17">
        <v>-1</v>
      </c>
      <c r="L17" s="1">
        <f>I17+K17*J17*SQRT(H17*H17+1)</f>
        <v>230206.88257119054</v>
      </c>
      <c r="M17" s="1">
        <f>H17</f>
        <v>6.3103351108138899</v>
      </c>
      <c r="O17" t="s">
        <v>160</v>
      </c>
      <c r="P17" t="s">
        <v>162</v>
      </c>
      <c r="Q17" t="s">
        <v>163</v>
      </c>
      <c r="R17" t="s">
        <v>161</v>
      </c>
    </row>
    <row r="18" spans="1:18" x14ac:dyDescent="0.25">
      <c r="A18" s="2">
        <v>17</v>
      </c>
      <c r="B18" s="3" t="s">
        <v>100</v>
      </c>
      <c r="C18" s="3">
        <v>6.3103351108138899</v>
      </c>
      <c r="D18" s="3">
        <v>244582.31009977299</v>
      </c>
      <c r="E18" s="3">
        <v>179.999971662528</v>
      </c>
      <c r="N18" t="s">
        <v>165</v>
      </c>
      <c r="O18">
        <f>(Q18-Q19)/(-P18+P19)</f>
        <v>445491.90596573759</v>
      </c>
      <c r="P18">
        <f>M17</f>
        <v>6.3103351108138899</v>
      </c>
      <c r="Q18">
        <f>L17</f>
        <v>230206.88257119054</v>
      </c>
      <c r="R18">
        <f>(P19*Q18-P18*Q19)/(P19-P18)</f>
        <v>3041410.0983701842</v>
      </c>
    </row>
    <row r="19" spans="1:18" x14ac:dyDescent="0.25">
      <c r="A19" s="2">
        <v>18</v>
      </c>
      <c r="B19" s="3" t="s">
        <v>101</v>
      </c>
      <c r="C19" s="3">
        <v>6.3103351108138899</v>
      </c>
      <c r="D19" s="3">
        <v>203181.078817456</v>
      </c>
      <c r="E19" s="3">
        <v>1800.0000024302501</v>
      </c>
      <c r="P19">
        <f>C15</f>
        <v>-0.31700210686379299</v>
      </c>
      <c r="Q19">
        <f>D15</f>
        <v>3182631.97115209</v>
      </c>
    </row>
    <row r="20" spans="1:18" x14ac:dyDescent="0.25">
      <c r="A20" s="2">
        <v>19</v>
      </c>
      <c r="B20" s="3" t="s">
        <v>102</v>
      </c>
      <c r="C20" s="3">
        <v>6.3103351108138899</v>
      </c>
      <c r="D20" s="3">
        <v>148746.12657589099</v>
      </c>
      <c r="E20" s="3">
        <v>1799.9999990276301</v>
      </c>
      <c r="N20" t="s">
        <v>165</v>
      </c>
      <c r="O20" s="1">
        <f>Sheet1!F67</f>
        <v>445641.37977928598</v>
      </c>
      <c r="P20" s="1">
        <f>Sheet1!G67</f>
        <v>3042353.3282239698</v>
      </c>
    </row>
    <row r="21" spans="1:18" x14ac:dyDescent="0.25">
      <c r="A21" s="2">
        <v>20</v>
      </c>
      <c r="B21" s="3" t="s">
        <v>103</v>
      </c>
      <c r="C21" s="3">
        <v>6.3848628582221902</v>
      </c>
      <c r="D21" s="3">
        <v>231699.19984395601</v>
      </c>
      <c r="E21" s="3">
        <v>179.999983474196</v>
      </c>
      <c r="O21">
        <f>O18-O20</f>
        <v>-149.47381354839308</v>
      </c>
      <c r="P21">
        <f>P20-R18</f>
        <v>943.22985378559679</v>
      </c>
    </row>
    <row r="22" spans="1:18" x14ac:dyDescent="0.25">
      <c r="A22" s="2">
        <v>21</v>
      </c>
      <c r="B22" s="3" t="s">
        <v>104</v>
      </c>
      <c r="C22" s="3">
        <v>6.3848628582221902</v>
      </c>
      <c r="D22" s="3">
        <v>273577.48703458899</v>
      </c>
      <c r="E22" s="3">
        <v>1800.0000010153501</v>
      </c>
    </row>
    <row r="23" spans="1:18" x14ac:dyDescent="0.25">
      <c r="A23" s="2">
        <v>22</v>
      </c>
      <c r="B23" s="3" t="s">
        <v>105</v>
      </c>
      <c r="C23" s="3">
        <v>6.3848628582221902</v>
      </c>
      <c r="D23" s="3">
        <v>328639.67945190199</v>
      </c>
      <c r="E23" s="3">
        <v>1800.0000010153501</v>
      </c>
    </row>
    <row r="24" spans="1:18" x14ac:dyDescent="0.25">
      <c r="A24" s="2">
        <v>23</v>
      </c>
      <c r="B24" s="3" t="s">
        <v>106</v>
      </c>
      <c r="C24" s="3">
        <v>-3.3755546225592702E-2</v>
      </c>
      <c r="D24" s="3">
        <v>3057290.6945679099</v>
      </c>
      <c r="E24" s="3">
        <v>6529.6689237131995</v>
      </c>
    </row>
    <row r="25" spans="1:18" x14ac:dyDescent="0.25">
      <c r="A25" s="2">
        <v>24</v>
      </c>
      <c r="B25" s="3" t="s">
        <v>107</v>
      </c>
      <c r="C25" s="3">
        <v>-0.15944310550655499</v>
      </c>
      <c r="D25" s="3">
        <v>3113835.6102881799</v>
      </c>
      <c r="E25" s="3">
        <v>8520.0038360686995</v>
      </c>
    </row>
    <row r="26" spans="1:18" x14ac:dyDescent="0.25">
      <c r="A26" s="2">
        <v>25</v>
      </c>
      <c r="B26" s="3" t="s">
        <v>108</v>
      </c>
      <c r="C26" s="3">
        <v>-0.29021150659997402</v>
      </c>
      <c r="D26" s="3">
        <v>3170806.7422772301</v>
      </c>
      <c r="E26" s="3">
        <v>6531.1943333531799</v>
      </c>
    </row>
    <row r="27" spans="1:18" x14ac:dyDescent="0.25">
      <c r="A27" s="2">
        <v>26</v>
      </c>
      <c r="B27" s="3" t="s">
        <v>109</v>
      </c>
      <c r="C27" s="3">
        <v>-0.15944310509703499</v>
      </c>
      <c r="D27" s="3">
        <v>3112012.8746230099</v>
      </c>
      <c r="E27" s="3">
        <v>8520.0038360654999</v>
      </c>
    </row>
    <row r="28" spans="1:18" x14ac:dyDescent="0.25">
      <c r="A28" s="2">
        <v>27</v>
      </c>
      <c r="B28" s="3" t="s">
        <v>110</v>
      </c>
      <c r="C28" s="3">
        <v>-0.29018052091567997</v>
      </c>
      <c r="D28" s="3">
        <v>3170576.2314986498</v>
      </c>
      <c r="E28" s="3">
        <v>6532.6662094222702</v>
      </c>
    </row>
    <row r="29" spans="1:18" x14ac:dyDescent="0.25">
      <c r="A29" s="2">
        <v>28</v>
      </c>
      <c r="B29" s="3" t="s">
        <v>111</v>
      </c>
      <c r="C29" s="3">
        <v>-0.15944310530179401</v>
      </c>
      <c r="D29" s="3">
        <v>3113835.6071497998</v>
      </c>
      <c r="E29" s="3">
        <v>8520.0323076192799</v>
      </c>
    </row>
    <row r="30" spans="1:18" x14ac:dyDescent="0.25">
      <c r="A30" s="2">
        <v>29</v>
      </c>
      <c r="B30" s="3" t="s">
        <v>112</v>
      </c>
      <c r="C30" s="3">
        <v>-3.3728558439410999E-2</v>
      </c>
      <c r="D30" s="3">
        <v>3057487.2151574902</v>
      </c>
      <c r="E30" s="3">
        <v>6528.2393592707904</v>
      </c>
    </row>
    <row r="31" spans="1:18" x14ac:dyDescent="0.25">
      <c r="A31" s="2">
        <v>30</v>
      </c>
      <c r="B31" s="3" t="s">
        <v>113</v>
      </c>
      <c r="C31" s="3">
        <v>-0.15944310530179401</v>
      </c>
      <c r="D31" s="3">
        <v>3112012.8777613202</v>
      </c>
      <c r="E31" s="3">
        <v>8520.0323076192799</v>
      </c>
    </row>
    <row r="32" spans="1:18" x14ac:dyDescent="0.25">
      <c r="A32" s="7">
        <v>31</v>
      </c>
      <c r="B32" s="8" t="s">
        <v>114</v>
      </c>
      <c r="C32" s="8">
        <v>6.3103351108138899</v>
      </c>
      <c r="D32" s="8">
        <v>256465.996856735</v>
      </c>
      <c r="E32" s="8">
        <v>120.000051992599</v>
      </c>
    </row>
    <row r="33" spans="1:5" x14ac:dyDescent="0.25">
      <c r="A33" s="2">
        <v>32</v>
      </c>
      <c r="B33" s="3" t="s">
        <v>115</v>
      </c>
      <c r="C33" s="3">
        <v>6.3103351108138899</v>
      </c>
      <c r="D33" s="3">
        <v>265099.88726429199</v>
      </c>
      <c r="E33" s="3">
        <v>390.270272736805</v>
      </c>
    </row>
    <row r="34" spans="1:5" x14ac:dyDescent="0.25">
      <c r="A34" s="2">
        <v>33</v>
      </c>
      <c r="B34" s="3" t="s">
        <v>116</v>
      </c>
      <c r="C34" s="3">
        <v>6.3848628582221902</v>
      </c>
      <c r="D34" s="3">
        <v>219678.58037257</v>
      </c>
      <c r="E34" s="3">
        <v>120.000027779882</v>
      </c>
    </row>
    <row r="35" spans="1:5" x14ac:dyDescent="0.25">
      <c r="A35" s="2">
        <v>34</v>
      </c>
      <c r="B35" s="3" t="s">
        <v>117</v>
      </c>
      <c r="C35" s="3">
        <v>6.3848628582221902</v>
      </c>
      <c r="D35" s="3">
        <v>210945.20383131399</v>
      </c>
      <c r="E35" s="3">
        <v>390.27026175410901</v>
      </c>
    </row>
    <row r="36" spans="1:5" x14ac:dyDescent="0.25">
      <c r="A36" s="2">
        <v>35</v>
      </c>
      <c r="B36" s="3" t="s">
        <v>118</v>
      </c>
      <c r="C36" s="3">
        <v>-0.26363660901571701</v>
      </c>
      <c r="D36" s="3">
        <v>3158988.2346701901</v>
      </c>
      <c r="E36" s="3">
        <v>1358.2194956385699</v>
      </c>
    </row>
    <row r="37" spans="1:5" x14ac:dyDescent="0.25">
      <c r="A37" s="2">
        <v>36</v>
      </c>
      <c r="B37" s="3" t="s">
        <v>119</v>
      </c>
      <c r="C37" s="3">
        <v>-5.8500879700880803E-2</v>
      </c>
      <c r="D37" s="3">
        <v>3068297.6416746401</v>
      </c>
      <c r="E37" s="3">
        <v>1357.9642985807</v>
      </c>
    </row>
    <row r="38" spans="1:5" x14ac:dyDescent="0.25">
      <c r="A38" s="2">
        <v>37</v>
      </c>
      <c r="B38" s="3" t="s">
        <v>120</v>
      </c>
      <c r="C38" s="3">
        <v>-5.8483600611785598E-2</v>
      </c>
      <c r="D38" s="3">
        <v>3068349.7424305198</v>
      </c>
      <c r="E38" s="3">
        <v>1357.72604646573</v>
      </c>
    </row>
    <row r="39" spans="1:5" x14ac:dyDescent="0.25">
      <c r="A39" s="2">
        <v>38</v>
      </c>
      <c r="B39" s="3" t="s">
        <v>121</v>
      </c>
      <c r="C39" s="3">
        <v>-0.263616801010086</v>
      </c>
      <c r="D39" s="3">
        <v>3158917.8357899999</v>
      </c>
      <c r="E39" s="3">
        <v>1358.4666469762101</v>
      </c>
    </row>
    <row r="40" spans="1:5" x14ac:dyDescent="0.25">
      <c r="A40" s="2">
        <v>39</v>
      </c>
      <c r="B40" s="3" t="s">
        <v>140</v>
      </c>
      <c r="C40" s="3">
        <v>-0.15944310530178199</v>
      </c>
      <c r="D40" s="3">
        <v>3113384.6710265498</v>
      </c>
      <c r="E40" s="3">
        <v>3120.0205308231898</v>
      </c>
    </row>
    <row r="41" spans="1:5" x14ac:dyDescent="0.25">
      <c r="A41" s="2">
        <v>40</v>
      </c>
      <c r="B41" s="3" t="s">
        <v>141</v>
      </c>
      <c r="C41" s="3">
        <v>-0.15944310530178199</v>
      </c>
      <c r="D41" s="3">
        <v>3112463.8138845698</v>
      </c>
      <c r="E41" s="3">
        <v>3118.3791528378101</v>
      </c>
    </row>
    <row r="42" spans="1:5" x14ac:dyDescent="0.25">
      <c r="A42" s="2">
        <v>41</v>
      </c>
      <c r="B42" s="3" t="s">
        <v>122</v>
      </c>
      <c r="C42" s="3">
        <v>-0.15944295171089901</v>
      </c>
      <c r="D42" s="3">
        <v>3113065.9426666098</v>
      </c>
      <c r="E42" s="3">
        <v>3119.45253487641</v>
      </c>
    </row>
    <row r="43" spans="1:5" x14ac:dyDescent="0.25">
      <c r="A43" s="2">
        <v>42</v>
      </c>
      <c r="B43" s="3" t="s">
        <v>123</v>
      </c>
      <c r="C43" s="3">
        <v>-0.15944325891934799</v>
      </c>
      <c r="D43" s="3">
        <v>3112782.5422495999</v>
      </c>
      <c r="E43" s="3">
        <v>3118.9471487857199</v>
      </c>
    </row>
    <row r="44" spans="1:5" x14ac:dyDescent="0.25">
      <c r="A44" s="2">
        <v>43</v>
      </c>
      <c r="B44" s="3" t="s">
        <v>124</v>
      </c>
      <c r="C44" s="3">
        <v>6.3103351108138899</v>
      </c>
      <c r="D44" s="3">
        <v>244582.31009977299</v>
      </c>
      <c r="E44" s="3">
        <v>119.99997543732999</v>
      </c>
    </row>
    <row r="45" spans="1:5" x14ac:dyDescent="0.25">
      <c r="A45" s="2">
        <v>44</v>
      </c>
      <c r="B45" s="3" t="s">
        <v>125</v>
      </c>
      <c r="C45" s="3">
        <v>6.3103351108138899</v>
      </c>
      <c r="D45" s="3">
        <v>238832.13908833999</v>
      </c>
      <c r="E45" s="3">
        <v>119.99997543732999</v>
      </c>
    </row>
    <row r="46" spans="1:5" x14ac:dyDescent="0.25">
      <c r="A46" s="7">
        <v>45</v>
      </c>
      <c r="B46" s="8" t="s">
        <v>126</v>
      </c>
      <c r="C46" s="8">
        <v>6.3848628582221902</v>
      </c>
      <c r="D46" s="8">
        <v>231699.19984395601</v>
      </c>
      <c r="E46" s="8">
        <v>119.999977899119</v>
      </c>
    </row>
    <row r="47" spans="1:5" x14ac:dyDescent="0.25">
      <c r="A47" s="7">
        <v>46</v>
      </c>
      <c r="B47" s="8" t="s">
        <v>127</v>
      </c>
      <c r="C47" s="8">
        <v>6.3848628582221902</v>
      </c>
      <c r="D47" s="8">
        <v>237515.62862043301</v>
      </c>
      <c r="E47" s="8">
        <v>120.000052719321</v>
      </c>
    </row>
    <row r="48" spans="1:5" x14ac:dyDescent="0.25">
      <c r="A48" s="2">
        <v>47</v>
      </c>
      <c r="B48" s="3" t="s">
        <v>128</v>
      </c>
      <c r="C48" s="3">
        <v>-0.1594431053024</v>
      </c>
      <c r="D48" s="3">
        <v>3112985.0002926802</v>
      </c>
      <c r="E48" s="3">
        <v>900.00040521836797</v>
      </c>
    </row>
    <row r="49" spans="1:5" x14ac:dyDescent="0.25">
      <c r="A49" s="2">
        <v>48</v>
      </c>
      <c r="B49" s="3" t="s">
        <v>129</v>
      </c>
      <c r="C49" s="3">
        <v>-0.1594431053024</v>
      </c>
      <c r="D49" s="3">
        <v>3112863.4846189902</v>
      </c>
      <c r="E49" s="3">
        <v>900.00040521836797</v>
      </c>
    </row>
    <row r="50" spans="1:5" x14ac:dyDescent="0.25">
      <c r="A50" s="2">
        <v>49</v>
      </c>
      <c r="B50" s="3" t="s">
        <v>130</v>
      </c>
      <c r="C50" s="3">
        <v>-0.15944314792609501</v>
      </c>
      <c r="D50" s="3">
        <v>3112985.0188569799</v>
      </c>
      <c r="E50" s="3">
        <v>900.00341287969604</v>
      </c>
    </row>
    <row r="51" spans="1:5" x14ac:dyDescent="0.25">
      <c r="A51" s="2">
        <v>50</v>
      </c>
      <c r="B51" s="3" t="s">
        <v>131</v>
      </c>
      <c r="C51" s="3">
        <v>-0.159443062679754</v>
      </c>
      <c r="D51" s="3">
        <v>3112863.4660559301</v>
      </c>
      <c r="E51" s="3">
        <v>900.00341267368299</v>
      </c>
    </row>
    <row r="52" spans="1:5" x14ac:dyDescent="0.25">
      <c r="A52" s="2">
        <v>51</v>
      </c>
      <c r="B52" s="3" t="s">
        <v>166</v>
      </c>
      <c r="C52" s="3">
        <v>6.3103351108138899</v>
      </c>
      <c r="D52" s="3">
        <v>230206.882571191</v>
      </c>
      <c r="E52" s="3">
        <v>954.99998848465395</v>
      </c>
    </row>
    <row r="53" spans="1:5" x14ac:dyDescent="0.25">
      <c r="A53" s="2">
        <v>52</v>
      </c>
      <c r="B53" s="3" t="s">
        <v>167</v>
      </c>
      <c r="C53" s="3">
        <v>6.3848628582221902</v>
      </c>
      <c r="D53" s="3">
        <v>246240.27178514801</v>
      </c>
      <c r="E53" s="3">
        <v>954.99998952717306</v>
      </c>
    </row>
    <row r="54" spans="1:5" x14ac:dyDescent="0.25">
      <c r="A54" s="2">
        <v>53</v>
      </c>
      <c r="B54" s="3" t="s">
        <v>142</v>
      </c>
      <c r="C54" s="3">
        <v>-0.149062256850826</v>
      </c>
      <c r="D54" s="3">
        <v>3108781.6380399899</v>
      </c>
      <c r="E54" s="3">
        <v>2250.09502821556</v>
      </c>
    </row>
    <row r="55" spans="1:5" x14ac:dyDescent="0.25">
      <c r="A55" s="2">
        <v>54</v>
      </c>
      <c r="B55" s="3" t="s">
        <v>143</v>
      </c>
      <c r="C55" s="3">
        <v>-0.16985737342767099</v>
      </c>
      <c r="D55" s="3">
        <v>3117080.1834008102</v>
      </c>
      <c r="E55" s="3">
        <v>2250.13832506788</v>
      </c>
    </row>
    <row r="56" spans="1:5" x14ac:dyDescent="0.25">
      <c r="A56" s="2">
        <v>55</v>
      </c>
      <c r="B56" s="3" t="s">
        <v>144</v>
      </c>
      <c r="C56" s="3">
        <v>-0.16985641837217999</v>
      </c>
      <c r="D56" s="3">
        <v>3117970.0148581401</v>
      </c>
      <c r="E56" s="3">
        <v>2250.18700009944</v>
      </c>
    </row>
    <row r="57" spans="1:5" x14ac:dyDescent="0.25">
      <c r="A57" s="2">
        <v>56</v>
      </c>
      <c r="B57" s="3" t="s">
        <v>145</v>
      </c>
      <c r="C57" s="3">
        <v>-0.14906282647237801</v>
      </c>
      <c r="D57" s="3">
        <v>3107894.4767994299</v>
      </c>
      <c r="E57" s="3">
        <v>2250.0613578566199</v>
      </c>
    </row>
    <row r="58" spans="1:5" x14ac:dyDescent="0.25">
      <c r="A58" s="2"/>
      <c r="B58" s="3"/>
      <c r="C58" s="3"/>
      <c r="D58" s="3"/>
      <c r="E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569-0378-402B-A18B-15DA6B16D28E}">
  <dimension ref="A1:I41"/>
  <sheetViews>
    <sheetView workbookViewId="0">
      <selection activeCell="B11" sqref="B10:D11"/>
    </sheetView>
  </sheetViews>
  <sheetFormatPr defaultRowHeight="15" x14ac:dyDescent="0.25"/>
  <cols>
    <col min="2" max="2" width="3" bestFit="1" customWidth="1"/>
    <col min="3" max="3" width="26.7109375" bestFit="1" customWidth="1"/>
    <col min="4" max="4" width="6" bestFit="1" customWidth="1"/>
  </cols>
  <sheetData>
    <row r="1" spans="1:9" x14ac:dyDescent="0.25">
      <c r="A1" s="2"/>
      <c r="B1" s="3">
        <v>0</v>
      </c>
      <c r="C1" s="3" t="s">
        <v>168</v>
      </c>
      <c r="D1" s="3"/>
    </row>
    <row r="2" spans="1:9" x14ac:dyDescent="0.25">
      <c r="A2" s="2"/>
      <c r="B2" s="3">
        <v>1</v>
      </c>
      <c r="C2" s="3" t="s">
        <v>169</v>
      </c>
      <c r="D2" s="3">
        <v>5</v>
      </c>
    </row>
    <row r="3" spans="1:9" x14ac:dyDescent="0.25">
      <c r="A3" s="2"/>
      <c r="B3" s="3">
        <v>2</v>
      </c>
      <c r="C3" s="3" t="s">
        <v>170</v>
      </c>
      <c r="D3" s="3">
        <v>100</v>
      </c>
    </row>
    <row r="4" spans="1:9" x14ac:dyDescent="0.25">
      <c r="A4" s="2"/>
      <c r="B4" s="3">
        <v>3</v>
      </c>
      <c r="C4" s="3" t="s">
        <v>171</v>
      </c>
      <c r="D4" s="3"/>
    </row>
    <row r="5" spans="1:9" x14ac:dyDescent="0.25">
      <c r="A5" s="2"/>
      <c r="B5" s="3">
        <v>4</v>
      </c>
      <c r="C5" s="3" t="s">
        <v>170</v>
      </c>
      <c r="D5" s="3">
        <v>45</v>
      </c>
    </row>
    <row r="6" spans="1:9" x14ac:dyDescent="0.25">
      <c r="A6" s="2"/>
      <c r="B6" s="3">
        <v>5</v>
      </c>
      <c r="C6" s="3" t="s">
        <v>172</v>
      </c>
      <c r="D6" s="3">
        <v>4000</v>
      </c>
    </row>
    <row r="7" spans="1:9" x14ac:dyDescent="0.25">
      <c r="A7" s="2"/>
      <c r="B7" s="3">
        <v>6</v>
      </c>
      <c r="C7" s="3" t="s">
        <v>173</v>
      </c>
      <c r="D7" s="3"/>
    </row>
    <row r="8" spans="1:9" x14ac:dyDescent="0.25">
      <c r="A8" s="2"/>
      <c r="B8" s="3">
        <v>7</v>
      </c>
      <c r="C8" s="3" t="s">
        <v>174</v>
      </c>
      <c r="D8" s="3">
        <v>120</v>
      </c>
      <c r="I8" t="s">
        <v>146</v>
      </c>
    </row>
    <row r="9" spans="1:9" x14ac:dyDescent="0.25">
      <c r="A9" s="2"/>
      <c r="B9" s="3">
        <v>8</v>
      </c>
      <c r="C9" s="3" t="s">
        <v>175</v>
      </c>
      <c r="D9" s="3">
        <v>60</v>
      </c>
    </row>
    <row r="10" spans="1:9" x14ac:dyDescent="0.25">
      <c r="A10" s="2"/>
      <c r="B10" s="3">
        <v>9</v>
      </c>
      <c r="C10" s="3" t="s">
        <v>176</v>
      </c>
      <c r="D10" s="3">
        <v>900</v>
      </c>
    </row>
    <row r="11" spans="1:9" x14ac:dyDescent="0.25">
      <c r="A11" s="2"/>
      <c r="B11" s="3">
        <v>10</v>
      </c>
      <c r="C11" s="3" t="s">
        <v>169</v>
      </c>
      <c r="D11" s="3">
        <v>2</v>
      </c>
    </row>
    <row r="12" spans="1:9" x14ac:dyDescent="0.25">
      <c r="A12" s="2"/>
      <c r="B12" s="3">
        <v>11</v>
      </c>
      <c r="C12" s="3" t="s">
        <v>177</v>
      </c>
      <c r="D12" s="3"/>
    </row>
    <row r="13" spans="1:9" x14ac:dyDescent="0.25">
      <c r="A13" s="2"/>
      <c r="B13" s="3">
        <v>12</v>
      </c>
      <c r="C13" s="3" t="s">
        <v>178</v>
      </c>
      <c r="D13" s="3">
        <v>280</v>
      </c>
    </row>
    <row r="14" spans="1:9" x14ac:dyDescent="0.25">
      <c r="A14" s="2"/>
      <c r="B14" s="3">
        <v>13</v>
      </c>
      <c r="C14" s="3" t="s">
        <v>175</v>
      </c>
      <c r="D14" s="3">
        <v>60</v>
      </c>
    </row>
    <row r="15" spans="1:9" x14ac:dyDescent="0.25">
      <c r="A15" s="2"/>
      <c r="B15" s="3">
        <v>14</v>
      </c>
      <c r="C15" s="3" t="s">
        <v>179</v>
      </c>
      <c r="D15" s="3">
        <v>15</v>
      </c>
    </row>
    <row r="16" spans="1:9" x14ac:dyDescent="0.25">
      <c r="A16" s="2"/>
      <c r="B16" s="3">
        <v>15</v>
      </c>
      <c r="C16" s="3" t="s">
        <v>180</v>
      </c>
      <c r="D16" s="3"/>
    </row>
    <row r="17" spans="1:4" x14ac:dyDescent="0.25">
      <c r="A17" s="2"/>
      <c r="B17" s="3">
        <v>16</v>
      </c>
      <c r="C17" s="3" t="s">
        <v>176</v>
      </c>
      <c r="D17" s="3">
        <v>3000</v>
      </c>
    </row>
    <row r="18" spans="1:4" x14ac:dyDescent="0.25">
      <c r="A18" s="2"/>
      <c r="B18" s="3">
        <v>17</v>
      </c>
      <c r="C18" s="3" t="s">
        <v>169</v>
      </c>
      <c r="D18" s="3">
        <v>2</v>
      </c>
    </row>
    <row r="19" spans="1:4" x14ac:dyDescent="0.25">
      <c r="A19" s="2"/>
      <c r="B19" s="3">
        <v>18</v>
      </c>
      <c r="C19" s="3" t="s">
        <v>181</v>
      </c>
      <c r="D19" s="3"/>
    </row>
    <row r="20" spans="1:4" x14ac:dyDescent="0.25">
      <c r="A20" s="2"/>
      <c r="B20" s="3">
        <v>19</v>
      </c>
      <c r="C20" s="3" t="s">
        <v>176</v>
      </c>
      <c r="D20" s="3">
        <v>3600</v>
      </c>
    </row>
    <row r="21" spans="1:4" x14ac:dyDescent="0.25">
      <c r="A21" s="2"/>
      <c r="B21" s="3">
        <v>20</v>
      </c>
      <c r="C21" s="3" t="s">
        <v>169</v>
      </c>
      <c r="D21" s="3">
        <v>2.5</v>
      </c>
    </row>
    <row r="22" spans="1:4" x14ac:dyDescent="0.25">
      <c r="A22" s="2"/>
      <c r="B22" s="3">
        <v>21</v>
      </c>
      <c r="C22" s="3" t="s">
        <v>182</v>
      </c>
      <c r="D22" s="3"/>
    </row>
    <row r="23" spans="1:4" x14ac:dyDescent="0.25">
      <c r="A23" s="2"/>
      <c r="B23" s="3">
        <v>22</v>
      </c>
      <c r="C23" s="3" t="s">
        <v>176</v>
      </c>
      <c r="D23" s="3">
        <v>8400</v>
      </c>
    </row>
    <row r="24" spans="1:4" x14ac:dyDescent="0.25">
      <c r="A24" s="2"/>
      <c r="B24" s="3">
        <v>23</v>
      </c>
      <c r="C24" s="3" t="s">
        <v>183</v>
      </c>
      <c r="D24" s="3">
        <v>15000</v>
      </c>
    </row>
    <row r="25" spans="1:4" x14ac:dyDescent="0.25">
      <c r="A25" s="2"/>
      <c r="B25" s="3">
        <v>24</v>
      </c>
      <c r="C25" s="3" t="s">
        <v>184</v>
      </c>
      <c r="D25" s="3"/>
    </row>
    <row r="26" spans="1:4" x14ac:dyDescent="0.25">
      <c r="A26" s="2"/>
      <c r="B26" s="3">
        <v>25</v>
      </c>
      <c r="C26" s="3" t="s">
        <v>169</v>
      </c>
      <c r="D26" s="3">
        <v>14.3</v>
      </c>
    </row>
    <row r="27" spans="1:4" x14ac:dyDescent="0.25">
      <c r="A27" s="2"/>
      <c r="B27" s="3">
        <v>26</v>
      </c>
      <c r="C27" s="3" t="s">
        <v>185</v>
      </c>
      <c r="D27" s="3"/>
    </row>
    <row r="28" spans="1:4" x14ac:dyDescent="0.25">
      <c r="A28" s="2"/>
      <c r="B28" s="3">
        <v>27</v>
      </c>
      <c r="C28" s="3" t="s">
        <v>169</v>
      </c>
      <c r="D28" s="3">
        <v>33.299999999999997</v>
      </c>
    </row>
    <row r="29" spans="1:4" x14ac:dyDescent="0.25">
      <c r="A29" s="2"/>
      <c r="B29" s="3">
        <v>28</v>
      </c>
      <c r="C29" s="3" t="s">
        <v>186</v>
      </c>
      <c r="D29" s="3"/>
    </row>
    <row r="30" spans="1:4" x14ac:dyDescent="0.25">
      <c r="A30" s="2"/>
      <c r="B30" s="3">
        <v>29</v>
      </c>
      <c r="C30" s="3" t="s">
        <v>178</v>
      </c>
      <c r="D30" s="3">
        <v>120</v>
      </c>
    </row>
    <row r="31" spans="1:4" x14ac:dyDescent="0.25">
      <c r="A31" s="2"/>
      <c r="B31" s="3">
        <v>30</v>
      </c>
      <c r="C31" s="3" t="s">
        <v>175</v>
      </c>
      <c r="D31" s="3">
        <v>1800</v>
      </c>
    </row>
    <row r="32" spans="1:4" x14ac:dyDescent="0.25">
      <c r="A32" s="2"/>
      <c r="B32" s="3">
        <v>31</v>
      </c>
      <c r="C32" s="3" t="s">
        <v>179</v>
      </c>
      <c r="D32" s="3">
        <v>10</v>
      </c>
    </row>
    <row r="33" spans="1:4" x14ac:dyDescent="0.25">
      <c r="A33" s="2"/>
      <c r="B33" s="3">
        <v>32</v>
      </c>
      <c r="C33" s="3" t="s">
        <v>169</v>
      </c>
      <c r="D33" s="3">
        <v>3.33</v>
      </c>
    </row>
    <row r="34" spans="1:4" x14ac:dyDescent="0.25">
      <c r="A34" s="2"/>
      <c r="B34" s="3">
        <v>33</v>
      </c>
      <c r="C34" s="3" t="s">
        <v>187</v>
      </c>
      <c r="D34" s="3"/>
    </row>
    <row r="35" spans="1:4" x14ac:dyDescent="0.25">
      <c r="A35" s="2"/>
      <c r="B35" s="3">
        <v>34</v>
      </c>
      <c r="C35" s="3" t="s">
        <v>178</v>
      </c>
      <c r="D35" s="3">
        <v>180</v>
      </c>
    </row>
    <row r="36" spans="1:4" x14ac:dyDescent="0.25">
      <c r="A36" s="2"/>
      <c r="B36" s="3">
        <v>35</v>
      </c>
      <c r="C36" s="3" t="s">
        <v>188</v>
      </c>
      <c r="D36" s="3">
        <v>60</v>
      </c>
    </row>
    <row r="37" spans="1:4" x14ac:dyDescent="0.25">
      <c r="A37" s="2"/>
      <c r="B37" s="3">
        <v>36</v>
      </c>
      <c r="C37" s="3" t="s">
        <v>179</v>
      </c>
      <c r="D37" s="3">
        <v>12.5</v>
      </c>
    </row>
    <row r="38" spans="1:4" x14ac:dyDescent="0.25">
      <c r="A38" s="2"/>
      <c r="B38" s="3">
        <v>37</v>
      </c>
      <c r="C38" s="3" t="s">
        <v>189</v>
      </c>
      <c r="D38" s="3">
        <v>1800</v>
      </c>
    </row>
    <row r="39" spans="1:4" x14ac:dyDescent="0.25">
      <c r="A39" s="2"/>
      <c r="B39" s="3">
        <v>38</v>
      </c>
      <c r="C39" s="3" t="s">
        <v>176</v>
      </c>
      <c r="D39" s="3">
        <v>15000</v>
      </c>
    </row>
    <row r="40" spans="1:4" x14ac:dyDescent="0.25">
      <c r="A40" s="2"/>
      <c r="B40" s="3">
        <v>39</v>
      </c>
      <c r="C40" s="3" t="s">
        <v>169</v>
      </c>
      <c r="D40" s="3">
        <v>2</v>
      </c>
    </row>
    <row r="41" spans="1:4" x14ac:dyDescent="0.25">
      <c r="A41" s="2"/>
      <c r="B41" s="3"/>
      <c r="C41" s="3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2023-04-30T08:09:18Z</dcterms:modified>
</cp:coreProperties>
</file>